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2-03-2023\"/>
    </mc:Choice>
  </mc:AlternateContent>
  <xr:revisionPtr revIDLastSave="0" documentId="13_ncr:1_{03704443-FB9B-4792-BD6C-0BD5705606D4}" xr6:coauthVersionLast="47" xr6:coauthVersionMax="47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Sheet1" sheetId="1" r:id="rId1"/>
    <sheet name="SIMPLIFIED" sheetId="2" r:id="rId2"/>
    <sheet name="Comparision with RPT" sheetId="3" r:id="rId3"/>
  </sheets>
  <definedNames>
    <definedName name="_xlnm._FilterDatabase" localSheetId="2">'Comparision with RPT'!$A$1:$C$78</definedName>
    <definedName name="_xlnm._FilterDatabase" localSheetId="1" hidden="1">SIMPLIFIED!$A$1:$D$78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0" i="3" l="1"/>
  <c r="E8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2" i="3"/>
  <c r="H80" i="3" l="1"/>
  <c r="D80" i="3"/>
  <c r="G80" i="3"/>
  <c r="G82" i="3" s="1"/>
  <c r="C80" i="3"/>
  <c r="C82" i="3" s="1"/>
  <c r="D82" i="2"/>
  <c r="C82" i="2"/>
  <c r="D80" i="2"/>
  <c r="C80" i="2"/>
  <c r="F73" i="2"/>
  <c r="F74" i="2"/>
  <c r="F75" i="2"/>
  <c r="F76" i="2"/>
  <c r="F77" i="2"/>
  <c r="F78" i="2"/>
  <c r="F69" i="2"/>
  <c r="F70" i="2"/>
  <c r="F71" i="2"/>
  <c r="F72" i="2"/>
  <c r="F67" i="2"/>
  <c r="F68" i="2"/>
  <c r="F63" i="2"/>
  <c r="F64" i="2"/>
  <c r="F65" i="2"/>
  <c r="F66" i="2"/>
  <c r="F61" i="2"/>
  <c r="F62" i="2"/>
  <c r="F59" i="2"/>
  <c r="F60" i="2"/>
  <c r="F58" i="2"/>
  <c r="F57" i="2"/>
  <c r="F56" i="2"/>
  <c r="F52" i="2"/>
  <c r="F53" i="2"/>
  <c r="F54" i="2"/>
  <c r="F55" i="2"/>
  <c r="F51" i="2"/>
  <c r="F43" i="2"/>
  <c r="F44" i="2"/>
  <c r="F45" i="2"/>
  <c r="F46" i="2"/>
  <c r="F47" i="2"/>
  <c r="F48" i="2"/>
  <c r="F49" i="2"/>
  <c r="F50" i="2"/>
  <c r="F37" i="2"/>
  <c r="F38" i="2"/>
  <c r="F39" i="2"/>
  <c r="F40" i="2"/>
  <c r="F41" i="2"/>
  <c r="F42" i="2"/>
  <c r="F33" i="2"/>
  <c r="F34" i="2"/>
  <c r="F35" i="2"/>
  <c r="F36" i="2"/>
  <c r="F31" i="2"/>
  <c r="F32" i="2"/>
  <c r="F27" i="2"/>
  <c r="F28" i="2"/>
  <c r="F29" i="2"/>
  <c r="F3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F4" i="2"/>
  <c r="F5" i="2"/>
  <c r="F6" i="2"/>
  <c r="F7" i="2"/>
  <c r="F8" i="2"/>
  <c r="F9" i="2"/>
  <c r="F10" i="2"/>
  <c r="F11" i="2"/>
  <c r="F12" i="2"/>
  <c r="F2" i="2"/>
  <c r="I93" i="1"/>
  <c r="H93" i="1"/>
  <c r="I73" i="1"/>
  <c r="H73" i="1"/>
  <c r="I38" i="1"/>
  <c r="I28" i="1"/>
  <c r="H14" i="1"/>
  <c r="F80" i="2" l="1"/>
  <c r="H38" i="1"/>
  <c r="I61" i="1" l="1"/>
  <c r="H61" i="1"/>
  <c r="H28" i="1"/>
  <c r="I14" i="1"/>
  <c r="H95" i="1" l="1"/>
  <c r="I95" i="1"/>
</calcChain>
</file>

<file path=xl/sharedStrings.xml><?xml version="1.0" encoding="utf-8"?>
<sst xmlns="http://schemas.openxmlformats.org/spreadsheetml/2006/main" count="343" uniqueCount="255">
  <si>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</si>
  <si>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</si>
  <si>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</si>
  <si>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</si>
  <si>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</si>
  <si>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</si>
  <si>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</si>
  <si>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</si>
  <si>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</si>
  <si>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</si>
  <si>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</si>
  <si>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</si>
  <si>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</si>
  <si>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</si>
  <si>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</si>
  <si>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</si>
  <si>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</si>
  <si>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</si>
  <si>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</si>
  <si>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</si>
  <si>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</si>
  <si>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</si>
  <si>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</si>
  <si>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</si>
  <si>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</si>
  <si>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</si>
  <si>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</si>
  <si>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</si>
  <si>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</si>
  <si>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</si>
  <si>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</si>
  <si>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</si>
  <si>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</si>
  <si>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</si>
  <si>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</si>
  <si>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</si>
  <si>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</si>
  <si>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</si>
  <si>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</si>
  <si>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</si>
  <si>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</si>
  <si>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</si>
  <si>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</si>
  <si>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</si>
  <si>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</si>
  <si>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</si>
  <si>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</si>
  <si>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</si>
  <si>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</si>
  <si>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</si>
  <si>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</si>
  <si>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</si>
  <si>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</si>
  <si>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</si>
  <si>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</si>
  <si>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</si>
  <si>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</si>
  <si>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</si>
  <si>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</si>
  <si>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</si>
  <si>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</si>
  <si>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</si>
  <si>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CAD Code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</si>
  <si>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</si>
  <si>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</si>
  <si>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</si>
  <si>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</si>
  <si>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</si>
  <si>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</si>
  <si>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</si>
  <si>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(CAD)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</si>
  <si>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</si>
  <si>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</si>
  <si>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</si>
  <si>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</si>
  <si>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</si>
  <si>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</si>
  <si>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</si>
  <si>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</si>
  <si>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</si>
  <si>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</si>
  <si>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</si>
  <si>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</si>
  <si>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</si>
  <si>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R/I In-ward Local VAT and Excise Duty</t>
  </si>
  <si>
    <t>R/I Inward Local Others Received</t>
  </si>
  <si>
    <t>R/I Inward Local Bank Interest</t>
  </si>
  <si>
    <t>R/I Inward Local Tax on Bank Interest</t>
  </si>
  <si>
    <t>R/I Inward Local Outward A/C</t>
  </si>
  <si>
    <t>R/I Inward Local Head Office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</si>
  <si>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</si>
  <si>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</si>
  <si>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</si>
  <si>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</si>
  <si>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</si>
  <si>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</si>
  <si>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</si>
  <si>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</si>
  <si>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</si>
  <si>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</si>
  <si>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Premium Aviation</t>
  </si>
  <si>
    <t>R/I Inward Local Premium Engeneering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</si>
  <si>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</si>
  <si>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</si>
  <si>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</si>
  <si>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</si>
  <si>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</si>
  <si>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</si>
  <si>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Port Folio</t>
  </si>
  <si>
    <t>R/I Inward Local Premium Misc. Accdt.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</si>
  <si>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</si>
  <si>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</si>
  <si>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</si>
  <si>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</si>
  <si>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</si>
  <si>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</si>
  <si>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</si>
  <si>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</si>
  <si>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</si>
  <si>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</si>
  <si>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</si>
  <si>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</si>
  <si>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</si>
  <si>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</si>
  <si>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</si>
  <si>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</si>
  <si>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</si>
  <si>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</si>
  <si>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</si>
  <si>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</si>
  <si>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</si>
  <si>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</si>
  <si>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</si>
  <si>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</si>
  <si>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</si>
  <si>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</si>
  <si>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</si>
  <si>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</si>
  <si>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</si>
  <si>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</si>
  <si>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</si>
  <si>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</si>
  <si>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</si>
  <si>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</si>
  <si>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</si>
  <si>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</si>
  <si>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</si>
  <si>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</si>
  <si>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Commission Misc. Accdt.</t>
  </si>
  <si>
    <t>R/I Inward Local Commission Misc. Accdt. Profit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</si>
  <si>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</si>
  <si>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</si>
  <si>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</si>
  <si>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</si>
  <si>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</si>
  <si>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</si>
  <si>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</si>
  <si>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</si>
  <si>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</si>
  <si>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R/I Inward Local Losses Aviation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</si>
  <si>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</si>
  <si>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</si>
  <si>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</si>
  <si>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</si>
  <si>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</si>
  <si>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</si>
  <si>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Losses Enggineering</t>
  </si>
  <si>
    <t>R/I Inward Local Janata Bank A/C 44 R/I 023736000075</t>
  </si>
  <si>
    <t>Liability</t>
  </si>
  <si>
    <t>ACC</t>
  </si>
  <si>
    <t>Debit</t>
  </si>
  <si>
    <t>Credit</t>
  </si>
  <si>
    <t>Opening Balance</t>
  </si>
  <si>
    <t>CODE</t>
  </si>
  <si>
    <t>1000001902</t>
  </si>
  <si>
    <t>1000001903</t>
  </si>
  <si>
    <t>1000001904</t>
  </si>
  <si>
    <t>1000001905</t>
  </si>
  <si>
    <t>1000001906</t>
  </si>
  <si>
    <t>2000001222</t>
  </si>
  <si>
    <t>2000001223</t>
  </si>
  <si>
    <t>2000001224</t>
  </si>
  <si>
    <t>2000001225</t>
  </si>
  <si>
    <t>2000001226</t>
  </si>
  <si>
    <t>2000001227</t>
  </si>
  <si>
    <t>2000001228</t>
  </si>
  <si>
    <t>2000001229</t>
  </si>
  <si>
    <t>2000001230</t>
  </si>
  <si>
    <t>2000001231</t>
  </si>
  <si>
    <t>2000001232</t>
  </si>
  <si>
    <t>2000001233</t>
  </si>
  <si>
    <t>2000001234</t>
  </si>
  <si>
    <t>2000001235</t>
  </si>
  <si>
    <t>2000001236</t>
  </si>
  <si>
    <t>2000001237</t>
  </si>
  <si>
    <t>2000001238</t>
  </si>
  <si>
    <t>2000001239</t>
  </si>
  <si>
    <t>2000001240</t>
  </si>
  <si>
    <t>2000001241</t>
  </si>
  <si>
    <t>2000001242</t>
  </si>
  <si>
    <t>2000001262</t>
  </si>
  <si>
    <t>2000001263</t>
  </si>
  <si>
    <t>2000001264</t>
  </si>
  <si>
    <t>2000001265</t>
  </si>
  <si>
    <t>2000001266</t>
  </si>
  <si>
    <t>2000001267</t>
  </si>
  <si>
    <t>2000001268</t>
  </si>
  <si>
    <t>2000001269</t>
  </si>
  <si>
    <t>2000001270</t>
  </si>
  <si>
    <t>2000001271</t>
  </si>
  <si>
    <t>2000001292</t>
  </si>
  <si>
    <t>2000001293</t>
  </si>
  <si>
    <t>2000001294</t>
  </si>
  <si>
    <t>2000001295</t>
  </si>
  <si>
    <t>2000001296</t>
  </si>
  <si>
    <t>2000001297</t>
  </si>
  <si>
    <t>2000001298</t>
  </si>
  <si>
    <t>2000001299</t>
  </si>
  <si>
    <t>2000001300</t>
  </si>
  <si>
    <t>2000001301</t>
  </si>
  <si>
    <t>2000001302</t>
  </si>
  <si>
    <t>3000000802</t>
  </si>
  <si>
    <t>3000000804</t>
  </si>
  <si>
    <t>3000000805</t>
  </si>
  <si>
    <t>3000000806</t>
  </si>
  <si>
    <t>3000000807</t>
  </si>
  <si>
    <t>3000000809</t>
  </si>
  <si>
    <t>3000000811</t>
  </si>
  <si>
    <t>3000000813</t>
  </si>
  <si>
    <t>3000000815</t>
  </si>
  <si>
    <t>3000000816</t>
  </si>
  <si>
    <t>4000001632</t>
  </si>
  <si>
    <t>4000001634</t>
  </si>
  <si>
    <t>4000001636</t>
  </si>
  <si>
    <t>4000001637</t>
  </si>
  <si>
    <t>4000001638</t>
  </si>
  <si>
    <t>4000001640</t>
  </si>
  <si>
    <t>4000001642</t>
  </si>
  <si>
    <t>4000001643</t>
  </si>
  <si>
    <t>4000001602</t>
  </si>
  <si>
    <t>4000001603</t>
  </si>
  <si>
    <t>4000001604</t>
  </si>
  <si>
    <t>4000001605</t>
  </si>
  <si>
    <t>4000001606</t>
  </si>
  <si>
    <t>4000001607</t>
  </si>
  <si>
    <t>4000001608</t>
  </si>
  <si>
    <t>4000001609</t>
  </si>
  <si>
    <t>4000001610</t>
  </si>
  <si>
    <t>4000001611</t>
  </si>
  <si>
    <t>4000001612</t>
  </si>
  <si>
    <t>4000001613</t>
  </si>
  <si>
    <t>Debit_RPT</t>
  </si>
  <si>
    <t>Credit_RPT</t>
  </si>
  <si>
    <t>Debit Defference</t>
  </si>
  <si>
    <t>Credit Defference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</si>
</sst>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9">
    <font>
      <sz val="11"/>
      <color rgb="FF000000"/>
      <name val="Calibri"/>
      <charset val="1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  <font>
      <sz val="11"/>
      <name val="Arial"/>
      <family val="2"/>
    </font>
    <font>
      <sz val="9"/>
      <color indexed="8"/>
      <name val="SansSerif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4" borderId="0" xfId="0" applyFont="1" applyFill="1"/>
    <xf numFmtId="0" fontId="2" fillId="4" borderId="1" xfId="0" applyFont="1" applyFill="1" applyBorder="1"/>
    <xf numFmtId="0" fontId="5" fillId="4" borderId="0" xfId="0" applyFont="1" applyFill="1"/>
    <xf numFmtId="0" fontId="8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/>
    <xf numFmtId="0" fontId="10" fillId="2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4" borderId="0" xfId="0" applyFont="1" applyFill="1"/>
    <xf numFmtId="164" fontId="3" fillId="4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164" fontId="6" fillId="2" borderId="1" xfId="0" applyNumberFormat="1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right" vertical="top" wrapText="1"/>
    </xf>
    <xf numFmtId="164" fontId="6" fillId="4" borderId="1" xfId="0" applyNumberFormat="1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6" fillId="4" borderId="1" xfId="0" applyNumberFormat="1" applyFont="1" applyFill="1" applyBorder="1" applyAlignment="1">
      <alignment horizontal="right" vertical="top" wrapText="1"/>
    </xf>
    <xf numFmtId="2" fontId="2" fillId="4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 vertical="top" wrapText="1"/>
    </xf>
    <xf numFmtId="2" fontId="13" fillId="4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3" fillId="4" borderId="1" xfId="0" applyFont="1" applyFill="1" applyBorder="1"/>
    <xf numFmtId="164" fontId="3" fillId="3" borderId="1" xfId="0" applyNumberFormat="1" applyFont="1" applyFill="1" applyBorder="1" applyAlignment="1">
      <alignment vertical="top"/>
    </xf>
    <xf numFmtId="2" fontId="3" fillId="3" borderId="1" xfId="0" applyNumberFormat="1" applyFon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8" fillId="4" borderId="1" xfId="0" applyFont="1" applyFill="1" applyBorder="1"/>
    <xf numFmtId="2" fontId="1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vertical="top" wrapText="1"/>
    </xf>
    <xf numFmtId="2" fontId="1" fillId="4" borderId="1" xfId="0" applyNumberFormat="1" applyFont="1" applyFill="1" applyBorder="1" applyAlignment="1">
      <alignment horizontal="right" vertical="top" wrapText="1"/>
    </xf>
    <xf numFmtId="40" fontId="15" fillId="0" borderId="2" xfId="0" applyNumberFormat="1" applyFont="1" applyBorder="1"/>
    <xf numFmtId="2" fontId="0" fillId="0" borderId="0" xfId="0" applyNumberFormat="1"/>
    <xf numFmtId="2" fontId="0" fillId="6" borderId="0" xfId="0" applyNumberFormat="1" applyFill="1"/>
    <xf numFmtId="0" fontId="0" fillId="0" borderId="1" xfId="0" applyBorder="1"/>
    <xf numFmtId="0" fontId="8" fillId="0" borderId="1" xfId="0" applyFont="1" applyBorder="1" applyAlignment="1">
      <alignment horizontal="center" vertical="top"/>
    </xf>
    <xf numFmtId="0" fontId="16" fillId="0" borderId="0" xfId="0" applyFont="1" applyFill="1" applyAlignment="1">
      <alignment horizontal="left" vertical="top" wrapText="1"/>
    </xf>
    <xf numFmtId="0" fontId="17" fillId="0" borderId="0" xfId="0" applyFont="1"/>
    <xf numFmtId="2" fontId="0" fillId="7" borderId="0" xfId="0" applyNumberFormat="1" applyFill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showGridLines="0" zoomScale="136" zoomScaleNormal="136" workbookViewId="0">
      <pane ySplit="1" topLeftCell="A23" activePane="bottomLeft" state="frozen"/>
      <selection pane="bottomLeft" activeCell="B11" sqref="B11"/>
    </sheetView>
  </sheetViews>
  <sheetFormatPr defaultColWidth="9.21875" defaultRowHeight="12"/>
  <cols>
    <col min="1" max="1" width="3.33203125" style="1" customWidth="1"/>
    <col min="2" max="2" width="9" style="7" customWidth="1"/>
    <col min="3" max="3" width="6" style="7" customWidth="1"/>
    <col min="4" max="4" width="38.21875" style="7" hidden="1" customWidth="1"/>
    <col min="5" max="5" width="37.5546875" style="2" bestFit="1" customWidth="1"/>
    <col min="6" max="6" width="4.77734375" style="2" customWidth="1"/>
    <col min="7" max="7" width="5.44140625" style="2" customWidth="1"/>
    <col min="8" max="8" width="16.6640625" style="2" customWidth="1"/>
    <col min="9" max="9" width="17" style="2" customWidth="1"/>
    <col min="10" max="16384" width="9.21875" style="1"/>
  </cols>
  <sheetData>
    <row r="1" spans="1:9" s="2" customFormat="1" ht="15" customHeight="1">
      <c r="A1" s="33"/>
      <c r="B1" s="40"/>
      <c r="C1" s="41"/>
      <c r="D1" s="41"/>
      <c r="E1" s="45" t="s">
        <v>1</v>
      </c>
      <c r="F1" s="11"/>
      <c r="G1" s="34"/>
      <c r="H1" s="34"/>
      <c r="I1" s="34"/>
    </row>
    <row r="2" spans="1:9" ht="45.45" customHeight="1">
      <c r="A2" s="19" t="s">
        <v>69</v>
      </c>
      <c r="B2" s="42" t="s">
        <v>65</v>
      </c>
      <c r="C2" s="43" t="s">
        <v>60</v>
      </c>
      <c r="D2" s="43" t="s">
        <v>70</v>
      </c>
      <c r="E2" s="43" t="s">
        <v>71</v>
      </c>
      <c r="F2" s="43" t="s">
        <v>62</v>
      </c>
      <c r="G2" s="43" t="s">
        <v>61</v>
      </c>
      <c r="H2" s="43" t="s">
        <v>72</v>
      </c>
      <c r="I2" s="43" t="s">
        <v>73</v>
      </c>
    </row>
    <row r="3" spans="1:9" s="2" customFormat="1" ht="13.5" customHeight="1">
      <c r="A3" s="38">
        <v>1</v>
      </c>
      <c r="B3" s="6"/>
      <c r="C3" s="4" t="s">
        <v>0</v>
      </c>
      <c r="D3" s="50"/>
      <c r="E3" s="32" t="s">
        <v>2</v>
      </c>
      <c r="F3" s="11"/>
      <c r="G3" s="34"/>
      <c r="H3" s="35"/>
      <c r="I3" s="35"/>
    </row>
    <row r="4" spans="1:9" ht="15" customHeight="1">
      <c r="A4" s="38">
        <v>2</v>
      </c>
      <c r="B4" s="46">
        <v>3000000802</v>
      </c>
      <c r="C4" s="4" t="s">
        <v>0</v>
      </c>
      <c r="D4" s="51" t="s">
        <v>100</v>
      </c>
      <c r="E4" s="31" t="s">
        <v>74</v>
      </c>
      <c r="F4" s="12">
        <v>463</v>
      </c>
      <c r="G4" s="17">
        <v>1</v>
      </c>
      <c r="H4" s="22"/>
      <c r="I4" s="22">
        <v>804798850.37999988</v>
      </c>
    </row>
    <row r="5" spans="1:9" ht="15" customHeight="1">
      <c r="A5" s="38">
        <v>3</v>
      </c>
      <c r="B5" s="46">
        <v>3000000804</v>
      </c>
      <c r="C5" s="4" t="s">
        <v>0</v>
      </c>
      <c r="D5" s="51" t="s">
        <v>101</v>
      </c>
      <c r="E5" s="31" t="s">
        <v>75</v>
      </c>
      <c r="F5" s="12">
        <v>464</v>
      </c>
      <c r="G5" s="17">
        <v>2</v>
      </c>
      <c r="H5" s="22"/>
      <c r="I5" s="22">
        <v>1814279891.8799999</v>
      </c>
    </row>
    <row r="6" spans="1:9" ht="15" customHeight="1">
      <c r="A6" s="38">
        <v>4</v>
      </c>
      <c r="B6" s="46">
        <v>3000000805</v>
      </c>
      <c r="C6" s="4" t="s">
        <v>0</v>
      </c>
      <c r="D6" s="50" t="s">
        <v>102</v>
      </c>
      <c r="E6" s="31" t="s">
        <v>76</v>
      </c>
      <c r="F6" s="12">
        <v>459</v>
      </c>
      <c r="G6" s="17">
        <v>3</v>
      </c>
      <c r="H6" s="22"/>
      <c r="I6" s="22">
        <v>5964828585.8399992</v>
      </c>
    </row>
    <row r="7" spans="1:9" s="3" customFormat="1" ht="15" customHeight="1">
      <c r="A7" s="38">
        <v>5</v>
      </c>
      <c r="B7" s="46">
        <v>3000000806</v>
      </c>
      <c r="C7" s="4" t="s">
        <v>0</v>
      </c>
      <c r="D7" s="50" t="s">
        <v>103</v>
      </c>
      <c r="E7" s="29" t="s">
        <v>77</v>
      </c>
      <c r="F7" s="13"/>
      <c r="G7" s="18">
        <v>4</v>
      </c>
      <c r="H7" s="23">
        <v>0</v>
      </c>
      <c r="I7" s="23"/>
    </row>
    <row r="8" spans="1:9" s="3" customFormat="1" ht="15" customHeight="1">
      <c r="A8" s="38">
        <v>6</v>
      </c>
      <c r="B8" s="46">
        <v>3000000807</v>
      </c>
      <c r="C8" s="4" t="s">
        <v>0</v>
      </c>
      <c r="D8" s="50" t="s">
        <v>104</v>
      </c>
      <c r="E8" s="29" t="s">
        <v>78</v>
      </c>
      <c r="F8" s="13"/>
      <c r="G8" s="18">
        <v>5</v>
      </c>
      <c r="H8" s="23"/>
      <c r="I8" s="23">
        <v>54008820.890000001</v>
      </c>
    </row>
    <row r="9" spans="1:9" s="3" customFormat="1" ht="15" customHeight="1">
      <c r="A9" s="38">
        <v>7</v>
      </c>
      <c r="B9" s="46">
        <v>3000000809</v>
      </c>
      <c r="C9" s="4" t="s">
        <v>0</v>
      </c>
      <c r="D9" s="50" t="s">
        <v>105</v>
      </c>
      <c r="E9" s="29" t="s">
        <v>79</v>
      </c>
      <c r="F9" s="13"/>
      <c r="G9" s="18">
        <v>6</v>
      </c>
      <c r="H9" s="23"/>
      <c r="I9" s="23">
        <v>234053882.26999998</v>
      </c>
    </row>
    <row r="10" spans="1:9" ht="15" customHeight="1">
      <c r="A10" s="38">
        <v>8</v>
      </c>
      <c r="B10" s="46">
        <v>3000000811</v>
      </c>
      <c r="C10" s="4" t="s">
        <v>0</v>
      </c>
      <c r="D10" s="51" t="s">
        <v>106</v>
      </c>
      <c r="E10" s="31" t="s">
        <v>80</v>
      </c>
      <c r="F10" s="12">
        <v>460</v>
      </c>
      <c r="G10" s="17">
        <v>7</v>
      </c>
      <c r="H10" s="22"/>
      <c r="I10" s="22">
        <v>2223757542.3000002</v>
      </c>
    </row>
    <row r="11" spans="1:9" ht="15" customHeight="1">
      <c r="A11" s="38">
        <v>9</v>
      </c>
      <c r="B11" s="46">
        <v>3000000813</v>
      </c>
      <c r="C11" s="4" t="s">
        <v>0</v>
      </c>
      <c r="D11" s="51" t="s">
        <v>107</v>
      </c>
      <c r="E11" s="31" t="s">
        <v>81</v>
      </c>
      <c r="F11" s="12">
        <v>461</v>
      </c>
      <c r="G11" s="17">
        <v>8</v>
      </c>
      <c r="H11" s="22"/>
      <c r="I11" s="22">
        <v>645018386.35000002</v>
      </c>
    </row>
    <row r="12" spans="1:9" ht="15" customHeight="1">
      <c r="A12" s="38">
        <v>10</v>
      </c>
      <c r="B12" s="46">
        <v>3000000815</v>
      </c>
      <c r="C12" s="4" t="s">
        <v>0</v>
      </c>
      <c r="D12" s="51" t="s">
        <v>109</v>
      </c>
      <c r="E12" s="31" t="s">
        <v>82</v>
      </c>
      <c r="F12" s="12">
        <v>462</v>
      </c>
      <c r="G12" s="17">
        <v>9</v>
      </c>
      <c r="H12" s="22"/>
      <c r="I12" s="22">
        <v>575720248.6099999</v>
      </c>
    </row>
    <row r="13" spans="1:9" s="3" customFormat="1" ht="15" customHeight="1">
      <c r="A13" s="38">
        <v>11</v>
      </c>
      <c r="B13" s="46">
        <v>3000000816</v>
      </c>
      <c r="C13" s="4" t="s">
        <v>0</v>
      </c>
      <c r="D13" s="50" t="s">
        <v>108</v>
      </c>
      <c r="E13" s="29" t="s">
        <v>83</v>
      </c>
      <c r="F13" s="36"/>
      <c r="G13" s="18">
        <v>10</v>
      </c>
      <c r="H13" s="23">
        <v>1</v>
      </c>
      <c r="I13" s="23"/>
    </row>
    <row r="14" spans="1:9" s="3" customFormat="1" ht="15" customHeight="1">
      <c r="A14" s="38"/>
      <c r="B14" s="46"/>
      <c r="C14" s="4"/>
      <c r="D14" s="50"/>
      <c r="E14" s="29"/>
      <c r="F14" s="36"/>
      <c r="G14" s="18"/>
      <c r="H14" s="27">
        <f>SUM(H4:H13)</f>
        <v>1</v>
      </c>
      <c r="I14" s="27">
        <f>SUM(I4:I13)</f>
        <v>12316466208.519999</v>
      </c>
    </row>
    <row r="15" spans="1:9" ht="15" customHeight="1">
      <c r="A15" s="38">
        <v>12</v>
      </c>
      <c r="B15" s="6"/>
      <c r="C15" s="4" t="s">
        <v>63</v>
      </c>
      <c r="D15" s="50"/>
      <c r="E15" s="32" t="s">
        <v>3</v>
      </c>
      <c r="F15" s="37"/>
      <c r="G15" s="16"/>
      <c r="H15" s="24"/>
      <c r="I15" s="24"/>
    </row>
    <row r="16" spans="1:9" ht="15" customHeight="1">
      <c r="A16" s="38">
        <v>13</v>
      </c>
      <c r="B16" s="55">
        <v>4000001602</v>
      </c>
      <c r="C16" s="4" t="s">
        <v>63</v>
      </c>
      <c r="D16" s="50" t="s">
        <v>110</v>
      </c>
      <c r="E16" s="31" t="s">
        <v>4</v>
      </c>
      <c r="F16" s="12">
        <v>469</v>
      </c>
      <c r="G16" s="17">
        <v>11</v>
      </c>
      <c r="H16" s="22">
        <v>41434723.870000005</v>
      </c>
      <c r="I16" s="22"/>
    </row>
    <row r="17" spans="1:9" s="3" customFormat="1" ht="15" customHeight="1">
      <c r="A17" s="38">
        <v>14</v>
      </c>
      <c r="B17" s="55">
        <v>4000001603</v>
      </c>
      <c r="C17" s="4" t="s">
        <v>63</v>
      </c>
      <c r="D17" s="50" t="s">
        <v>111</v>
      </c>
      <c r="E17" s="29" t="s">
        <v>5</v>
      </c>
      <c r="F17" s="13"/>
      <c r="G17" s="18">
        <v>12</v>
      </c>
      <c r="H17" s="23">
        <v>0</v>
      </c>
      <c r="I17" s="23"/>
    </row>
    <row r="18" spans="1:9" ht="15" customHeight="1">
      <c r="A18" s="38">
        <v>15</v>
      </c>
      <c r="B18" s="55">
        <v>4000001604</v>
      </c>
      <c r="C18" s="4" t="s">
        <v>63</v>
      </c>
      <c r="D18" s="50" t="s">
        <v>112</v>
      </c>
      <c r="E18" s="31" t="s">
        <v>6</v>
      </c>
      <c r="F18" s="12">
        <v>470</v>
      </c>
      <c r="G18" s="17">
        <v>13</v>
      </c>
      <c r="H18" s="22">
        <v>150458462.82000002</v>
      </c>
      <c r="I18" s="22"/>
    </row>
    <row r="19" spans="1:9" s="3" customFormat="1" ht="15" customHeight="1">
      <c r="A19" s="38">
        <v>16</v>
      </c>
      <c r="B19" s="55">
        <v>4000001605</v>
      </c>
      <c r="C19" s="4" t="s">
        <v>63</v>
      </c>
      <c r="D19" s="50" t="s">
        <v>113</v>
      </c>
      <c r="E19" s="29" t="s">
        <v>7</v>
      </c>
      <c r="F19" s="13"/>
      <c r="G19" s="18">
        <v>14</v>
      </c>
      <c r="H19" s="23">
        <v>625647.86</v>
      </c>
      <c r="I19" s="23"/>
    </row>
    <row r="20" spans="1:9" ht="15" customHeight="1">
      <c r="A20" s="38">
        <v>17</v>
      </c>
      <c r="B20" s="55">
        <v>4000001606</v>
      </c>
      <c r="C20" s="4" t="s">
        <v>63</v>
      </c>
      <c r="D20" s="50" t="s">
        <v>114</v>
      </c>
      <c r="E20" s="31" t="s">
        <v>8</v>
      </c>
      <c r="F20" s="11">
        <v>465</v>
      </c>
      <c r="G20" s="17">
        <v>15</v>
      </c>
      <c r="H20" s="22">
        <v>1284057637.3400004</v>
      </c>
      <c r="I20" s="22"/>
    </row>
    <row r="21" spans="1:9" s="3" customFormat="1" ht="15" customHeight="1">
      <c r="A21" s="38">
        <v>18</v>
      </c>
      <c r="B21" s="55">
        <v>4000001607</v>
      </c>
      <c r="C21" s="4" t="s">
        <v>63</v>
      </c>
      <c r="D21" s="50" t="s">
        <v>115</v>
      </c>
      <c r="E21" s="29" t="s">
        <v>66</v>
      </c>
      <c r="F21" s="13"/>
      <c r="G21" s="18">
        <v>16</v>
      </c>
      <c r="H21" s="23">
        <v>276264275.56999999</v>
      </c>
      <c r="I21" s="23"/>
    </row>
    <row r="22" spans="1:9" ht="15" customHeight="1">
      <c r="A22" s="38">
        <v>19</v>
      </c>
      <c r="B22" s="55">
        <v>4000001608</v>
      </c>
      <c r="C22" s="4" t="s">
        <v>63</v>
      </c>
      <c r="D22" s="50" t="s">
        <v>116</v>
      </c>
      <c r="E22" s="31" t="s">
        <v>9</v>
      </c>
      <c r="F22" s="12">
        <v>466</v>
      </c>
      <c r="G22" s="17">
        <v>17</v>
      </c>
      <c r="H22" s="22">
        <v>564272599.86000001</v>
      </c>
      <c r="I22" s="22"/>
    </row>
    <row r="23" spans="1:9" s="3" customFormat="1" ht="15" customHeight="1">
      <c r="A23" s="38">
        <v>20</v>
      </c>
      <c r="B23" s="55">
        <v>4000001609</v>
      </c>
      <c r="C23" s="4" t="s">
        <v>63</v>
      </c>
      <c r="D23" s="50" t="s">
        <v>117</v>
      </c>
      <c r="E23" s="29" t="s">
        <v>10</v>
      </c>
      <c r="F23" s="13"/>
      <c r="G23" s="18">
        <v>18</v>
      </c>
      <c r="H23" s="23">
        <v>40453965.75</v>
      </c>
      <c r="I23" s="23"/>
    </row>
    <row r="24" spans="1:9" ht="15" customHeight="1">
      <c r="A24" s="38">
        <v>21</v>
      </c>
      <c r="B24" s="55">
        <v>4000001610</v>
      </c>
      <c r="C24" s="4" t="s">
        <v>63</v>
      </c>
      <c r="D24" s="50" t="s">
        <v>118</v>
      </c>
      <c r="E24" s="31" t="s">
        <v>11</v>
      </c>
      <c r="F24" s="12">
        <v>467</v>
      </c>
      <c r="G24" s="17">
        <v>19</v>
      </c>
      <c r="H24" s="22">
        <v>80699958.38000001</v>
      </c>
      <c r="I24" s="22"/>
    </row>
    <row r="25" spans="1:9" s="3" customFormat="1" ht="15" customHeight="1">
      <c r="A25" s="38">
        <v>22</v>
      </c>
      <c r="B25" s="55">
        <v>4000001611</v>
      </c>
      <c r="C25" s="4" t="s">
        <v>63</v>
      </c>
      <c r="D25" s="50" t="s">
        <v>119</v>
      </c>
      <c r="E25" s="29" t="s">
        <v>12</v>
      </c>
      <c r="F25" s="13"/>
      <c r="G25" s="18">
        <v>20</v>
      </c>
      <c r="H25" s="23">
        <v>11251009.91</v>
      </c>
      <c r="I25" s="23"/>
    </row>
    <row r="26" spans="1:9" ht="15" customHeight="1">
      <c r="A26" s="38">
        <v>23</v>
      </c>
      <c r="B26" s="55">
        <v>4000001612</v>
      </c>
      <c r="C26" s="4" t="s">
        <v>63</v>
      </c>
      <c r="D26" s="50" t="s">
        <v>148</v>
      </c>
      <c r="E26" s="31" t="s">
        <v>13</v>
      </c>
      <c r="F26" s="12">
        <v>468</v>
      </c>
      <c r="G26" s="17">
        <v>21</v>
      </c>
      <c r="H26" s="22">
        <v>122422204.95</v>
      </c>
      <c r="I26" s="22"/>
    </row>
    <row r="27" spans="1:9" s="3" customFormat="1" ht="15" customHeight="1">
      <c r="A27" s="38">
        <v>24</v>
      </c>
      <c r="B27" s="55">
        <v>4000001613</v>
      </c>
      <c r="C27" s="4" t="s">
        <v>63</v>
      </c>
      <c r="D27" s="50" t="s">
        <v>149</v>
      </c>
      <c r="E27" s="29" t="s">
        <v>14</v>
      </c>
      <c r="F27" s="13"/>
      <c r="G27" s="18">
        <v>22</v>
      </c>
      <c r="H27" s="23">
        <v>14347334.970000001</v>
      </c>
      <c r="I27" s="23"/>
    </row>
    <row r="28" spans="1:9" s="3" customFormat="1" ht="15" customHeight="1">
      <c r="A28" s="38"/>
      <c r="B28" s="5"/>
      <c r="C28" s="4"/>
      <c r="D28" s="50"/>
      <c r="E28" s="29"/>
      <c r="F28" s="13"/>
      <c r="G28" s="18"/>
      <c r="H28" s="27">
        <f>SUM(H16:H27)</f>
        <v>2586287821.2799997</v>
      </c>
      <c r="I28" s="27">
        <f>SUM(I16:I27)</f>
        <v>0</v>
      </c>
    </row>
    <row r="29" spans="1:9" ht="15" customHeight="1">
      <c r="A29" s="38">
        <v>25</v>
      </c>
      <c r="B29" s="6"/>
      <c r="C29" s="4" t="s">
        <v>63</v>
      </c>
      <c r="D29" s="50"/>
      <c r="E29" s="32" t="s">
        <v>150</v>
      </c>
      <c r="F29" s="11"/>
      <c r="G29" s="16"/>
      <c r="H29" s="24"/>
      <c r="I29" s="24"/>
    </row>
    <row r="30" spans="1:9" ht="15" customHeight="1">
      <c r="A30" s="38">
        <v>26</v>
      </c>
      <c r="B30" s="55">
        <v>4000001632</v>
      </c>
      <c r="C30" s="4" t="s">
        <v>63</v>
      </c>
      <c r="D30" s="50" t="s">
        <v>159</v>
      </c>
      <c r="E30" s="31" t="s">
        <v>151</v>
      </c>
      <c r="F30" s="11">
        <v>475</v>
      </c>
      <c r="G30" s="16">
        <v>23</v>
      </c>
      <c r="H30" s="24">
        <v>16669003.65</v>
      </c>
      <c r="I30" s="24"/>
    </row>
    <row r="31" spans="1:9" ht="15" customHeight="1">
      <c r="A31" s="38">
        <v>27</v>
      </c>
      <c r="B31" s="55">
        <v>4000001634</v>
      </c>
      <c r="C31" s="4" t="s">
        <v>63</v>
      </c>
      <c r="D31" s="50" t="s">
        <v>166</v>
      </c>
      <c r="E31" s="31" t="s">
        <v>152</v>
      </c>
      <c r="F31" s="11">
        <v>476</v>
      </c>
      <c r="G31" s="16">
        <v>24</v>
      </c>
      <c r="H31" s="24">
        <v>11675248.970000001</v>
      </c>
      <c r="I31" s="24"/>
    </row>
    <row r="32" spans="1:9" ht="15" customHeight="1">
      <c r="A32" s="38">
        <v>28</v>
      </c>
      <c r="B32" s="55">
        <v>4000001636</v>
      </c>
      <c r="C32" s="4" t="s">
        <v>63</v>
      </c>
      <c r="D32" s="50" t="s">
        <v>160</v>
      </c>
      <c r="E32" s="31" t="s">
        <v>153</v>
      </c>
      <c r="F32" s="11">
        <v>471</v>
      </c>
      <c r="G32" s="16">
        <v>25</v>
      </c>
      <c r="H32" s="24">
        <v>803329232.98999989</v>
      </c>
      <c r="I32" s="24"/>
    </row>
    <row r="33" spans="1:9" s="3" customFormat="1" ht="15" customHeight="1">
      <c r="A33" s="38">
        <v>29</v>
      </c>
      <c r="B33" s="55">
        <v>4000001637</v>
      </c>
      <c r="C33" s="4" t="s">
        <v>63</v>
      </c>
      <c r="D33" s="50" t="s">
        <v>161</v>
      </c>
      <c r="E33" s="29" t="s">
        <v>154</v>
      </c>
      <c r="F33" s="15"/>
      <c r="G33" s="21">
        <v>26</v>
      </c>
      <c r="H33" s="25">
        <v>0</v>
      </c>
      <c r="I33" s="25"/>
    </row>
    <row r="34" spans="1:9" ht="15" customHeight="1">
      <c r="A34" s="38">
        <v>30</v>
      </c>
      <c r="B34" s="55">
        <v>4000001638</v>
      </c>
      <c r="C34" s="4" t="s">
        <v>63</v>
      </c>
      <c r="D34" s="50" t="s">
        <v>162</v>
      </c>
      <c r="E34" s="31" t="s">
        <v>155</v>
      </c>
      <c r="F34" s="11">
        <v>472</v>
      </c>
      <c r="G34" s="16">
        <v>27</v>
      </c>
      <c r="H34" s="24">
        <v>547469403.41000009</v>
      </c>
      <c r="I34" s="24"/>
    </row>
    <row r="35" spans="1:9" ht="15" customHeight="1">
      <c r="A35" s="38">
        <v>31</v>
      </c>
      <c r="B35" s="55">
        <v>4000001640</v>
      </c>
      <c r="C35" s="4" t="s">
        <v>63</v>
      </c>
      <c r="D35" s="50" t="s">
        <v>163</v>
      </c>
      <c r="E35" s="31" t="s">
        <v>156</v>
      </c>
      <c r="F35" s="11">
        <v>473</v>
      </c>
      <c r="G35" s="16">
        <v>28</v>
      </c>
      <c r="H35" s="24">
        <v>44688963.700000003</v>
      </c>
      <c r="I35" s="24"/>
    </row>
    <row r="36" spans="1:9" ht="15" customHeight="1">
      <c r="A36" s="38">
        <v>32</v>
      </c>
      <c r="B36" s="55">
        <v>4000001642</v>
      </c>
      <c r="C36" s="4" t="s">
        <v>63</v>
      </c>
      <c r="D36" s="50" t="s">
        <v>164</v>
      </c>
      <c r="E36" s="31" t="s">
        <v>157</v>
      </c>
      <c r="F36" s="11">
        <v>474</v>
      </c>
      <c r="G36" s="16">
        <v>29</v>
      </c>
      <c r="H36" s="24">
        <v>1734665.9000000004</v>
      </c>
      <c r="I36" s="24"/>
    </row>
    <row r="37" spans="1:9" s="3" customFormat="1" ht="15" customHeight="1">
      <c r="A37" s="38">
        <v>33</v>
      </c>
      <c r="B37" s="55">
        <v>4000001643</v>
      </c>
      <c r="C37" s="4" t="s">
        <v>63</v>
      </c>
      <c r="D37" s="50" t="s">
        <v>165</v>
      </c>
      <c r="E37" s="29" t="s">
        <v>158</v>
      </c>
      <c r="F37" s="15"/>
      <c r="G37" s="21">
        <v>30</v>
      </c>
      <c r="H37" s="25"/>
      <c r="I37" s="25"/>
    </row>
    <row r="38" spans="1:9" s="3" customFormat="1" ht="15" customHeight="1">
      <c r="A38" s="38"/>
      <c r="B38" s="6"/>
      <c r="C38" s="4"/>
      <c r="D38" s="50"/>
      <c r="E38" s="29"/>
      <c r="F38" s="15"/>
      <c r="G38" s="21"/>
      <c r="H38" s="28">
        <f>SUM(H30:H37)</f>
        <v>1425566518.6200001</v>
      </c>
      <c r="I38" s="28">
        <f>SUM(I30:I37)</f>
        <v>0</v>
      </c>
    </row>
    <row r="39" spans="1:9" ht="15" customHeight="1">
      <c r="A39" s="38">
        <v>34</v>
      </c>
      <c r="B39" s="6"/>
      <c r="C39" s="46" t="s">
        <v>168</v>
      </c>
      <c r="D39" s="50"/>
      <c r="E39" s="32" t="s">
        <v>58</v>
      </c>
      <c r="F39" s="11"/>
      <c r="G39" s="16"/>
      <c r="H39" s="24"/>
      <c r="I39" s="24"/>
    </row>
    <row r="40" spans="1:9" s="3" customFormat="1" ht="15" customHeight="1">
      <c r="A40" s="38">
        <v>35</v>
      </c>
      <c r="B40" s="46">
        <v>2000001222</v>
      </c>
      <c r="C40" s="46" t="s">
        <v>168</v>
      </c>
      <c r="D40" s="29" t="s">
        <v>120</v>
      </c>
      <c r="E40" s="29" t="s">
        <v>15</v>
      </c>
      <c r="F40" s="15"/>
      <c r="G40" s="21">
        <v>31</v>
      </c>
      <c r="H40" s="25">
        <v>4604218.299999997</v>
      </c>
      <c r="I40" s="25"/>
    </row>
    <row r="41" spans="1:9" s="3" customFormat="1" ht="15" customHeight="1">
      <c r="A41" s="38">
        <v>36</v>
      </c>
      <c r="B41" s="46">
        <v>2000001223</v>
      </c>
      <c r="C41" s="46" t="s">
        <v>168</v>
      </c>
      <c r="D41" s="29" t="s">
        <v>121</v>
      </c>
      <c r="E41" s="29" t="s">
        <v>67</v>
      </c>
      <c r="F41" s="13"/>
      <c r="G41" s="18">
        <v>32</v>
      </c>
      <c r="H41" s="23">
        <v>13918758.600000009</v>
      </c>
      <c r="I41" s="23"/>
    </row>
    <row r="42" spans="1:9" s="3" customFormat="1" ht="15" customHeight="1">
      <c r="A42" s="38">
        <v>37</v>
      </c>
      <c r="B42" s="46">
        <v>2000001224</v>
      </c>
      <c r="C42" s="46" t="s">
        <v>168</v>
      </c>
      <c r="D42" s="29" t="s">
        <v>122</v>
      </c>
      <c r="E42" s="29" t="s">
        <v>16</v>
      </c>
      <c r="F42" s="15"/>
      <c r="G42" s="21">
        <v>33</v>
      </c>
      <c r="H42" s="25">
        <v>237486664.17000008</v>
      </c>
      <c r="I42" s="25"/>
    </row>
    <row r="43" spans="1:9" s="3" customFormat="1" ht="15" customHeight="1">
      <c r="A43" s="38">
        <v>38</v>
      </c>
      <c r="B43" s="46">
        <v>2000001225</v>
      </c>
      <c r="C43" s="46" t="s">
        <v>168</v>
      </c>
      <c r="D43" s="29" t="s">
        <v>123</v>
      </c>
      <c r="E43" s="29" t="s">
        <v>17</v>
      </c>
      <c r="F43" s="13"/>
      <c r="G43" s="18">
        <v>34</v>
      </c>
      <c r="H43" s="23">
        <v>229877088.22999996</v>
      </c>
      <c r="I43" s="23"/>
    </row>
    <row r="44" spans="1:9" s="3" customFormat="1" ht="15" customHeight="1">
      <c r="A44" s="38">
        <v>39</v>
      </c>
      <c r="B44" s="46">
        <v>2000001226</v>
      </c>
      <c r="C44" s="46" t="s">
        <v>168</v>
      </c>
      <c r="D44" s="29" t="s">
        <v>124</v>
      </c>
      <c r="E44" s="29" t="s">
        <v>18</v>
      </c>
      <c r="F44" s="15"/>
      <c r="G44" s="21">
        <v>35</v>
      </c>
      <c r="H44" s="25"/>
      <c r="I44" s="25">
        <v>31264816.919999987</v>
      </c>
    </row>
    <row r="45" spans="1:9" s="3" customFormat="1" ht="15" customHeight="1">
      <c r="A45" s="38">
        <v>40</v>
      </c>
      <c r="B45" s="46">
        <v>2000001227</v>
      </c>
      <c r="C45" s="46" t="s">
        <v>168</v>
      </c>
      <c r="D45" s="29" t="s">
        <v>125</v>
      </c>
      <c r="E45" s="29" t="s">
        <v>19</v>
      </c>
      <c r="F45" s="13"/>
      <c r="G45" s="18">
        <v>36</v>
      </c>
      <c r="H45" s="23">
        <v>42982183.249999985</v>
      </c>
      <c r="I45" s="23"/>
    </row>
    <row r="46" spans="1:9" s="3" customFormat="1" ht="15" customHeight="1">
      <c r="A46" s="38">
        <v>41</v>
      </c>
      <c r="B46" s="46">
        <v>2000001228</v>
      </c>
      <c r="C46" s="46" t="s">
        <v>168</v>
      </c>
      <c r="D46" s="29" t="s">
        <v>126</v>
      </c>
      <c r="E46" s="29" t="s">
        <v>20</v>
      </c>
      <c r="F46" s="15"/>
      <c r="G46" s="21">
        <v>37</v>
      </c>
      <c r="H46" s="25">
        <v>232853686.82999995</v>
      </c>
      <c r="I46" s="25"/>
    </row>
    <row r="47" spans="1:9" s="3" customFormat="1" ht="15" customHeight="1">
      <c r="A47" s="38">
        <v>42</v>
      </c>
      <c r="B47" s="46">
        <v>2000001229</v>
      </c>
      <c r="C47" s="46" t="s">
        <v>168</v>
      </c>
      <c r="D47" s="29" t="s">
        <v>127</v>
      </c>
      <c r="E47" s="29" t="s">
        <v>21</v>
      </c>
      <c r="F47" s="13"/>
      <c r="G47" s="18">
        <v>38</v>
      </c>
      <c r="H47" s="23">
        <v>90540673.530000001</v>
      </c>
      <c r="I47" s="23"/>
    </row>
    <row r="48" spans="1:9" s="3" customFormat="1" ht="15" customHeight="1">
      <c r="A48" s="38">
        <v>43</v>
      </c>
      <c r="B48" s="46">
        <v>2000001230</v>
      </c>
      <c r="C48" s="46" t="s">
        <v>168</v>
      </c>
      <c r="D48" s="29" t="s">
        <v>128</v>
      </c>
      <c r="E48" s="29" t="s">
        <v>22</v>
      </c>
      <c r="F48" s="15"/>
      <c r="G48" s="21">
        <v>39</v>
      </c>
      <c r="H48" s="25"/>
      <c r="I48" s="25">
        <v>60273066.24000001</v>
      </c>
    </row>
    <row r="49" spans="1:9" s="3" customFormat="1" ht="15" customHeight="1">
      <c r="A49" s="38">
        <v>44</v>
      </c>
      <c r="B49" s="46">
        <v>2000001231</v>
      </c>
      <c r="C49" s="46" t="s">
        <v>168</v>
      </c>
      <c r="D49" s="29" t="s">
        <v>129</v>
      </c>
      <c r="E49" s="29" t="s">
        <v>23</v>
      </c>
      <c r="F49" s="13"/>
      <c r="G49" s="18">
        <v>40</v>
      </c>
      <c r="H49" s="23">
        <v>6071311887.9399986</v>
      </c>
      <c r="I49" s="23"/>
    </row>
    <row r="50" spans="1:9" s="3" customFormat="1" ht="15" customHeight="1">
      <c r="A50" s="38">
        <v>45</v>
      </c>
      <c r="B50" s="46">
        <v>2000001232</v>
      </c>
      <c r="C50" s="46" t="s">
        <v>168</v>
      </c>
      <c r="D50" s="29" t="s">
        <v>130</v>
      </c>
      <c r="E50" s="29" t="s">
        <v>24</v>
      </c>
      <c r="F50" s="15"/>
      <c r="G50" s="21">
        <v>41</v>
      </c>
      <c r="H50" s="25"/>
      <c r="I50" s="25">
        <v>5235815</v>
      </c>
    </row>
    <row r="51" spans="1:9" s="3" customFormat="1" ht="15" customHeight="1">
      <c r="A51" s="38">
        <v>46</v>
      </c>
      <c r="B51" s="46">
        <v>2000001233</v>
      </c>
      <c r="C51" s="46" t="s">
        <v>168</v>
      </c>
      <c r="D51" s="29" t="s">
        <v>131</v>
      </c>
      <c r="E51" s="29" t="s">
        <v>25</v>
      </c>
      <c r="F51" s="13"/>
      <c r="G51" s="18">
        <v>42</v>
      </c>
      <c r="H51" s="23">
        <v>145600395.37</v>
      </c>
      <c r="I51" s="23"/>
    </row>
    <row r="52" spans="1:9" s="3" customFormat="1" ht="15" customHeight="1">
      <c r="A52" s="38">
        <v>47</v>
      </c>
      <c r="B52" s="46">
        <v>2000001234</v>
      </c>
      <c r="C52" s="46" t="s">
        <v>168</v>
      </c>
      <c r="D52" s="29" t="s">
        <v>132</v>
      </c>
      <c r="E52" s="29" t="s">
        <v>26</v>
      </c>
      <c r="F52" s="15"/>
      <c r="G52" s="21">
        <v>43</v>
      </c>
      <c r="H52" s="25">
        <v>613002944.73000002</v>
      </c>
      <c r="I52" s="25"/>
    </row>
    <row r="53" spans="1:9" s="3" customFormat="1" ht="15" customHeight="1">
      <c r="A53" s="38">
        <v>48</v>
      </c>
      <c r="B53" s="46">
        <v>2000001235</v>
      </c>
      <c r="C53" s="46" t="s">
        <v>168</v>
      </c>
      <c r="D53" s="29" t="s">
        <v>133</v>
      </c>
      <c r="E53" s="29" t="s">
        <v>27</v>
      </c>
      <c r="F53" s="13"/>
      <c r="G53" s="18">
        <v>44</v>
      </c>
      <c r="H53" s="23">
        <v>1529890035.6800001</v>
      </c>
      <c r="I53" s="23"/>
    </row>
    <row r="54" spans="1:9" s="3" customFormat="1" ht="15" customHeight="1">
      <c r="A54" s="38">
        <v>49</v>
      </c>
      <c r="B54" s="46">
        <v>2000001236</v>
      </c>
      <c r="C54" s="46" t="s">
        <v>168</v>
      </c>
      <c r="D54" s="29" t="s">
        <v>134</v>
      </c>
      <c r="E54" s="29" t="s">
        <v>28</v>
      </c>
      <c r="F54" s="15"/>
      <c r="G54" s="21">
        <v>45</v>
      </c>
      <c r="H54" s="25"/>
      <c r="I54" s="25">
        <v>692109.84</v>
      </c>
    </row>
    <row r="55" spans="1:9" s="3" customFormat="1" ht="15" customHeight="1">
      <c r="A55" s="38">
        <v>50</v>
      </c>
      <c r="B55" s="46">
        <v>2000001237</v>
      </c>
      <c r="C55" s="46" t="s">
        <v>168</v>
      </c>
      <c r="D55" s="29" t="s">
        <v>135</v>
      </c>
      <c r="E55" s="29" t="s">
        <v>29</v>
      </c>
      <c r="F55" s="13"/>
      <c r="G55" s="18">
        <v>46</v>
      </c>
      <c r="H55" s="23">
        <v>51067733.32</v>
      </c>
      <c r="I55" s="23"/>
    </row>
    <row r="56" spans="1:9" s="3" customFormat="1" ht="15" customHeight="1">
      <c r="A56" s="38">
        <v>51</v>
      </c>
      <c r="B56" s="46">
        <v>2000001238</v>
      </c>
      <c r="C56" s="46" t="s">
        <v>168</v>
      </c>
      <c r="D56" s="29" t="s">
        <v>136</v>
      </c>
      <c r="E56" s="29" t="s">
        <v>30</v>
      </c>
      <c r="F56" s="15"/>
      <c r="G56" s="21">
        <v>47</v>
      </c>
      <c r="H56" s="25">
        <v>622703609.26999998</v>
      </c>
      <c r="I56" s="25"/>
    </row>
    <row r="57" spans="1:9" s="3" customFormat="1" ht="15" customHeight="1">
      <c r="A57" s="38">
        <v>52</v>
      </c>
      <c r="B57" s="46">
        <v>2000001239</v>
      </c>
      <c r="C57" s="46" t="s">
        <v>168</v>
      </c>
      <c r="D57" s="29" t="s">
        <v>146</v>
      </c>
      <c r="E57" s="29" t="s">
        <v>31</v>
      </c>
      <c r="F57" s="13"/>
      <c r="G57" s="18">
        <v>48</v>
      </c>
      <c r="H57" s="23">
        <v>414901322.42999995</v>
      </c>
      <c r="I57" s="23"/>
    </row>
    <row r="58" spans="1:9" s="3" customFormat="1" ht="15" customHeight="1">
      <c r="A58" s="38">
        <v>53</v>
      </c>
      <c r="B58" s="46">
        <v>2000001240</v>
      </c>
      <c r="C58" s="46" t="s">
        <v>168</v>
      </c>
      <c r="D58" s="29" t="s">
        <v>137</v>
      </c>
      <c r="E58" s="29" t="s">
        <v>32</v>
      </c>
      <c r="F58" s="15"/>
      <c r="G58" s="21">
        <v>49</v>
      </c>
      <c r="H58" s="25">
        <v>153441602.56</v>
      </c>
      <c r="I58" s="25"/>
    </row>
    <row r="59" spans="1:9" s="3" customFormat="1" ht="15" customHeight="1">
      <c r="A59" s="38">
        <v>54</v>
      </c>
      <c r="B59" s="46">
        <v>2000001241</v>
      </c>
      <c r="C59" s="46" t="s">
        <v>168</v>
      </c>
      <c r="D59" s="29" t="s">
        <v>138</v>
      </c>
      <c r="E59" s="29" t="s">
        <v>33</v>
      </c>
      <c r="F59" s="13"/>
      <c r="G59" s="18">
        <v>50</v>
      </c>
      <c r="H59" s="23"/>
      <c r="I59" s="23">
        <v>4168360.46</v>
      </c>
    </row>
    <row r="60" spans="1:9" s="3" customFormat="1" ht="15" customHeight="1">
      <c r="A60" s="38">
        <v>55</v>
      </c>
      <c r="B60" s="46">
        <v>2000001242</v>
      </c>
      <c r="C60" s="46" t="s">
        <v>168</v>
      </c>
      <c r="D60" s="29" t="s">
        <v>139</v>
      </c>
      <c r="E60" s="29" t="s">
        <v>34</v>
      </c>
      <c r="F60" s="15"/>
      <c r="G60" s="21">
        <v>51</v>
      </c>
      <c r="H60" s="25"/>
      <c r="I60" s="25">
        <v>0</v>
      </c>
    </row>
    <row r="61" spans="1:9" s="3" customFormat="1" ht="15" customHeight="1">
      <c r="A61" s="38"/>
      <c r="B61" s="46"/>
      <c r="C61" s="4"/>
      <c r="D61" s="50"/>
      <c r="E61" s="29"/>
      <c r="F61" s="15"/>
      <c r="G61" s="21"/>
      <c r="H61" s="28">
        <f>SUM(H40:H59)</f>
        <v>10454182804.209999</v>
      </c>
      <c r="I61" s="28">
        <f>SUM(I40:I59)</f>
        <v>101634168.45999999</v>
      </c>
    </row>
    <row r="62" spans="1:9" ht="15" customHeight="1">
      <c r="A62" s="38">
        <v>56</v>
      </c>
      <c r="B62" s="46"/>
      <c r="C62" s="46" t="s">
        <v>168</v>
      </c>
      <c r="D62" s="50"/>
      <c r="E62" s="32" t="s">
        <v>59</v>
      </c>
      <c r="F62" s="11"/>
      <c r="G62" s="16"/>
      <c r="H62" s="24"/>
      <c r="I62" s="24"/>
    </row>
    <row r="63" spans="1:9" s="3" customFormat="1" ht="15" customHeight="1">
      <c r="A63" s="38">
        <v>57</v>
      </c>
      <c r="B63" s="46">
        <v>2000001262</v>
      </c>
      <c r="C63" s="46" t="s">
        <v>168</v>
      </c>
      <c r="D63" s="29" t="s">
        <v>140</v>
      </c>
      <c r="E63" s="29" t="s">
        <v>35</v>
      </c>
      <c r="F63" s="13"/>
      <c r="G63" s="18">
        <v>52</v>
      </c>
      <c r="H63" s="23">
        <v>0</v>
      </c>
      <c r="I63" s="23"/>
    </row>
    <row r="64" spans="1:9" s="3" customFormat="1" ht="15" customHeight="1">
      <c r="A64" s="38">
        <v>58</v>
      </c>
      <c r="B64" s="46">
        <v>2000001263</v>
      </c>
      <c r="C64" s="46" t="s">
        <v>168</v>
      </c>
      <c r="D64" s="29" t="s">
        <v>141</v>
      </c>
      <c r="E64" s="29" t="s">
        <v>36</v>
      </c>
      <c r="F64" s="13"/>
      <c r="G64" s="18">
        <v>53</v>
      </c>
      <c r="H64" s="23">
        <v>0</v>
      </c>
      <c r="I64" s="23"/>
    </row>
    <row r="65" spans="1:9" s="3" customFormat="1" ht="15" customHeight="1">
      <c r="A65" s="38">
        <v>59</v>
      </c>
      <c r="B65" s="46">
        <v>2000001264</v>
      </c>
      <c r="C65" s="46" t="s">
        <v>168</v>
      </c>
      <c r="D65" s="29" t="s">
        <v>129</v>
      </c>
      <c r="E65" s="29" t="s">
        <v>23</v>
      </c>
      <c r="F65" s="13"/>
      <c r="G65" s="18">
        <v>54</v>
      </c>
      <c r="H65" s="23">
        <v>-5.9604644775390625E-8</v>
      </c>
      <c r="I65" s="23"/>
    </row>
    <row r="66" spans="1:9" s="3" customFormat="1" ht="15" customHeight="1">
      <c r="A66" s="38">
        <v>60</v>
      </c>
      <c r="B66" s="46">
        <v>2000001265</v>
      </c>
      <c r="C66" s="46" t="s">
        <v>168</v>
      </c>
      <c r="D66" s="29" t="s">
        <v>142</v>
      </c>
      <c r="E66" s="29" t="s">
        <v>37</v>
      </c>
      <c r="F66" s="13"/>
      <c r="G66" s="18">
        <v>55</v>
      </c>
      <c r="H66" s="23">
        <v>0</v>
      </c>
      <c r="I66" s="23"/>
    </row>
    <row r="67" spans="1:9" s="3" customFormat="1" ht="15" customHeight="1">
      <c r="A67" s="38">
        <v>61</v>
      </c>
      <c r="B67" s="46">
        <v>2000001266</v>
      </c>
      <c r="C67" s="46" t="s">
        <v>168</v>
      </c>
      <c r="D67" s="29" t="s">
        <v>26</v>
      </c>
      <c r="E67" s="29" t="s">
        <v>26</v>
      </c>
      <c r="F67" s="13"/>
      <c r="G67" s="18">
        <v>56</v>
      </c>
      <c r="H67" s="23">
        <v>0</v>
      </c>
      <c r="I67" s="23"/>
    </row>
    <row r="68" spans="1:9" s="3" customFormat="1" ht="15" customHeight="1">
      <c r="A68" s="38">
        <v>62</v>
      </c>
      <c r="B68" s="46">
        <v>2000001267</v>
      </c>
      <c r="C68" s="46" t="s">
        <v>168</v>
      </c>
      <c r="D68" s="29" t="s">
        <v>143</v>
      </c>
      <c r="E68" s="29" t="s">
        <v>38</v>
      </c>
      <c r="F68" s="13"/>
      <c r="G68" s="18">
        <v>57</v>
      </c>
      <c r="H68" s="23">
        <v>0</v>
      </c>
      <c r="I68" s="23"/>
    </row>
    <row r="69" spans="1:9" s="3" customFormat="1" ht="15" customHeight="1">
      <c r="A69" s="38">
        <v>63</v>
      </c>
      <c r="B69" s="46">
        <v>2000001268</v>
      </c>
      <c r="C69" s="46" t="s">
        <v>168</v>
      </c>
      <c r="D69" s="29" t="s">
        <v>144</v>
      </c>
      <c r="E69" s="29" t="s">
        <v>39</v>
      </c>
      <c r="F69" s="13"/>
      <c r="G69" s="18">
        <v>58</v>
      </c>
      <c r="H69" s="23">
        <v>0</v>
      </c>
      <c r="I69" s="23"/>
    </row>
    <row r="70" spans="1:9" s="3" customFormat="1" ht="15" customHeight="1">
      <c r="A70" s="38">
        <v>64</v>
      </c>
      <c r="B70" s="46">
        <v>2000001269</v>
      </c>
      <c r="C70" s="46" t="s">
        <v>168</v>
      </c>
      <c r="D70" s="29" t="s">
        <v>145</v>
      </c>
      <c r="E70" s="29" t="s">
        <v>40</v>
      </c>
      <c r="F70" s="13"/>
      <c r="G70" s="18">
        <v>59</v>
      </c>
      <c r="H70" s="23">
        <v>2.9802322387695313E-8</v>
      </c>
      <c r="I70" s="23"/>
    </row>
    <row r="71" spans="1:9" s="3" customFormat="1" ht="15" customHeight="1">
      <c r="A71" s="38">
        <v>65</v>
      </c>
      <c r="B71" s="46">
        <v>2000001270</v>
      </c>
      <c r="C71" s="46" t="s">
        <v>168</v>
      </c>
      <c r="D71" s="29" t="s">
        <v>146</v>
      </c>
      <c r="E71" s="29" t="s">
        <v>41</v>
      </c>
      <c r="F71" s="13"/>
      <c r="G71" s="18">
        <v>60</v>
      </c>
      <c r="H71" s="23">
        <v>0</v>
      </c>
      <c r="I71" s="23"/>
    </row>
    <row r="72" spans="1:9" s="3" customFormat="1" ht="15" customHeight="1">
      <c r="A72" s="38">
        <v>66</v>
      </c>
      <c r="B72" s="46">
        <v>2000001271</v>
      </c>
      <c r="C72" s="46" t="s">
        <v>168</v>
      </c>
      <c r="D72" s="44" t="s">
        <v>147</v>
      </c>
      <c r="E72" s="29" t="s">
        <v>42</v>
      </c>
      <c r="F72" s="13"/>
      <c r="G72" s="18">
        <v>61</v>
      </c>
      <c r="H72" s="23">
        <v>0</v>
      </c>
      <c r="I72" s="23"/>
    </row>
    <row r="73" spans="1:9" ht="15" customHeight="1">
      <c r="A73" s="38">
        <v>67</v>
      </c>
      <c r="B73" s="6"/>
      <c r="C73" s="4"/>
      <c r="D73" s="50"/>
      <c r="E73" s="32" t="s">
        <v>43</v>
      </c>
      <c r="F73" s="11"/>
      <c r="G73" s="16"/>
      <c r="H73" s="57">
        <f>SUM(H63:H72)</f>
        <v>-2.9802322387695313E-8</v>
      </c>
      <c r="I73" s="57">
        <f>SUM(I63:I72)</f>
        <v>0</v>
      </c>
    </row>
    <row r="74" spans="1:9" s="3" customFormat="1" ht="15" customHeight="1">
      <c r="A74" s="38">
        <v>68</v>
      </c>
      <c r="B74" s="8">
        <v>1000001902</v>
      </c>
      <c r="C74" s="9" t="s">
        <v>64</v>
      </c>
      <c r="D74" s="56" t="s">
        <v>167</v>
      </c>
      <c r="E74" s="29" t="s">
        <v>44</v>
      </c>
      <c r="F74" s="14">
        <v>413</v>
      </c>
      <c r="G74" s="18">
        <v>62</v>
      </c>
      <c r="H74" s="23">
        <v>1016129363.2399998</v>
      </c>
      <c r="I74" s="23"/>
    </row>
    <row r="75" spans="1:9" s="3" customFormat="1" ht="15" customHeight="1">
      <c r="A75" s="38">
        <v>69</v>
      </c>
      <c r="B75" s="8">
        <v>1000001903</v>
      </c>
      <c r="C75" s="9" t="s">
        <v>64</v>
      </c>
      <c r="D75" s="52" t="s">
        <v>90</v>
      </c>
      <c r="E75" s="29" t="s">
        <v>68</v>
      </c>
      <c r="F75" s="14">
        <v>53</v>
      </c>
      <c r="G75" s="18">
        <v>63</v>
      </c>
      <c r="H75" s="23">
        <v>62658</v>
      </c>
      <c r="I75" s="23"/>
    </row>
    <row r="76" spans="1:9" s="3" customFormat="1" ht="15" customHeight="1">
      <c r="A76" s="38">
        <v>70</v>
      </c>
      <c r="B76" s="8">
        <v>1000001904</v>
      </c>
      <c r="C76" s="9" t="s">
        <v>64</v>
      </c>
      <c r="D76" s="52" t="s">
        <v>91</v>
      </c>
      <c r="E76" s="30" t="s">
        <v>84</v>
      </c>
      <c r="F76" s="20">
        <v>516</v>
      </c>
      <c r="G76" s="18">
        <v>64</v>
      </c>
      <c r="H76" s="23">
        <v>51150</v>
      </c>
      <c r="I76" s="23"/>
    </row>
    <row r="77" spans="1:9" s="3" customFormat="1" ht="15" customHeight="1">
      <c r="A77" s="38">
        <v>73</v>
      </c>
      <c r="B77" s="8">
        <v>1000001905</v>
      </c>
      <c r="C77" s="8" t="s">
        <v>64</v>
      </c>
      <c r="D77" s="52" t="s">
        <v>87</v>
      </c>
      <c r="E77" s="29" t="s">
        <v>46</v>
      </c>
      <c r="F77" s="13"/>
      <c r="G77" s="18">
        <v>66</v>
      </c>
      <c r="H77" s="23">
        <v>5002076.3899999997</v>
      </c>
      <c r="I77" s="23"/>
    </row>
    <row r="78" spans="1:9" s="3" customFormat="1" ht="15" customHeight="1">
      <c r="A78" s="38">
        <v>74</v>
      </c>
      <c r="B78" s="8">
        <v>1000001906</v>
      </c>
      <c r="C78" s="8" t="s">
        <v>64</v>
      </c>
      <c r="D78" s="29" t="s">
        <v>88</v>
      </c>
      <c r="E78" s="29" t="s">
        <v>47</v>
      </c>
      <c r="F78" s="13"/>
      <c r="G78" s="18">
        <v>67</v>
      </c>
      <c r="H78" s="23">
        <v>2068230538.9400001</v>
      </c>
      <c r="I78" s="23"/>
    </row>
    <row r="79" spans="1:9" s="3" customFormat="1" ht="13.05" customHeight="1">
      <c r="A79" s="38"/>
      <c r="B79" s="8"/>
      <c r="C79" s="46"/>
      <c r="D79" s="29"/>
      <c r="E79" s="29"/>
      <c r="F79" s="13"/>
      <c r="G79" s="18"/>
      <c r="H79" s="23"/>
      <c r="I79" s="23"/>
    </row>
    <row r="80" spans="1:9" ht="15" customHeight="1">
      <c r="A80" s="38">
        <v>67</v>
      </c>
      <c r="B80" s="6"/>
      <c r="C80" s="4"/>
      <c r="D80" s="50"/>
      <c r="E80" s="32" t="s">
        <v>43</v>
      </c>
      <c r="F80" s="11"/>
      <c r="G80" s="16"/>
      <c r="H80" s="24"/>
      <c r="I80" s="24"/>
    </row>
    <row r="81" spans="1:9" s="3" customFormat="1" ht="15" customHeight="1">
      <c r="A81" s="38">
        <v>72</v>
      </c>
      <c r="B81" s="8">
        <v>2000001292</v>
      </c>
      <c r="C81" s="46" t="s">
        <v>168</v>
      </c>
      <c r="D81" s="29" t="s">
        <v>86</v>
      </c>
      <c r="E81" s="29" t="s">
        <v>45</v>
      </c>
      <c r="F81" s="13"/>
      <c r="G81" s="18">
        <v>65</v>
      </c>
      <c r="H81" s="23"/>
      <c r="I81" s="23">
        <v>28190355.84</v>
      </c>
    </row>
    <row r="82" spans="1:9" s="3" customFormat="1" ht="15" customHeight="1">
      <c r="A82" s="38">
        <v>75</v>
      </c>
      <c r="B82" s="8">
        <v>2000001293</v>
      </c>
      <c r="C82" s="46" t="s">
        <v>168</v>
      </c>
      <c r="D82" s="29" t="s">
        <v>89</v>
      </c>
      <c r="E82" s="29" t="s">
        <v>48</v>
      </c>
      <c r="F82" s="13"/>
      <c r="G82" s="18">
        <v>68</v>
      </c>
      <c r="H82" s="23"/>
      <c r="I82" s="23">
        <v>4936905791.5299988</v>
      </c>
    </row>
    <row r="83" spans="1:9" s="3" customFormat="1" ht="14.55" customHeight="1">
      <c r="A83" s="38">
        <v>76</v>
      </c>
      <c r="B83" s="8">
        <v>2000001294</v>
      </c>
      <c r="C83" s="46" t="s">
        <v>168</v>
      </c>
      <c r="D83" s="29" t="s">
        <v>92</v>
      </c>
      <c r="E83" s="29" t="s">
        <v>49</v>
      </c>
      <c r="F83" s="13"/>
      <c r="G83" s="18">
        <v>69</v>
      </c>
      <c r="H83" s="58">
        <v>0</v>
      </c>
      <c r="I83" s="23"/>
    </row>
    <row r="84" spans="1:9" s="3" customFormat="1" ht="15" customHeight="1">
      <c r="A84" s="38">
        <v>77</v>
      </c>
      <c r="B84" s="8">
        <v>2000001295</v>
      </c>
      <c r="C84" s="46" t="s">
        <v>168</v>
      </c>
      <c r="D84" s="29" t="s">
        <v>93</v>
      </c>
      <c r="E84" s="29" t="s">
        <v>50</v>
      </c>
      <c r="F84" s="13"/>
      <c r="G84" s="18">
        <v>70</v>
      </c>
      <c r="H84" s="23"/>
      <c r="I84" s="23">
        <v>5763872</v>
      </c>
    </row>
    <row r="85" spans="1:9" s="3" customFormat="1" ht="15" customHeight="1">
      <c r="A85" s="38">
        <v>78</v>
      </c>
      <c r="B85" s="8">
        <v>2000001296</v>
      </c>
      <c r="C85" s="46" t="s">
        <v>168</v>
      </c>
      <c r="D85" s="29" t="s">
        <v>94</v>
      </c>
      <c r="E85" s="29" t="s">
        <v>51</v>
      </c>
      <c r="F85" s="13"/>
      <c r="G85" s="18">
        <v>71</v>
      </c>
      <c r="H85" s="23">
        <v>0</v>
      </c>
      <c r="I85" s="23"/>
    </row>
    <row r="86" spans="1:9" s="3" customFormat="1" ht="15" customHeight="1">
      <c r="A86" s="38">
        <v>79</v>
      </c>
      <c r="B86" s="8">
        <v>2000001297</v>
      </c>
      <c r="C86" s="46" t="s">
        <v>168</v>
      </c>
      <c r="D86" s="29" t="s">
        <v>95</v>
      </c>
      <c r="E86" s="29" t="s">
        <v>52</v>
      </c>
      <c r="F86" s="13"/>
      <c r="G86" s="18">
        <v>72</v>
      </c>
      <c r="H86" s="23">
        <v>2450217</v>
      </c>
      <c r="I86" s="23"/>
    </row>
    <row r="87" spans="1:9" s="3" customFormat="1" ht="15" customHeight="1">
      <c r="A87" s="38">
        <v>80</v>
      </c>
      <c r="B87" s="8">
        <v>2000001298</v>
      </c>
      <c r="C87" s="46" t="s">
        <v>168</v>
      </c>
      <c r="D87" s="29" t="s">
        <v>96</v>
      </c>
      <c r="E87" s="29" t="s">
        <v>53</v>
      </c>
      <c r="F87" s="14">
        <v>78</v>
      </c>
      <c r="G87" s="18">
        <v>73</v>
      </c>
      <c r="H87" s="23">
        <v>817475</v>
      </c>
      <c r="I87" s="23"/>
    </row>
    <row r="88" spans="1:9" s="10" customFormat="1" ht="15" customHeight="1">
      <c r="A88" s="38">
        <v>81</v>
      </c>
      <c r="B88" s="8">
        <v>2000001299</v>
      </c>
      <c r="C88" s="46" t="s">
        <v>168</v>
      </c>
      <c r="D88" s="29" t="s">
        <v>97</v>
      </c>
      <c r="E88" s="29" t="s">
        <v>54</v>
      </c>
      <c r="F88" s="14">
        <v>538</v>
      </c>
      <c r="G88" s="18">
        <v>74</v>
      </c>
      <c r="H88" s="23">
        <v>1437734</v>
      </c>
      <c r="I88" s="23"/>
    </row>
    <row r="89" spans="1:9" s="3" customFormat="1" ht="15" customHeight="1">
      <c r="A89" s="38">
        <v>82</v>
      </c>
      <c r="B89" s="8">
        <v>2000001300</v>
      </c>
      <c r="C89" s="46" t="s">
        <v>168</v>
      </c>
      <c r="D89" s="29" t="s">
        <v>98</v>
      </c>
      <c r="E89" s="29" t="s">
        <v>55</v>
      </c>
      <c r="F89" s="13"/>
      <c r="G89" s="18">
        <v>75</v>
      </c>
      <c r="H89" s="23"/>
      <c r="I89" s="23">
        <v>17290659.179999996</v>
      </c>
    </row>
    <row r="90" spans="1:9" s="3" customFormat="1" ht="15" customHeight="1">
      <c r="A90" s="38">
        <v>83</v>
      </c>
      <c r="B90" s="8">
        <v>2000001301</v>
      </c>
      <c r="C90" s="46" t="s">
        <v>168</v>
      </c>
      <c r="D90" s="29" t="s">
        <v>99</v>
      </c>
      <c r="E90" s="29" t="s">
        <v>56</v>
      </c>
      <c r="F90" s="14">
        <v>76</v>
      </c>
      <c r="G90" s="18">
        <v>76</v>
      </c>
      <c r="H90" s="23">
        <v>1206913</v>
      </c>
      <c r="I90" s="23"/>
    </row>
    <row r="91" spans="1:9" s="3" customFormat="1" ht="15" customHeight="1">
      <c r="A91" s="38">
        <v>84</v>
      </c>
      <c r="B91" s="8">
        <v>2000001302</v>
      </c>
      <c r="C91" s="46" t="s">
        <v>168</v>
      </c>
      <c r="D91" s="29" t="s">
        <v>85</v>
      </c>
      <c r="E91" s="29" t="s">
        <v>57</v>
      </c>
      <c r="F91" s="13"/>
      <c r="G91" s="18">
        <v>77</v>
      </c>
      <c r="H91" s="23"/>
      <c r="I91" s="23">
        <v>155174215.14999998</v>
      </c>
    </row>
    <row r="92" spans="1:9" s="3" customFormat="1" ht="13.05" customHeight="1">
      <c r="A92" s="38"/>
      <c r="B92" s="8"/>
      <c r="C92" s="46"/>
      <c r="D92" s="29"/>
      <c r="E92" s="29"/>
      <c r="F92" s="13"/>
      <c r="G92" s="18"/>
      <c r="H92" s="23"/>
      <c r="I92" s="23"/>
    </row>
    <row r="93" spans="1:9">
      <c r="A93" s="38"/>
      <c r="B93" s="53"/>
      <c r="C93" s="38"/>
      <c r="D93" s="47"/>
      <c r="E93" s="47"/>
      <c r="F93" s="33"/>
      <c r="G93" s="33"/>
      <c r="H93" s="39">
        <f>SUM(H74:H92)</f>
        <v>3095388125.5699997</v>
      </c>
      <c r="I93" s="39">
        <f>SUM(I74:I92)</f>
        <v>5143324893.6999989</v>
      </c>
    </row>
    <row r="94" spans="1:9">
      <c r="B94" s="54"/>
      <c r="D94" s="48"/>
      <c r="E94" s="49"/>
      <c r="H94" s="26"/>
      <c r="I94" s="26"/>
    </row>
    <row r="95" spans="1:9">
      <c r="B95" s="54"/>
      <c r="D95" s="48"/>
      <c r="E95" s="49"/>
      <c r="H95" s="39">
        <f>SUM(H14+H28+H38+H61+H93)</f>
        <v>17561425270.68</v>
      </c>
      <c r="I95" s="39">
        <f>SUM(I14+I28+I37+I61+I93)</f>
        <v>17561425270.679996</v>
      </c>
    </row>
  </sheetData>
  <conditionalFormatting sqref="C79 C92">
    <cfRule type="cellIs" dxfId="7" priority="6" operator="equal">
      <formula>5</formula>
    </cfRule>
  </conditionalFormatting>
  <conditionalFormatting sqref="C62:C72">
    <cfRule type="cellIs" dxfId="6" priority="4" operator="equal">
      <formula>5</formula>
    </cfRule>
  </conditionalFormatting>
  <conditionalFormatting sqref="C39:C60">
    <cfRule type="cellIs" dxfId="5" priority="3" operator="equal">
      <formula>5</formula>
    </cfRule>
  </conditionalFormatting>
  <conditionalFormatting sqref="C81">
    <cfRule type="cellIs" dxfId="4" priority="2" operator="equal">
      <formula>5</formula>
    </cfRule>
  </conditionalFormatting>
  <conditionalFormatting sqref="C82:C91">
    <cfRule type="cellIs" dxfId="3" priority="1" operator="equal">
      <formula>5</formula>
    </cfRule>
  </conditionalFormatting>
  <pageMargins left="0.47244094488188981" right="0.39370078740157483" top="0.6692913385826772" bottom="0.59055118110236227" header="0.51181102362204722" footer="0.5118110236220472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3556-A66F-40D5-841B-2FBEDCC60E2C}">
  <dimension ref="A1:F82"/>
  <sheetViews>
    <sheetView workbookViewId="0">
      <selection activeCell="H14" sqref="A1:XFD1048576"/>
    </sheetView>
  </sheetViews>
  <sheetFormatPr defaultRowHeight="14.4"/>
  <cols>
    <col min="1" max="1" width="12.109375" bestFit="1" customWidth="1"/>
    <col min="3" max="4" width="14.6640625" bestFit="1" customWidth="1"/>
    <col min="6" max="6" width="23.21875" customWidth="1"/>
  </cols>
  <sheetData>
    <row r="1" spans="1:6">
      <c r="A1" t="s">
        <v>169</v>
      </c>
      <c r="B1" t="s">
        <v>173</v>
      </c>
      <c r="C1" t="s">
        <v>170</v>
      </c>
      <c r="D1" t="s">
        <v>171</v>
      </c>
      <c r="F1" t="s">
        <v>172</v>
      </c>
    </row>
    <row r="2" spans="1:6">
      <c r="A2" s="46">
        <v>3000000802</v>
      </c>
      <c r="B2" s="17">
        <v>1</v>
      </c>
      <c r="C2" s="22"/>
      <c r="D2" s="22">
        <v>804798850.37999988</v>
      </c>
      <c r="F2">
        <f>IF(C2=0,D2,C2*(-1))</f>
        <v>804798850.37999988</v>
      </c>
    </row>
    <row r="3" spans="1:6">
      <c r="A3" s="46">
        <v>3000000804</v>
      </c>
      <c r="B3" s="17">
        <v>2</v>
      </c>
      <c r="C3" s="22"/>
      <c r="D3" s="22">
        <v>1814279891.8799999</v>
      </c>
      <c r="F3">
        <f t="shared" ref="F3:F61" si="0">IF(C3=0,D3,C3*(-1))</f>
        <v>1814279891.8799999</v>
      </c>
    </row>
    <row r="4" spans="1:6">
      <c r="A4" s="46">
        <v>3000000805</v>
      </c>
      <c r="B4" s="18">
        <v>3</v>
      </c>
      <c r="C4" s="22"/>
      <c r="D4" s="23">
        <v>5964828585.8399992</v>
      </c>
      <c r="F4">
        <f t="shared" si="0"/>
        <v>5964828585.8399992</v>
      </c>
    </row>
    <row r="5" spans="1:6">
      <c r="A5" s="46">
        <v>3000000806</v>
      </c>
      <c r="B5" s="18">
        <v>4</v>
      </c>
      <c r="C5" s="22">
        <v>0</v>
      </c>
      <c r="D5" s="23"/>
      <c r="F5">
        <f t="shared" si="0"/>
        <v>0</v>
      </c>
    </row>
    <row r="6" spans="1:6">
      <c r="A6" s="46">
        <v>3000000807</v>
      </c>
      <c r="B6" s="18">
        <v>5</v>
      </c>
      <c r="C6" s="22"/>
      <c r="D6" s="23">
        <v>54008820.890000001</v>
      </c>
      <c r="F6">
        <f t="shared" si="0"/>
        <v>54008820.890000001</v>
      </c>
    </row>
    <row r="7" spans="1:6">
      <c r="A7" s="46">
        <v>3000000809</v>
      </c>
      <c r="B7" s="17">
        <v>6</v>
      </c>
      <c r="C7" s="22"/>
      <c r="D7" s="22">
        <v>234053882.26999998</v>
      </c>
      <c r="F7">
        <f t="shared" si="0"/>
        <v>234053882.26999998</v>
      </c>
    </row>
    <row r="8" spans="1:6">
      <c r="A8" s="46">
        <v>3000000811</v>
      </c>
      <c r="B8" s="17">
        <v>7</v>
      </c>
      <c r="C8" s="22"/>
      <c r="D8" s="22">
        <v>2223757542.3000002</v>
      </c>
      <c r="F8">
        <f t="shared" si="0"/>
        <v>2223757542.3000002</v>
      </c>
    </row>
    <row r="9" spans="1:6">
      <c r="A9" s="46">
        <v>3000000813</v>
      </c>
      <c r="B9" s="17">
        <v>8</v>
      </c>
      <c r="C9" s="22"/>
      <c r="D9" s="22">
        <v>645018386.35000002</v>
      </c>
      <c r="F9">
        <f t="shared" si="0"/>
        <v>645018386.35000002</v>
      </c>
    </row>
    <row r="10" spans="1:6">
      <c r="A10" s="46">
        <v>3000000815</v>
      </c>
      <c r="B10" s="18">
        <v>9</v>
      </c>
      <c r="C10" s="23"/>
      <c r="D10" s="23">
        <v>575720248.6099999</v>
      </c>
      <c r="F10">
        <f t="shared" si="0"/>
        <v>575720248.6099999</v>
      </c>
    </row>
    <row r="11" spans="1:6">
      <c r="A11" s="55">
        <v>3000000816</v>
      </c>
      <c r="B11" s="17">
        <v>10</v>
      </c>
      <c r="C11" s="22">
        <v>1</v>
      </c>
      <c r="D11" s="23"/>
      <c r="F11">
        <f t="shared" si="0"/>
        <v>-1</v>
      </c>
    </row>
    <row r="12" spans="1:6">
      <c r="A12" s="55">
        <v>4000001602</v>
      </c>
      <c r="B12" s="18">
        <v>11</v>
      </c>
      <c r="C12" s="23">
        <v>41434723.870000005</v>
      </c>
      <c r="D12" s="23"/>
      <c r="F12">
        <f t="shared" si="0"/>
        <v>-41434723.870000005</v>
      </c>
    </row>
    <row r="13" spans="1:6">
      <c r="A13" s="55">
        <v>4000001603</v>
      </c>
      <c r="B13" s="17">
        <v>12</v>
      </c>
      <c r="C13" s="22">
        <v>0</v>
      </c>
      <c r="D13" s="23"/>
      <c r="F13">
        <f t="shared" si="0"/>
        <v>0</v>
      </c>
    </row>
    <row r="14" spans="1:6">
      <c r="A14" s="55">
        <v>4000001604</v>
      </c>
      <c r="B14" s="18">
        <v>13</v>
      </c>
      <c r="C14" s="23">
        <v>150458462.82000002</v>
      </c>
      <c r="D14" s="23"/>
      <c r="F14">
        <f t="shared" si="0"/>
        <v>-150458462.82000002</v>
      </c>
    </row>
    <row r="15" spans="1:6">
      <c r="A15" s="55">
        <v>4000001605</v>
      </c>
      <c r="B15" s="17">
        <v>14</v>
      </c>
      <c r="C15" s="22">
        <v>625647.86</v>
      </c>
      <c r="D15" s="23"/>
      <c r="F15">
        <f t="shared" si="0"/>
        <v>-625647.86</v>
      </c>
    </row>
    <row r="16" spans="1:6">
      <c r="A16" s="55">
        <v>4000001606</v>
      </c>
      <c r="B16" s="18">
        <v>15</v>
      </c>
      <c r="C16" s="23">
        <v>1284057637.3400004</v>
      </c>
      <c r="D16" s="23"/>
      <c r="F16">
        <f t="shared" si="0"/>
        <v>-1284057637.3400004</v>
      </c>
    </row>
    <row r="17" spans="1:6">
      <c r="A17" s="55">
        <v>4000001607</v>
      </c>
      <c r="B17" s="17">
        <v>16</v>
      </c>
      <c r="C17" s="22">
        <v>276264275.56999999</v>
      </c>
      <c r="D17" s="23"/>
      <c r="F17">
        <f t="shared" si="0"/>
        <v>-276264275.56999999</v>
      </c>
    </row>
    <row r="18" spans="1:6">
      <c r="A18" s="55">
        <v>4000001608</v>
      </c>
      <c r="B18" s="18">
        <v>17</v>
      </c>
      <c r="C18" s="23">
        <v>564272599.86000001</v>
      </c>
      <c r="D18" s="23"/>
      <c r="F18">
        <f t="shared" si="0"/>
        <v>-564272599.86000001</v>
      </c>
    </row>
    <row r="19" spans="1:6">
      <c r="A19" s="55">
        <v>4000001609</v>
      </c>
      <c r="B19" s="17">
        <v>18</v>
      </c>
      <c r="C19" s="22">
        <v>40453965.75</v>
      </c>
      <c r="D19" s="23"/>
      <c r="F19">
        <f t="shared" si="0"/>
        <v>-40453965.75</v>
      </c>
    </row>
    <row r="20" spans="1:6">
      <c r="A20" s="55">
        <v>4000001610</v>
      </c>
      <c r="B20" s="18">
        <v>19</v>
      </c>
      <c r="C20" s="23">
        <v>80699958.38000001</v>
      </c>
      <c r="D20" s="23"/>
      <c r="F20">
        <f t="shared" si="0"/>
        <v>-80699958.38000001</v>
      </c>
    </row>
    <row r="21" spans="1:6">
      <c r="A21" s="55">
        <v>4000001611</v>
      </c>
      <c r="B21" s="16">
        <v>20</v>
      </c>
      <c r="C21" s="24">
        <v>11251009.91</v>
      </c>
      <c r="D21" s="23"/>
      <c r="F21">
        <f t="shared" si="0"/>
        <v>-11251009.91</v>
      </c>
    </row>
    <row r="22" spans="1:6">
      <c r="A22" s="55">
        <v>4000001612</v>
      </c>
      <c r="B22" s="16">
        <v>21</v>
      </c>
      <c r="C22" s="24">
        <v>122422204.95</v>
      </c>
      <c r="D22" s="23"/>
      <c r="F22">
        <f t="shared" si="0"/>
        <v>-122422204.95</v>
      </c>
    </row>
    <row r="23" spans="1:6">
      <c r="A23" s="55">
        <v>4000001613</v>
      </c>
      <c r="B23" s="16">
        <v>22</v>
      </c>
      <c r="C23" s="24">
        <v>14347334.970000001</v>
      </c>
      <c r="D23" s="23"/>
      <c r="F23">
        <f t="shared" si="0"/>
        <v>-14347334.970000001</v>
      </c>
    </row>
    <row r="24" spans="1:6">
      <c r="A24" s="55">
        <v>4000001632</v>
      </c>
      <c r="B24" s="16">
        <v>23</v>
      </c>
      <c r="C24" s="24">
        <v>16669003.65</v>
      </c>
      <c r="D24" s="23"/>
      <c r="F24">
        <f t="shared" si="0"/>
        <v>-16669003.65</v>
      </c>
    </row>
    <row r="25" spans="1:6">
      <c r="A25" s="55">
        <v>4000001634</v>
      </c>
      <c r="B25" s="16">
        <v>24</v>
      </c>
      <c r="C25" s="24">
        <v>11675248.970000001</v>
      </c>
      <c r="D25" s="23"/>
      <c r="F25">
        <f t="shared" si="0"/>
        <v>-11675248.970000001</v>
      </c>
    </row>
    <row r="26" spans="1:6">
      <c r="A26" s="55">
        <v>4000001636</v>
      </c>
      <c r="B26" s="21">
        <v>25</v>
      </c>
      <c r="C26" s="25">
        <v>803329232.98999989</v>
      </c>
      <c r="D26" s="23"/>
      <c r="F26">
        <f t="shared" si="0"/>
        <v>-803329232.98999989</v>
      </c>
    </row>
    <row r="27" spans="1:6">
      <c r="A27" s="46">
        <v>4000001637</v>
      </c>
      <c r="B27" s="21">
        <v>26</v>
      </c>
      <c r="C27" s="25">
        <v>0</v>
      </c>
      <c r="D27" s="23"/>
      <c r="F27">
        <f>IF(C27=0,D27,C27*(-1))</f>
        <v>0</v>
      </c>
    </row>
    <row r="28" spans="1:6">
      <c r="A28" s="46">
        <v>4000001638</v>
      </c>
      <c r="B28" s="18">
        <v>27</v>
      </c>
      <c r="C28" s="23">
        <v>547469403.41000009</v>
      </c>
      <c r="D28" s="23"/>
      <c r="F28">
        <f t="shared" si="0"/>
        <v>-547469403.41000009</v>
      </c>
    </row>
    <row r="29" spans="1:6">
      <c r="A29" s="46">
        <v>4000001640</v>
      </c>
      <c r="B29" s="21">
        <v>28</v>
      </c>
      <c r="C29" s="25">
        <v>44688963.700000003</v>
      </c>
      <c r="D29" s="23"/>
      <c r="F29">
        <f t="shared" si="0"/>
        <v>-44688963.700000003</v>
      </c>
    </row>
    <row r="30" spans="1:6">
      <c r="A30" s="46">
        <v>4000001642</v>
      </c>
      <c r="B30" s="18">
        <v>29</v>
      </c>
      <c r="C30" s="23">
        <v>1734665.9000000004</v>
      </c>
      <c r="D30" s="23"/>
      <c r="F30">
        <f t="shared" si="0"/>
        <v>-1734665.9000000004</v>
      </c>
    </row>
    <row r="31" spans="1:6">
      <c r="A31" s="46">
        <v>4000001643</v>
      </c>
      <c r="B31" s="21">
        <v>30</v>
      </c>
      <c r="C31" s="25"/>
      <c r="D31" s="25"/>
      <c r="F31">
        <f>IF(C31=0,D31,C31*(-1))</f>
        <v>0</v>
      </c>
    </row>
    <row r="32" spans="1:6">
      <c r="A32" s="46">
        <v>2000001222</v>
      </c>
      <c r="B32" s="18">
        <v>31</v>
      </c>
      <c r="C32" s="23">
        <v>4604218.299999997</v>
      </c>
      <c r="D32" s="23"/>
      <c r="F32">
        <f t="shared" si="0"/>
        <v>-4604218.299999997</v>
      </c>
    </row>
    <row r="33" spans="1:6">
      <c r="A33" s="46">
        <v>2000001223</v>
      </c>
      <c r="B33" s="21">
        <v>32</v>
      </c>
      <c r="C33" s="25">
        <v>13918758.600000009</v>
      </c>
      <c r="D33" s="25"/>
      <c r="F33">
        <f>IF(C33=0,D33,C33*(-1))</f>
        <v>-13918758.600000009</v>
      </c>
    </row>
    <row r="34" spans="1:6">
      <c r="A34" s="46">
        <v>2000001224</v>
      </c>
      <c r="B34" s="18">
        <v>33</v>
      </c>
      <c r="C34" s="23">
        <v>237486664.17000008</v>
      </c>
      <c r="D34" s="23"/>
      <c r="F34">
        <f t="shared" si="0"/>
        <v>-237486664.17000008</v>
      </c>
    </row>
    <row r="35" spans="1:6">
      <c r="A35" s="46">
        <v>2000001225</v>
      </c>
      <c r="B35" s="21">
        <v>34</v>
      </c>
      <c r="C35" s="25">
        <v>229877088.22999996</v>
      </c>
      <c r="D35" s="25"/>
      <c r="F35">
        <f t="shared" si="0"/>
        <v>-229877088.22999996</v>
      </c>
    </row>
    <row r="36" spans="1:6">
      <c r="A36" s="46">
        <v>2000001226</v>
      </c>
      <c r="B36" s="18">
        <v>35</v>
      </c>
      <c r="C36" s="23"/>
      <c r="D36" s="23">
        <v>31264816.919999987</v>
      </c>
      <c r="F36">
        <f t="shared" si="0"/>
        <v>31264816.919999987</v>
      </c>
    </row>
    <row r="37" spans="1:6">
      <c r="A37" s="46">
        <v>2000001227</v>
      </c>
      <c r="B37" s="21">
        <v>36</v>
      </c>
      <c r="C37" s="25">
        <v>42982183.249999985</v>
      </c>
      <c r="D37" s="25"/>
      <c r="F37">
        <f>IF(C37=0,D37,C37*(-1))</f>
        <v>-42982183.249999985</v>
      </c>
    </row>
    <row r="38" spans="1:6">
      <c r="A38" s="46">
        <v>2000001228</v>
      </c>
      <c r="B38" s="18">
        <v>37</v>
      </c>
      <c r="C38" s="23">
        <v>232853686.82999995</v>
      </c>
      <c r="D38" s="23"/>
      <c r="F38">
        <f t="shared" si="0"/>
        <v>-232853686.82999995</v>
      </c>
    </row>
    <row r="39" spans="1:6">
      <c r="A39" s="46">
        <v>2000001229</v>
      </c>
      <c r="B39" s="21">
        <v>38</v>
      </c>
      <c r="C39" s="25">
        <v>90540673.530000001</v>
      </c>
      <c r="D39" s="25"/>
      <c r="F39">
        <f t="shared" si="0"/>
        <v>-90540673.530000001</v>
      </c>
    </row>
    <row r="40" spans="1:6">
      <c r="A40" s="46">
        <v>2000001230</v>
      </c>
      <c r="B40" s="18">
        <v>39</v>
      </c>
      <c r="C40" s="23"/>
      <c r="D40" s="23">
        <v>60273066.24000001</v>
      </c>
      <c r="F40">
        <f t="shared" si="0"/>
        <v>60273066.24000001</v>
      </c>
    </row>
    <row r="41" spans="1:6">
      <c r="A41" s="46">
        <v>2000001231</v>
      </c>
      <c r="B41" s="21">
        <v>40</v>
      </c>
      <c r="C41" s="25">
        <v>6071311887.9399986</v>
      </c>
      <c r="D41" s="25"/>
      <c r="F41">
        <f t="shared" si="0"/>
        <v>-6071311887.9399986</v>
      </c>
    </row>
    <row r="42" spans="1:6">
      <c r="A42" s="46">
        <v>2000001232</v>
      </c>
      <c r="B42" s="18">
        <v>41</v>
      </c>
      <c r="C42" s="23"/>
      <c r="D42" s="23">
        <v>5235815</v>
      </c>
      <c r="F42">
        <f t="shared" si="0"/>
        <v>5235815</v>
      </c>
    </row>
    <row r="43" spans="1:6">
      <c r="A43" s="46">
        <v>2000001233</v>
      </c>
      <c r="B43" s="21">
        <v>42</v>
      </c>
      <c r="C43" s="25">
        <v>145600395.37</v>
      </c>
      <c r="D43" s="25"/>
      <c r="F43">
        <f>IF(C43=0,D43,C43*(-1))</f>
        <v>-145600395.37</v>
      </c>
    </row>
    <row r="44" spans="1:6">
      <c r="A44" s="46">
        <v>2000001234</v>
      </c>
      <c r="B44" s="18">
        <v>43</v>
      </c>
      <c r="C44" s="23">
        <v>613002944.73000002</v>
      </c>
      <c r="D44" s="23"/>
      <c r="F44">
        <f t="shared" si="0"/>
        <v>-613002944.73000002</v>
      </c>
    </row>
    <row r="45" spans="1:6">
      <c r="A45" s="46">
        <v>2000001235</v>
      </c>
      <c r="B45" s="21">
        <v>44</v>
      </c>
      <c r="C45" s="25">
        <v>1529890035.6800001</v>
      </c>
      <c r="D45" s="25"/>
      <c r="F45">
        <f t="shared" si="0"/>
        <v>-1529890035.6800001</v>
      </c>
    </row>
    <row r="46" spans="1:6">
      <c r="A46" s="46">
        <v>2000001236</v>
      </c>
      <c r="B46" s="18">
        <v>45</v>
      </c>
      <c r="C46" s="23"/>
      <c r="D46" s="23">
        <v>692109.84</v>
      </c>
      <c r="F46">
        <f t="shared" si="0"/>
        <v>692109.84</v>
      </c>
    </row>
    <row r="47" spans="1:6">
      <c r="A47" s="46">
        <v>2000001237</v>
      </c>
      <c r="B47" s="18">
        <v>46</v>
      </c>
      <c r="C47" s="23">
        <v>51067733.32</v>
      </c>
      <c r="D47" s="23"/>
      <c r="F47">
        <f t="shared" si="0"/>
        <v>-51067733.32</v>
      </c>
    </row>
    <row r="48" spans="1:6">
      <c r="A48" s="46">
        <v>2000001238</v>
      </c>
      <c r="B48" s="18">
        <v>47</v>
      </c>
      <c r="C48" s="23">
        <v>622703609.26999998</v>
      </c>
      <c r="D48" s="23"/>
      <c r="F48">
        <f t="shared" si="0"/>
        <v>-622703609.26999998</v>
      </c>
    </row>
    <row r="49" spans="1:6">
      <c r="A49" s="46">
        <v>2000001239</v>
      </c>
      <c r="B49" s="18">
        <v>48</v>
      </c>
      <c r="C49" s="23">
        <v>414901322.42999995</v>
      </c>
      <c r="D49" s="23"/>
      <c r="F49">
        <f t="shared" si="0"/>
        <v>-414901322.42999995</v>
      </c>
    </row>
    <row r="50" spans="1:6">
      <c r="A50" s="46">
        <v>2000001240</v>
      </c>
      <c r="B50" s="18">
        <v>49</v>
      </c>
      <c r="C50" s="23">
        <v>153441602.56</v>
      </c>
      <c r="D50" s="23"/>
      <c r="F50">
        <f t="shared" si="0"/>
        <v>-153441602.56</v>
      </c>
    </row>
    <row r="51" spans="1:6">
      <c r="A51" s="46">
        <v>2000001241</v>
      </c>
      <c r="B51" s="18">
        <v>50</v>
      </c>
      <c r="C51" s="23"/>
      <c r="D51" s="23">
        <v>4168360.46</v>
      </c>
      <c r="F51">
        <f>IF(C51=0,D51,C51*(-1))</f>
        <v>4168360.46</v>
      </c>
    </row>
    <row r="52" spans="1:6">
      <c r="A52" s="46">
        <v>2000001242</v>
      </c>
      <c r="B52" s="18">
        <v>51</v>
      </c>
      <c r="C52" s="23"/>
      <c r="D52" s="23">
        <v>0</v>
      </c>
      <c r="F52">
        <f t="shared" ref="F52:F55" si="1">IF(C52=0,D52,C52*(-1))</f>
        <v>0</v>
      </c>
    </row>
    <row r="53" spans="1:6">
      <c r="A53" s="46">
        <v>2000001262</v>
      </c>
      <c r="B53" s="18">
        <v>52</v>
      </c>
      <c r="C53" s="23">
        <v>0</v>
      </c>
      <c r="D53" s="23"/>
      <c r="F53">
        <f t="shared" si="1"/>
        <v>0</v>
      </c>
    </row>
    <row r="54" spans="1:6">
      <c r="A54" s="8">
        <v>2000001263</v>
      </c>
      <c r="B54" s="18">
        <v>53</v>
      </c>
      <c r="C54" s="23">
        <v>0</v>
      </c>
      <c r="D54" s="23"/>
      <c r="F54">
        <f t="shared" si="1"/>
        <v>0</v>
      </c>
    </row>
    <row r="55" spans="1:6">
      <c r="A55" s="8">
        <v>2000001264</v>
      </c>
      <c r="B55" s="18">
        <v>54</v>
      </c>
      <c r="C55" s="23">
        <v>0</v>
      </c>
      <c r="D55" s="23"/>
      <c r="F55">
        <f t="shared" si="1"/>
        <v>0</v>
      </c>
    </row>
    <row r="56" spans="1:6">
      <c r="A56" s="8">
        <v>2000001265</v>
      </c>
      <c r="B56" s="18">
        <v>55</v>
      </c>
      <c r="C56" s="23">
        <v>0</v>
      </c>
      <c r="D56" s="23"/>
      <c r="F56">
        <f>IF(C56=0,D56,C56*(-1))</f>
        <v>0</v>
      </c>
    </row>
    <row r="57" spans="1:6">
      <c r="A57" s="8">
        <v>2000001266</v>
      </c>
      <c r="B57" s="18">
        <v>56</v>
      </c>
      <c r="C57" s="23">
        <v>0</v>
      </c>
      <c r="D57" s="23"/>
      <c r="F57">
        <f>IF(C57=0,D57,C57*(-1))</f>
        <v>0</v>
      </c>
    </row>
    <row r="58" spans="1:6">
      <c r="A58" s="8">
        <v>2000001267</v>
      </c>
      <c r="B58" s="18">
        <v>57</v>
      </c>
      <c r="C58" s="23">
        <v>0</v>
      </c>
      <c r="D58" s="23"/>
      <c r="F58">
        <f>IF(C58=0,D58,C58*(-1))</f>
        <v>0</v>
      </c>
    </row>
    <row r="59" spans="1:6">
      <c r="A59" s="8">
        <v>2000001268</v>
      </c>
      <c r="B59" s="18">
        <v>58</v>
      </c>
      <c r="C59" s="23">
        <v>0</v>
      </c>
      <c r="D59" s="23"/>
      <c r="F59">
        <f>IF(C59=0,D59,C59*(-1))</f>
        <v>0</v>
      </c>
    </row>
    <row r="60" spans="1:6">
      <c r="A60" s="8">
        <v>2000001269</v>
      </c>
      <c r="B60" s="18">
        <v>59</v>
      </c>
      <c r="C60" s="23">
        <v>0</v>
      </c>
      <c r="D60" s="23"/>
      <c r="F60">
        <f t="shared" ref="F60" si="2">IF(C60=0,D60,C60*(-1))</f>
        <v>0</v>
      </c>
    </row>
    <row r="61" spans="1:6">
      <c r="A61" s="8">
        <v>2000001270</v>
      </c>
      <c r="B61" s="18">
        <v>60</v>
      </c>
      <c r="C61" s="23">
        <v>0</v>
      </c>
      <c r="D61" s="23"/>
      <c r="F61">
        <f>IF(C61=0,D61,C61*(-1))</f>
        <v>0</v>
      </c>
    </row>
    <row r="62" spans="1:6">
      <c r="A62" s="8">
        <v>2000001271</v>
      </c>
      <c r="B62" s="18">
        <v>61</v>
      </c>
      <c r="C62" s="23">
        <v>0</v>
      </c>
      <c r="D62" s="23"/>
      <c r="F62">
        <f t="shared" ref="F62" si="3">IF(C62=0,D62,C62*(-1))</f>
        <v>0</v>
      </c>
    </row>
    <row r="63" spans="1:6">
      <c r="A63" s="8">
        <v>1000001902</v>
      </c>
      <c r="B63" s="18">
        <v>62</v>
      </c>
      <c r="C63" s="23">
        <v>1016129363.2399998</v>
      </c>
      <c r="D63" s="23"/>
      <c r="F63">
        <f>IF(C63=0,D63,C63*(-1))</f>
        <v>-1016129363.2399998</v>
      </c>
    </row>
    <row r="64" spans="1:6">
      <c r="A64" s="8">
        <v>1000001903</v>
      </c>
      <c r="B64" s="18">
        <v>63</v>
      </c>
      <c r="C64" s="23">
        <v>62658</v>
      </c>
      <c r="D64" s="23"/>
      <c r="F64">
        <f t="shared" ref="F64:F66" si="4">IF(C64=0,D64,C64*(-1))</f>
        <v>-62658</v>
      </c>
    </row>
    <row r="65" spans="1:6">
      <c r="A65" s="8">
        <v>1000001904</v>
      </c>
      <c r="B65" s="18">
        <v>64</v>
      </c>
      <c r="C65" s="23">
        <v>51150</v>
      </c>
      <c r="D65" s="23"/>
      <c r="F65">
        <f t="shared" si="4"/>
        <v>-51150</v>
      </c>
    </row>
    <row r="66" spans="1:6">
      <c r="A66" s="62">
        <v>2000001292</v>
      </c>
      <c r="B66" s="61">
        <v>65</v>
      </c>
      <c r="C66" s="61"/>
      <c r="D66" s="61">
        <v>28190355.84</v>
      </c>
      <c r="F66">
        <f t="shared" si="4"/>
        <v>28190355.84</v>
      </c>
    </row>
    <row r="67" spans="1:6">
      <c r="A67" s="8">
        <v>1000001905</v>
      </c>
      <c r="B67" s="18">
        <v>66</v>
      </c>
      <c r="C67" s="23">
        <v>5002076.3899999997</v>
      </c>
      <c r="D67" s="23"/>
      <c r="F67">
        <f>IF(C67=0,D67,C67*(-1))</f>
        <v>-5002076.3899999997</v>
      </c>
    </row>
    <row r="68" spans="1:6">
      <c r="A68" s="8">
        <v>1000001906</v>
      </c>
      <c r="B68" s="18">
        <v>67</v>
      </c>
      <c r="C68" s="23">
        <v>2068230538.9400001</v>
      </c>
      <c r="D68" s="23"/>
      <c r="F68">
        <f t="shared" ref="F68" si="5">IF(C68=0,D68,C68*(-1))</f>
        <v>-2068230538.9400001</v>
      </c>
    </row>
    <row r="69" spans="1:6">
      <c r="A69" s="62">
        <v>2000001293</v>
      </c>
      <c r="B69" s="61">
        <v>68</v>
      </c>
      <c r="C69" s="61"/>
      <c r="D69" s="61">
        <v>4936905791.5299988</v>
      </c>
      <c r="F69">
        <f>IF(C69=0,D69,C69*(-1))</f>
        <v>4936905791.5299988</v>
      </c>
    </row>
    <row r="70" spans="1:6">
      <c r="A70" s="62">
        <v>2000001294</v>
      </c>
      <c r="B70" s="61">
        <v>69</v>
      </c>
      <c r="C70" s="61">
        <v>0</v>
      </c>
      <c r="D70" s="61"/>
      <c r="F70">
        <f t="shared" ref="F70:F72" si="6">IF(C70=0,D70,C70*(-1))</f>
        <v>0</v>
      </c>
    </row>
    <row r="71" spans="1:6">
      <c r="A71" s="62">
        <v>2000001295</v>
      </c>
      <c r="B71" s="61">
        <v>70</v>
      </c>
      <c r="C71" s="61"/>
      <c r="D71" s="61">
        <v>5763872</v>
      </c>
      <c r="F71">
        <f t="shared" si="6"/>
        <v>5763872</v>
      </c>
    </row>
    <row r="72" spans="1:6">
      <c r="A72" s="62">
        <v>2000001296</v>
      </c>
      <c r="B72" s="61">
        <v>71</v>
      </c>
      <c r="C72" s="61">
        <v>0</v>
      </c>
      <c r="D72" s="61"/>
      <c r="F72">
        <f t="shared" si="6"/>
        <v>0</v>
      </c>
    </row>
    <row r="73" spans="1:6">
      <c r="A73" s="62">
        <v>2000001297</v>
      </c>
      <c r="B73" s="61">
        <v>72</v>
      </c>
      <c r="C73" s="61">
        <v>2450217</v>
      </c>
      <c r="D73" s="61"/>
      <c r="F73">
        <f>IF(C73=0,D73,C73*(-1))</f>
        <v>-2450217</v>
      </c>
    </row>
    <row r="74" spans="1:6">
      <c r="A74" s="62">
        <v>2000001298</v>
      </c>
      <c r="B74" s="61">
        <v>73</v>
      </c>
      <c r="C74" s="61">
        <v>817475</v>
      </c>
      <c r="D74" s="61"/>
      <c r="F74">
        <f t="shared" ref="F74:F77" si="7">IF(C74=0,D74,C74*(-1))</f>
        <v>-817475</v>
      </c>
    </row>
    <row r="75" spans="1:6">
      <c r="A75" s="62">
        <v>2000001299</v>
      </c>
      <c r="B75" s="61">
        <v>74</v>
      </c>
      <c r="C75" s="61">
        <v>1437734</v>
      </c>
      <c r="D75" s="61"/>
      <c r="F75">
        <f t="shared" si="7"/>
        <v>-1437734</v>
      </c>
    </row>
    <row r="76" spans="1:6">
      <c r="A76" s="62">
        <v>2000001300</v>
      </c>
      <c r="B76" s="61">
        <v>75</v>
      </c>
      <c r="C76" s="61"/>
      <c r="D76" s="61">
        <v>17290659.179999996</v>
      </c>
      <c r="F76">
        <f t="shared" si="7"/>
        <v>17290659.179999996</v>
      </c>
    </row>
    <row r="77" spans="1:6">
      <c r="A77" s="62">
        <v>2000001301</v>
      </c>
      <c r="B77" s="61">
        <v>76</v>
      </c>
      <c r="C77" s="61">
        <v>1206913</v>
      </c>
      <c r="D77" s="61"/>
      <c r="F77">
        <f t="shared" si="7"/>
        <v>-1206913</v>
      </c>
    </row>
    <row r="78" spans="1:6">
      <c r="A78" s="62">
        <v>2000001302</v>
      </c>
      <c r="B78" s="61">
        <v>77</v>
      </c>
      <c r="C78" s="61"/>
      <c r="D78" s="61">
        <v>155174215.14999998</v>
      </c>
      <c r="F78">
        <f>IF(C78=0,D78,C78*(-1))</f>
        <v>155174215.14999998</v>
      </c>
    </row>
    <row r="80" spans="1:6">
      <c r="C80" s="60">
        <f>SUM(C2:C78)</f>
        <v>17561425270.679996</v>
      </c>
      <c r="D80" s="60">
        <f>SUM(D2:D78)</f>
        <v>17561425270.68</v>
      </c>
      <c r="E80" s="60"/>
      <c r="F80" s="60">
        <f>SUM(F2:F78)</f>
        <v>0</v>
      </c>
    </row>
    <row r="81" spans="3:4">
      <c r="C81" s="59">
        <v>17561425270.650002</v>
      </c>
      <c r="D81" s="59">
        <v>17561425271.27</v>
      </c>
    </row>
    <row r="82" spans="3:4">
      <c r="C82" s="59">
        <f>C80-C81</f>
        <v>2.9994964599609375E-2</v>
      </c>
      <c r="D82" s="59">
        <f>D80-D81</f>
        <v>-0.59000015258789063</v>
      </c>
    </row>
  </sheetData>
  <autoFilter ref="A1:D78" xr:uid="{651D3556-A66F-40D5-841B-2FBEDCC60E2C}">
    <sortState xmlns:xlrd2="http://schemas.microsoft.com/office/spreadsheetml/2017/richdata2" ref="A2:D78">
      <sortCondition ref="B1:B78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8C62-3FBB-4AD2-A32F-87764FC6A06C}">
  <dimension ref="A1:L82"/>
  <sheetViews>
    <sheetView tabSelected="1" workbookViewId="0">
      <selection activeCell="M15" sqref="M15"/>
    </sheetView>
  </sheetViews>
  <sheetFormatPr defaultRowHeight="14.4"/>
  <cols>
    <col min="1" max="1" width="12.109375" bestFit="1" customWidth="1"/>
    <col min="3" max="3" width="14.6640625" bestFit="1" customWidth="1"/>
    <col min="4" max="5" width="15" bestFit="1" customWidth="1"/>
    <col min="6" max="6" width="15" customWidth="1"/>
    <col min="7" max="7" width="14.6640625" bestFit="1" customWidth="1"/>
    <col min="8" max="8" width="15.5546875" bestFit="1" customWidth="1"/>
    <col min="9" max="9" width="15" bestFit="1" customWidth="1"/>
    <col min="11" max="11" width="11" bestFit="1" customWidth="1"/>
  </cols>
  <sheetData>
    <row r="1" spans="1:12">
      <c r="A1" t="s">
        <v>169</v>
      </c>
      <c r="B1" t="s">
        <v>173</v>
      </c>
      <c r="C1" t="s">
        <v>170</v>
      </c>
      <c r="D1" s="64" t="s">
        <v>253</v>
      </c>
      <c r="E1" s="64" t="s">
        <v>251</v>
      </c>
      <c r="F1" s="64"/>
      <c r="G1" t="s">
        <v>171</v>
      </c>
      <c r="H1" s="64" t="s">
        <v>254</v>
      </c>
      <c r="I1" s="64" t="s">
        <v>252</v>
      </c>
    </row>
    <row r="2" spans="1:12">
      <c r="A2" s="8">
        <v>1000001902</v>
      </c>
      <c r="B2" s="18">
        <v>62</v>
      </c>
      <c r="C2" s="23">
        <v>1016129363.2399998</v>
      </c>
      <c r="D2" s="65">
        <f>C2-E2</f>
        <v>0.23999977111816406</v>
      </c>
      <c r="E2" s="67">
        <v>1016129363</v>
      </c>
      <c r="G2" s="23"/>
      <c r="H2" s="65">
        <f>G2-I2</f>
        <v>0</v>
      </c>
      <c r="K2" s="63" t="s">
        <v>174</v>
      </c>
      <c r="L2" s="63"/>
    </row>
    <row r="3" spans="1:12">
      <c r="A3" s="8">
        <v>1000001903</v>
      </c>
      <c r="B3" s="18">
        <v>63</v>
      </c>
      <c r="C3" s="23">
        <v>62658</v>
      </c>
      <c r="D3" s="65">
        <f t="shared" ref="D3:D66" si="0">C3-E3</f>
        <v>0</v>
      </c>
      <c r="E3" s="67">
        <v>62658</v>
      </c>
      <c r="G3" s="23"/>
      <c r="H3" s="65">
        <f t="shared" ref="H3:H66" si="1">G3-I3</f>
        <v>0</v>
      </c>
      <c r="K3" s="63" t="s">
        <v>175</v>
      </c>
      <c r="L3" s="63"/>
    </row>
    <row r="4" spans="1:12">
      <c r="A4" s="8">
        <v>1000001904</v>
      </c>
      <c r="B4" s="18">
        <v>64</v>
      </c>
      <c r="C4" s="23">
        <v>51150</v>
      </c>
      <c r="D4" s="65">
        <f t="shared" si="0"/>
        <v>0</v>
      </c>
      <c r="E4" s="67">
        <v>51150</v>
      </c>
      <c r="G4" s="23"/>
      <c r="H4" s="65">
        <f t="shared" si="1"/>
        <v>0</v>
      </c>
      <c r="K4" s="63" t="s">
        <v>176</v>
      </c>
      <c r="L4" s="63"/>
    </row>
    <row r="5" spans="1:12">
      <c r="A5" s="8">
        <v>1000001905</v>
      </c>
      <c r="B5" s="18">
        <v>66</v>
      </c>
      <c r="C5" s="23">
        <v>5002076.3899999997</v>
      </c>
      <c r="D5" s="65">
        <f t="shared" si="0"/>
        <v>0</v>
      </c>
      <c r="E5" s="67">
        <v>5002076.3899999997</v>
      </c>
      <c r="G5" s="23"/>
      <c r="H5" s="65">
        <f t="shared" si="1"/>
        <v>0</v>
      </c>
      <c r="K5" s="63" t="s">
        <v>177</v>
      </c>
      <c r="L5" s="63"/>
    </row>
    <row r="6" spans="1:12">
      <c r="A6" s="8">
        <v>1000001906</v>
      </c>
      <c r="B6" s="18">
        <v>67</v>
      </c>
      <c r="C6" s="23">
        <v>2068230538.9400001</v>
      </c>
      <c r="D6" s="65">
        <f t="shared" si="0"/>
        <v>-5.9999942779541016E-2</v>
      </c>
      <c r="E6" s="67">
        <v>2068230539</v>
      </c>
      <c r="G6" s="23"/>
      <c r="H6" s="65">
        <f t="shared" si="1"/>
        <v>0</v>
      </c>
      <c r="K6" s="63" t="s">
        <v>178</v>
      </c>
      <c r="L6" s="63"/>
    </row>
    <row r="7" spans="1:12">
      <c r="A7" s="46">
        <v>2000001222</v>
      </c>
      <c r="B7" s="18">
        <v>31</v>
      </c>
      <c r="C7" s="23">
        <v>4604218.299999997</v>
      </c>
      <c r="D7" s="65">
        <f t="shared" si="0"/>
        <v>0</v>
      </c>
      <c r="E7" s="67">
        <v>4604218.3</v>
      </c>
      <c r="G7" s="23"/>
      <c r="H7" s="65">
        <f t="shared" si="1"/>
        <v>0</v>
      </c>
      <c r="I7" s="66">
        <v>0</v>
      </c>
      <c r="K7" t="s">
        <v>179</v>
      </c>
    </row>
    <row r="8" spans="1:12">
      <c r="A8" s="46">
        <v>2000001223</v>
      </c>
      <c r="B8" s="21">
        <v>32</v>
      </c>
      <c r="C8" s="25">
        <v>13918758.600000009</v>
      </c>
      <c r="D8" s="65">
        <f t="shared" si="0"/>
        <v>0</v>
      </c>
      <c r="E8" s="67">
        <v>13918758.6</v>
      </c>
      <c r="G8" s="25"/>
      <c r="H8" s="65">
        <f t="shared" si="1"/>
        <v>0</v>
      </c>
      <c r="I8" s="66">
        <v>0</v>
      </c>
      <c r="K8" t="s">
        <v>180</v>
      </c>
    </row>
    <row r="9" spans="1:12">
      <c r="A9" s="46">
        <v>2000001224</v>
      </c>
      <c r="B9" s="18">
        <v>33</v>
      </c>
      <c r="C9" s="23">
        <v>237486664.17000008</v>
      </c>
      <c r="D9" s="65">
        <f t="shared" si="0"/>
        <v>-2.9999911785125732E-2</v>
      </c>
      <c r="E9" s="67">
        <v>237486664.19999999</v>
      </c>
      <c r="G9" s="23"/>
      <c r="H9" s="65">
        <f t="shared" si="1"/>
        <v>0</v>
      </c>
      <c r="I9" s="66">
        <v>0</v>
      </c>
      <c r="K9" t="s">
        <v>181</v>
      </c>
    </row>
    <row r="10" spans="1:12">
      <c r="A10" s="46">
        <v>2000001225</v>
      </c>
      <c r="B10" s="21">
        <v>34</v>
      </c>
      <c r="C10" s="25">
        <v>229877088.22999996</v>
      </c>
      <c r="D10" s="65">
        <f t="shared" si="0"/>
        <v>2.9999971389770508E-2</v>
      </c>
      <c r="E10" s="67">
        <v>229877088.19999999</v>
      </c>
      <c r="G10" s="25"/>
      <c r="H10" s="65">
        <f t="shared" si="1"/>
        <v>0</v>
      </c>
      <c r="I10" s="66">
        <v>0</v>
      </c>
      <c r="K10" t="s">
        <v>182</v>
      </c>
    </row>
    <row r="11" spans="1:12">
      <c r="A11" s="46">
        <v>2000001226</v>
      </c>
      <c r="B11" s="18">
        <v>35</v>
      </c>
      <c r="C11" s="23"/>
      <c r="D11" s="65">
        <f t="shared" si="0"/>
        <v>0</v>
      </c>
      <c r="E11" s="66">
        <v>0</v>
      </c>
      <c r="G11" s="23">
        <v>31264816.919999987</v>
      </c>
      <c r="H11" s="65">
        <f t="shared" si="1"/>
        <v>0</v>
      </c>
      <c r="I11" s="67">
        <v>31264816.920000002</v>
      </c>
      <c r="K11" t="s">
        <v>183</v>
      </c>
    </row>
    <row r="12" spans="1:12">
      <c r="A12" s="46">
        <v>2000001227</v>
      </c>
      <c r="B12" s="21">
        <v>36</v>
      </c>
      <c r="C12" s="25">
        <v>42982183.249999985</v>
      </c>
      <c r="D12" s="65">
        <f t="shared" si="0"/>
        <v>0</v>
      </c>
      <c r="E12" s="67">
        <v>42982183.25</v>
      </c>
      <c r="G12" s="25"/>
      <c r="H12" s="65">
        <f t="shared" si="1"/>
        <v>0</v>
      </c>
      <c r="I12" s="66">
        <v>0</v>
      </c>
      <c r="K12" t="s">
        <v>184</v>
      </c>
    </row>
    <row r="13" spans="1:12">
      <c r="A13" s="46">
        <v>2000001228</v>
      </c>
      <c r="B13" s="18">
        <v>37</v>
      </c>
      <c r="C13" s="23">
        <v>232853686.82999995</v>
      </c>
      <c r="D13" s="65">
        <f t="shared" si="0"/>
        <v>2.999994158744812E-2</v>
      </c>
      <c r="E13" s="67">
        <v>232853686.80000001</v>
      </c>
      <c r="G13" s="23"/>
      <c r="H13" s="65">
        <f t="shared" si="1"/>
        <v>0</v>
      </c>
      <c r="I13" s="66">
        <v>0</v>
      </c>
      <c r="K13" t="s">
        <v>185</v>
      </c>
    </row>
    <row r="14" spans="1:12">
      <c r="A14" s="46">
        <v>2000001229</v>
      </c>
      <c r="B14" s="21">
        <v>38</v>
      </c>
      <c r="C14" s="25">
        <v>90540673.530000001</v>
      </c>
      <c r="D14" s="65">
        <f t="shared" si="0"/>
        <v>0</v>
      </c>
      <c r="E14" s="67">
        <v>90540673.530000001</v>
      </c>
      <c r="G14" s="25"/>
      <c r="H14" s="65">
        <f t="shared" si="1"/>
        <v>0</v>
      </c>
      <c r="I14" s="66">
        <v>0</v>
      </c>
      <c r="K14" t="s">
        <v>186</v>
      </c>
    </row>
    <row r="15" spans="1:12">
      <c r="A15" s="46">
        <v>2000001230</v>
      </c>
      <c r="B15" s="18">
        <v>39</v>
      </c>
      <c r="C15" s="23"/>
      <c r="D15" s="65">
        <f t="shared" si="0"/>
        <v>0</v>
      </c>
      <c r="E15" s="66">
        <v>0</v>
      </c>
      <c r="G15" s="23">
        <v>60273066.24000001</v>
      </c>
      <c r="H15" s="65">
        <f t="shared" si="1"/>
        <v>0</v>
      </c>
      <c r="I15" s="67">
        <v>60273066.240000002</v>
      </c>
      <c r="K15" t="s">
        <v>187</v>
      </c>
    </row>
    <row r="16" spans="1:12">
      <c r="A16" s="46">
        <v>2000001231</v>
      </c>
      <c r="B16" s="21">
        <v>40</v>
      </c>
      <c r="C16" s="25">
        <v>6071311887.9399986</v>
      </c>
      <c r="D16" s="65">
        <f t="shared" si="0"/>
        <v>-6.0001373291015625E-2</v>
      </c>
      <c r="E16" s="67">
        <v>6071311888</v>
      </c>
      <c r="G16" s="25"/>
      <c r="H16" s="65">
        <f t="shared" si="1"/>
        <v>0</v>
      </c>
      <c r="I16" s="66">
        <v>0</v>
      </c>
      <c r="K16" t="s">
        <v>188</v>
      </c>
    </row>
    <row r="17" spans="1:11">
      <c r="A17" s="46">
        <v>2000001232</v>
      </c>
      <c r="B17" s="18">
        <v>41</v>
      </c>
      <c r="C17" s="23"/>
      <c r="D17" s="65">
        <f t="shared" si="0"/>
        <v>0</v>
      </c>
      <c r="E17" s="66">
        <v>0</v>
      </c>
      <c r="G17" s="23">
        <v>5235815</v>
      </c>
      <c r="H17" s="65">
        <f t="shared" si="1"/>
        <v>0</v>
      </c>
      <c r="I17" s="67">
        <v>5235815</v>
      </c>
      <c r="K17" t="s">
        <v>189</v>
      </c>
    </row>
    <row r="18" spans="1:11">
      <c r="A18" s="46">
        <v>2000001233</v>
      </c>
      <c r="B18" s="21">
        <v>42</v>
      </c>
      <c r="C18" s="25">
        <v>145600395.37</v>
      </c>
      <c r="D18" s="65">
        <f t="shared" si="0"/>
        <v>-3.0000001192092896E-2</v>
      </c>
      <c r="E18" s="67">
        <v>145600395.40000001</v>
      </c>
      <c r="G18" s="25"/>
      <c r="H18" s="65">
        <f t="shared" si="1"/>
        <v>0</v>
      </c>
      <c r="I18" s="66">
        <v>0</v>
      </c>
      <c r="K18" t="s">
        <v>190</v>
      </c>
    </row>
    <row r="19" spans="1:11">
      <c r="A19" s="46">
        <v>2000001234</v>
      </c>
      <c r="B19" s="18">
        <v>43</v>
      </c>
      <c r="C19" s="23">
        <v>613002944.73000002</v>
      </c>
      <c r="D19" s="65">
        <f t="shared" si="0"/>
        <v>2.9999971389770508E-2</v>
      </c>
      <c r="E19" s="67">
        <v>613002944.70000005</v>
      </c>
      <c r="G19" s="23"/>
      <c r="H19" s="65">
        <f t="shared" si="1"/>
        <v>0</v>
      </c>
      <c r="I19" s="66">
        <v>0</v>
      </c>
      <c r="K19" t="s">
        <v>191</v>
      </c>
    </row>
    <row r="20" spans="1:11">
      <c r="A20" s="46">
        <v>2000001235</v>
      </c>
      <c r="B20" s="21">
        <v>44</v>
      </c>
      <c r="C20" s="25">
        <v>1529890035.6800001</v>
      </c>
      <c r="D20" s="65">
        <f t="shared" si="0"/>
        <v>-0.31999993324279785</v>
      </c>
      <c r="E20" s="67">
        <v>1529890036</v>
      </c>
      <c r="G20" s="25"/>
      <c r="H20" s="65">
        <f t="shared" si="1"/>
        <v>0</v>
      </c>
      <c r="I20" s="66">
        <v>0</v>
      </c>
      <c r="K20" t="s">
        <v>192</v>
      </c>
    </row>
    <row r="21" spans="1:11">
      <c r="A21" s="46">
        <v>2000001236</v>
      </c>
      <c r="B21" s="18">
        <v>45</v>
      </c>
      <c r="C21" s="23"/>
      <c r="D21" s="65">
        <f t="shared" si="0"/>
        <v>0</v>
      </c>
      <c r="E21" s="66">
        <v>0</v>
      </c>
      <c r="G21" s="23">
        <v>692109.84</v>
      </c>
      <c r="H21" s="65">
        <f t="shared" si="1"/>
        <v>0</v>
      </c>
      <c r="I21" s="67">
        <v>692109.84</v>
      </c>
      <c r="K21" t="s">
        <v>193</v>
      </c>
    </row>
    <row r="22" spans="1:11">
      <c r="A22" s="46">
        <v>2000001237</v>
      </c>
      <c r="B22" s="18">
        <v>46</v>
      </c>
      <c r="C22" s="23">
        <v>51067733.32</v>
      </c>
      <c r="D22" s="65">
        <f t="shared" si="0"/>
        <v>0</v>
      </c>
      <c r="E22" s="67">
        <v>51067733.32</v>
      </c>
      <c r="G22" s="23"/>
      <c r="H22" s="65">
        <f t="shared" si="1"/>
        <v>0</v>
      </c>
      <c r="I22" s="66">
        <v>0</v>
      </c>
      <c r="K22" t="s">
        <v>194</v>
      </c>
    </row>
    <row r="23" spans="1:11">
      <c r="A23" s="46">
        <v>2000001238</v>
      </c>
      <c r="B23" s="18">
        <v>47</v>
      </c>
      <c r="C23" s="23">
        <v>622703609.26999998</v>
      </c>
      <c r="D23" s="65">
        <f t="shared" si="0"/>
        <v>-2.9999971389770508E-2</v>
      </c>
      <c r="E23" s="67">
        <v>622703609.29999995</v>
      </c>
      <c r="G23" s="23"/>
      <c r="H23" s="65">
        <f t="shared" si="1"/>
        <v>0</v>
      </c>
      <c r="I23" s="66">
        <v>0</v>
      </c>
      <c r="K23" t="s">
        <v>195</v>
      </c>
    </row>
    <row r="24" spans="1:11">
      <c r="A24" s="46">
        <v>2000001239</v>
      </c>
      <c r="B24" s="18">
        <v>48</v>
      </c>
      <c r="C24" s="23">
        <v>414901322.42999995</v>
      </c>
      <c r="D24" s="65">
        <f t="shared" si="0"/>
        <v>2.9999971389770508E-2</v>
      </c>
      <c r="E24" s="67">
        <v>414901322.39999998</v>
      </c>
      <c r="G24" s="23"/>
      <c r="H24" s="65">
        <f t="shared" si="1"/>
        <v>0</v>
      </c>
      <c r="I24" s="66">
        <v>0</v>
      </c>
      <c r="K24" t="s">
        <v>196</v>
      </c>
    </row>
    <row r="25" spans="1:11">
      <c r="A25" s="46">
        <v>2000001240</v>
      </c>
      <c r="B25" s="18">
        <v>49</v>
      </c>
      <c r="C25" s="23">
        <v>153441602.56</v>
      </c>
      <c r="D25" s="65">
        <f t="shared" si="0"/>
        <v>-3.9999991655349731E-2</v>
      </c>
      <c r="E25" s="67">
        <v>153441602.59999999</v>
      </c>
      <c r="G25" s="23"/>
      <c r="H25" s="65">
        <f t="shared" si="1"/>
        <v>0</v>
      </c>
      <c r="I25" s="66">
        <v>0</v>
      </c>
      <c r="K25" t="s">
        <v>197</v>
      </c>
    </row>
    <row r="26" spans="1:11">
      <c r="A26" s="46">
        <v>2000001241</v>
      </c>
      <c r="B26" s="18">
        <v>50</v>
      </c>
      <c r="C26" s="23"/>
      <c r="D26" s="65">
        <f t="shared" si="0"/>
        <v>0</v>
      </c>
      <c r="E26" s="66">
        <v>0</v>
      </c>
      <c r="G26" s="23">
        <v>4168360.46</v>
      </c>
      <c r="H26" s="65">
        <f t="shared" si="1"/>
        <v>0</v>
      </c>
      <c r="I26" s="67">
        <v>4168360.46</v>
      </c>
      <c r="K26" t="s">
        <v>198</v>
      </c>
    </row>
    <row r="27" spans="1:11">
      <c r="A27" s="46">
        <v>2000001242</v>
      </c>
      <c r="B27" s="18">
        <v>51</v>
      </c>
      <c r="C27" s="23"/>
      <c r="D27" s="65">
        <f t="shared" si="0"/>
        <v>0</v>
      </c>
      <c r="E27" s="66">
        <v>0</v>
      </c>
      <c r="G27" s="23">
        <v>0</v>
      </c>
      <c r="H27" s="65">
        <f t="shared" si="1"/>
        <v>0</v>
      </c>
      <c r="I27" s="66">
        <v>0</v>
      </c>
      <c r="K27" t="s">
        <v>199</v>
      </c>
    </row>
    <row r="28" spans="1:11">
      <c r="A28" s="46">
        <v>2000001262</v>
      </c>
      <c r="B28" s="18">
        <v>52</v>
      </c>
      <c r="C28" s="23">
        <v>0</v>
      </c>
      <c r="D28" s="65">
        <f t="shared" si="0"/>
        <v>-0.01</v>
      </c>
      <c r="E28" s="66">
        <v>0.01</v>
      </c>
      <c r="G28" s="23"/>
      <c r="H28" s="65">
        <f t="shared" si="1"/>
        <v>-0.01</v>
      </c>
      <c r="I28" s="66">
        <v>0.01</v>
      </c>
      <c r="K28" t="s">
        <v>200</v>
      </c>
    </row>
    <row r="29" spans="1:11">
      <c r="A29" s="8">
        <v>2000001263</v>
      </c>
      <c r="B29" s="18">
        <v>53</v>
      </c>
      <c r="C29" s="23">
        <v>0</v>
      </c>
      <c r="D29" s="65">
        <f t="shared" si="0"/>
        <v>-0.02</v>
      </c>
      <c r="E29" s="66">
        <v>0.02</v>
      </c>
      <c r="G29" s="23"/>
      <c r="H29" s="65">
        <f t="shared" si="1"/>
        <v>-0.02</v>
      </c>
      <c r="I29" s="66">
        <v>0.02</v>
      </c>
      <c r="K29" t="s">
        <v>201</v>
      </c>
    </row>
    <row r="30" spans="1:11">
      <c r="A30" s="8">
        <v>2000001264</v>
      </c>
      <c r="B30" s="18">
        <v>54</v>
      </c>
      <c r="C30" s="23">
        <v>0</v>
      </c>
      <c r="D30" s="65">
        <f t="shared" si="0"/>
        <v>-0.03</v>
      </c>
      <c r="E30" s="66">
        <v>0.03</v>
      </c>
      <c r="G30" s="23"/>
      <c r="H30" s="65">
        <f t="shared" si="1"/>
        <v>-0.03</v>
      </c>
      <c r="I30" s="66">
        <v>0.03</v>
      </c>
      <c r="K30" t="s">
        <v>202</v>
      </c>
    </row>
    <row r="31" spans="1:11">
      <c r="A31" s="8">
        <v>2000001265</v>
      </c>
      <c r="B31" s="18">
        <v>55</v>
      </c>
      <c r="C31" s="23">
        <v>0</v>
      </c>
      <c r="D31" s="65">
        <f t="shared" si="0"/>
        <v>-0.04</v>
      </c>
      <c r="E31" s="66">
        <v>0.04</v>
      </c>
      <c r="G31" s="23"/>
      <c r="H31" s="65">
        <f t="shared" si="1"/>
        <v>-0.04</v>
      </c>
      <c r="I31" s="66">
        <v>0.04</v>
      </c>
      <c r="K31" t="s">
        <v>203</v>
      </c>
    </row>
    <row r="32" spans="1:11">
      <c r="A32" s="8">
        <v>2000001266</v>
      </c>
      <c r="B32" s="18">
        <v>56</v>
      </c>
      <c r="C32" s="23">
        <v>0</v>
      </c>
      <c r="D32" s="65">
        <f t="shared" si="0"/>
        <v>-0.05</v>
      </c>
      <c r="E32" s="66">
        <v>0.05</v>
      </c>
      <c r="G32" s="23"/>
      <c r="H32" s="65">
        <f t="shared" si="1"/>
        <v>-0.05</v>
      </c>
      <c r="I32" s="66">
        <v>0.05</v>
      </c>
      <c r="K32" t="s">
        <v>204</v>
      </c>
    </row>
    <row r="33" spans="1:11">
      <c r="A33" s="8">
        <v>2000001267</v>
      </c>
      <c r="B33" s="18">
        <v>57</v>
      </c>
      <c r="C33" s="23">
        <v>0</v>
      </c>
      <c r="D33" s="65">
        <f t="shared" si="0"/>
        <v>-0.06</v>
      </c>
      <c r="E33" s="66">
        <v>0.06</v>
      </c>
      <c r="G33" s="23"/>
      <c r="H33" s="65">
        <f t="shared" si="1"/>
        <v>-0.06</v>
      </c>
      <c r="I33" s="66">
        <v>0.06</v>
      </c>
      <c r="K33" t="s">
        <v>205</v>
      </c>
    </row>
    <row r="34" spans="1:11">
      <c r="A34" s="8">
        <v>2000001268</v>
      </c>
      <c r="B34" s="18">
        <v>58</v>
      </c>
      <c r="C34" s="23">
        <v>0</v>
      </c>
      <c r="D34" s="65">
        <f t="shared" si="0"/>
        <v>-7.0000000000000007E-2</v>
      </c>
      <c r="E34" s="66">
        <v>7.0000000000000007E-2</v>
      </c>
      <c r="G34" s="23"/>
      <c r="H34" s="65">
        <f t="shared" si="1"/>
        <v>-7.0000000000000007E-2</v>
      </c>
      <c r="I34" s="66">
        <v>7.0000000000000007E-2</v>
      </c>
      <c r="K34" t="s">
        <v>206</v>
      </c>
    </row>
    <row r="35" spans="1:11">
      <c r="A35" s="8">
        <v>2000001269</v>
      </c>
      <c r="B35" s="18">
        <v>59</v>
      </c>
      <c r="C35" s="23">
        <v>0</v>
      </c>
      <c r="D35" s="65">
        <f t="shared" si="0"/>
        <v>-0.08</v>
      </c>
      <c r="E35" s="66">
        <v>0.08</v>
      </c>
      <c r="G35" s="23"/>
      <c r="H35" s="65">
        <f t="shared" si="1"/>
        <v>-0.08</v>
      </c>
      <c r="I35" s="66">
        <v>0.08</v>
      </c>
      <c r="K35" t="s">
        <v>207</v>
      </c>
    </row>
    <row r="36" spans="1:11">
      <c r="A36" s="8">
        <v>2000001270</v>
      </c>
      <c r="B36" s="18">
        <v>60</v>
      </c>
      <c r="C36" s="23">
        <v>0</v>
      </c>
      <c r="D36" s="65">
        <f t="shared" si="0"/>
        <v>-0.09</v>
      </c>
      <c r="E36" s="66">
        <v>0.09</v>
      </c>
      <c r="G36" s="23"/>
      <c r="H36" s="65">
        <f t="shared" si="1"/>
        <v>-0.09</v>
      </c>
      <c r="I36" s="66">
        <v>0.09</v>
      </c>
      <c r="K36" t="s">
        <v>208</v>
      </c>
    </row>
    <row r="37" spans="1:11">
      <c r="A37" s="8">
        <v>2000001271</v>
      </c>
      <c r="B37" s="18">
        <v>61</v>
      </c>
      <c r="C37" s="23">
        <v>0</v>
      </c>
      <c r="D37" s="65">
        <f t="shared" si="0"/>
        <v>-0.1</v>
      </c>
      <c r="E37" s="66">
        <v>0.1</v>
      </c>
      <c r="G37" s="23"/>
      <c r="H37" s="65">
        <f t="shared" si="1"/>
        <v>-0.1</v>
      </c>
      <c r="I37" s="66">
        <v>0.1</v>
      </c>
      <c r="K37" t="s">
        <v>209</v>
      </c>
    </row>
    <row r="38" spans="1:11">
      <c r="A38" s="62">
        <v>2000001292</v>
      </c>
      <c r="B38" s="61">
        <v>65</v>
      </c>
      <c r="C38" s="61"/>
      <c r="D38" s="65">
        <f t="shared" si="0"/>
        <v>0</v>
      </c>
      <c r="E38" s="66">
        <v>0</v>
      </c>
      <c r="G38" s="61">
        <v>28190355.84</v>
      </c>
      <c r="H38" s="65">
        <f t="shared" si="1"/>
        <v>0</v>
      </c>
      <c r="I38" s="67">
        <v>28190355.84</v>
      </c>
      <c r="K38" t="s">
        <v>210</v>
      </c>
    </row>
    <row r="39" spans="1:11">
      <c r="A39" s="62">
        <v>2000001293</v>
      </c>
      <c r="B39" s="61">
        <v>68</v>
      </c>
      <c r="C39" s="61"/>
      <c r="D39" s="65">
        <f t="shared" si="0"/>
        <v>0</v>
      </c>
      <c r="E39" s="66">
        <v>0</v>
      </c>
      <c r="G39" s="61">
        <v>4936905791.5299988</v>
      </c>
      <c r="H39" s="65">
        <f t="shared" si="1"/>
        <v>-0.470001220703125</v>
      </c>
      <c r="I39" s="67">
        <v>4936905792</v>
      </c>
      <c r="K39" t="s">
        <v>211</v>
      </c>
    </row>
    <row r="40" spans="1:11">
      <c r="A40" s="62">
        <v>2000001294</v>
      </c>
      <c r="B40" s="61">
        <v>69</v>
      </c>
      <c r="C40" s="61">
        <v>0</v>
      </c>
      <c r="D40" s="65">
        <f t="shared" si="0"/>
        <v>0</v>
      </c>
      <c r="E40" s="66">
        <v>0</v>
      </c>
      <c r="G40" s="61"/>
      <c r="H40" s="65">
        <f t="shared" si="1"/>
        <v>0</v>
      </c>
      <c r="I40" s="66">
        <v>0</v>
      </c>
      <c r="K40" t="s">
        <v>212</v>
      </c>
    </row>
    <row r="41" spans="1:11">
      <c r="A41" s="62">
        <v>2000001295</v>
      </c>
      <c r="B41" s="61">
        <v>70</v>
      </c>
      <c r="C41" s="61"/>
      <c r="D41" s="65">
        <f t="shared" si="0"/>
        <v>0</v>
      </c>
      <c r="E41" s="66">
        <v>0</v>
      </c>
      <c r="G41" s="61">
        <v>5763872</v>
      </c>
      <c r="H41" s="65">
        <f t="shared" si="1"/>
        <v>0</v>
      </c>
      <c r="I41" s="67">
        <v>5763872</v>
      </c>
      <c r="K41" t="s">
        <v>213</v>
      </c>
    </row>
    <row r="42" spans="1:11">
      <c r="A42" s="62">
        <v>2000001296</v>
      </c>
      <c r="B42" s="61">
        <v>71</v>
      </c>
      <c r="C42" s="61">
        <v>0</v>
      </c>
      <c r="D42" s="65">
        <f t="shared" si="0"/>
        <v>0</v>
      </c>
      <c r="E42" s="66">
        <v>0</v>
      </c>
      <c r="G42" s="61"/>
      <c r="H42" s="65">
        <f t="shared" si="1"/>
        <v>0</v>
      </c>
      <c r="I42" s="66">
        <v>0</v>
      </c>
      <c r="K42" t="s">
        <v>214</v>
      </c>
    </row>
    <row r="43" spans="1:11">
      <c r="A43" s="62">
        <v>2000001297</v>
      </c>
      <c r="B43" s="61">
        <v>72</v>
      </c>
      <c r="C43" s="61">
        <v>2450217</v>
      </c>
      <c r="D43" s="65">
        <f t="shared" si="0"/>
        <v>0</v>
      </c>
      <c r="E43" s="67">
        <v>2450217</v>
      </c>
      <c r="G43" s="61"/>
      <c r="H43" s="65">
        <f t="shared" si="1"/>
        <v>0</v>
      </c>
      <c r="I43" s="66">
        <v>0</v>
      </c>
      <c r="K43" t="s">
        <v>215</v>
      </c>
    </row>
    <row r="44" spans="1:11">
      <c r="A44" s="62">
        <v>2000001298</v>
      </c>
      <c r="B44" s="61">
        <v>73</v>
      </c>
      <c r="C44" s="61">
        <v>817475</v>
      </c>
      <c r="D44" s="65">
        <f t="shared" si="0"/>
        <v>0</v>
      </c>
      <c r="E44" s="67">
        <v>817475</v>
      </c>
      <c r="G44" s="61"/>
      <c r="H44" s="65">
        <f t="shared" si="1"/>
        <v>0</v>
      </c>
      <c r="I44" s="66">
        <v>0</v>
      </c>
      <c r="K44" t="s">
        <v>216</v>
      </c>
    </row>
    <row r="45" spans="1:11">
      <c r="A45" s="62">
        <v>2000001299</v>
      </c>
      <c r="B45" s="61">
        <v>74</v>
      </c>
      <c r="C45" s="61">
        <v>1437734</v>
      </c>
      <c r="D45" s="65">
        <f t="shared" si="0"/>
        <v>0</v>
      </c>
      <c r="E45" s="67">
        <v>1437734</v>
      </c>
      <c r="G45" s="61"/>
      <c r="H45" s="65">
        <f t="shared" si="1"/>
        <v>0</v>
      </c>
      <c r="I45" s="66">
        <v>0</v>
      </c>
      <c r="K45" t="s">
        <v>217</v>
      </c>
    </row>
    <row r="46" spans="1:11">
      <c r="A46" s="62">
        <v>2000001300</v>
      </c>
      <c r="B46" s="61">
        <v>75</v>
      </c>
      <c r="C46" s="61"/>
      <c r="D46" s="65">
        <f t="shared" si="0"/>
        <v>0</v>
      </c>
      <c r="E46" s="66">
        <v>0</v>
      </c>
      <c r="G46" s="61">
        <v>17290659.179999996</v>
      </c>
      <c r="H46" s="65">
        <f t="shared" si="1"/>
        <v>0</v>
      </c>
      <c r="I46" s="67">
        <v>17290659.18</v>
      </c>
      <c r="K46" t="s">
        <v>218</v>
      </c>
    </row>
    <row r="47" spans="1:11">
      <c r="A47" s="62">
        <v>2000001301</v>
      </c>
      <c r="B47" s="61">
        <v>76</v>
      </c>
      <c r="C47" s="61">
        <v>1206913</v>
      </c>
      <c r="D47" s="65">
        <f t="shared" si="0"/>
        <v>0</v>
      </c>
      <c r="E47" s="67">
        <v>1206913</v>
      </c>
      <c r="G47" s="61"/>
      <c r="H47" s="65">
        <f t="shared" si="1"/>
        <v>0</v>
      </c>
      <c r="I47" s="66">
        <v>0</v>
      </c>
      <c r="K47" t="s">
        <v>219</v>
      </c>
    </row>
    <row r="48" spans="1:11">
      <c r="A48" s="62">
        <v>2000001302</v>
      </c>
      <c r="B48" s="61">
        <v>77</v>
      </c>
      <c r="C48" s="61"/>
      <c r="D48" s="65">
        <f t="shared" si="0"/>
        <v>0</v>
      </c>
      <c r="E48" s="66">
        <v>0</v>
      </c>
      <c r="G48" s="61">
        <v>155174215.14999998</v>
      </c>
      <c r="H48" s="65">
        <f t="shared" si="1"/>
        <v>-5.0000011920928955E-2</v>
      </c>
      <c r="I48" s="67">
        <v>155174215.19999999</v>
      </c>
      <c r="K48" t="s">
        <v>220</v>
      </c>
    </row>
    <row r="49" spans="1:11">
      <c r="A49" s="46">
        <v>3000000802</v>
      </c>
      <c r="B49" s="17">
        <v>1</v>
      </c>
      <c r="C49" s="22"/>
      <c r="D49" s="65">
        <f t="shared" si="0"/>
        <v>0</v>
      </c>
      <c r="E49" s="66">
        <v>0</v>
      </c>
      <c r="G49" s="22">
        <v>804798850.37999988</v>
      </c>
      <c r="H49" s="65">
        <f t="shared" si="1"/>
        <v>-2.0000100135803223E-2</v>
      </c>
      <c r="I49" s="67">
        <v>804798850.39999998</v>
      </c>
      <c r="K49" t="s">
        <v>221</v>
      </c>
    </row>
    <row r="50" spans="1:11">
      <c r="A50" s="46">
        <v>3000000804</v>
      </c>
      <c r="B50" s="17">
        <v>2</v>
      </c>
      <c r="C50" s="22"/>
      <c r="D50" s="65">
        <f t="shared" si="0"/>
        <v>0</v>
      </c>
      <c r="E50" s="66">
        <v>0</v>
      </c>
      <c r="G50" s="22">
        <v>1814279891.8799999</v>
      </c>
      <c r="H50" s="65">
        <f t="shared" si="1"/>
        <v>-0.12000012397766113</v>
      </c>
      <c r="I50" s="67">
        <v>1814279892</v>
      </c>
      <c r="K50" t="s">
        <v>222</v>
      </c>
    </row>
    <row r="51" spans="1:11">
      <c r="A51" s="46">
        <v>3000000805</v>
      </c>
      <c r="B51" s="18">
        <v>3</v>
      </c>
      <c r="C51" s="22"/>
      <c r="D51" s="65">
        <f t="shared" si="0"/>
        <v>0</v>
      </c>
      <c r="E51" s="66">
        <v>0</v>
      </c>
      <c r="G51" s="23">
        <v>5964828585.8399992</v>
      </c>
      <c r="H51" s="65">
        <f t="shared" si="1"/>
        <v>-0.16000080108642578</v>
      </c>
      <c r="I51" s="67">
        <v>5964828586</v>
      </c>
      <c r="K51" t="s">
        <v>223</v>
      </c>
    </row>
    <row r="52" spans="1:11">
      <c r="A52" s="46">
        <v>3000000806</v>
      </c>
      <c r="B52" s="18">
        <v>4</v>
      </c>
      <c r="C52" s="22">
        <v>0</v>
      </c>
      <c r="D52" s="65">
        <f t="shared" si="0"/>
        <v>0</v>
      </c>
      <c r="E52" s="66">
        <v>0</v>
      </c>
      <c r="G52" s="23"/>
      <c r="H52" s="65">
        <f t="shared" si="1"/>
        <v>0</v>
      </c>
      <c r="I52" s="66">
        <v>0</v>
      </c>
      <c r="K52" t="s">
        <v>224</v>
      </c>
    </row>
    <row r="53" spans="1:11">
      <c r="A53" s="46">
        <v>3000000807</v>
      </c>
      <c r="B53" s="18">
        <v>5</v>
      </c>
      <c r="C53" s="22"/>
      <c r="D53" s="65">
        <f t="shared" si="0"/>
        <v>0</v>
      </c>
      <c r="E53" s="66">
        <v>0</v>
      </c>
      <c r="G53" s="23">
        <v>54008820.890000001</v>
      </c>
      <c r="H53" s="65">
        <f t="shared" si="1"/>
        <v>0</v>
      </c>
      <c r="I53" s="67">
        <v>54008820.890000001</v>
      </c>
      <c r="K53" t="s">
        <v>225</v>
      </c>
    </row>
    <row r="54" spans="1:11">
      <c r="A54" s="46">
        <v>3000000809</v>
      </c>
      <c r="B54" s="17">
        <v>6</v>
      </c>
      <c r="C54" s="22"/>
      <c r="D54" s="65">
        <f t="shared" si="0"/>
        <v>0</v>
      </c>
      <c r="E54" s="66">
        <v>0</v>
      </c>
      <c r="G54" s="22">
        <v>234053882.26999998</v>
      </c>
      <c r="H54" s="65">
        <f t="shared" si="1"/>
        <v>-3.0000030994415283E-2</v>
      </c>
      <c r="I54" s="67">
        <v>234053882.30000001</v>
      </c>
      <c r="K54" t="s">
        <v>226</v>
      </c>
    </row>
    <row r="55" spans="1:11">
      <c r="A55" s="46">
        <v>3000000811</v>
      </c>
      <c r="B55" s="17">
        <v>7</v>
      </c>
      <c r="C55" s="22"/>
      <c r="D55" s="65">
        <f t="shared" si="0"/>
        <v>0</v>
      </c>
      <c r="E55" s="66">
        <v>0</v>
      </c>
      <c r="G55" s="22">
        <v>2223757542.3000002</v>
      </c>
      <c r="H55" s="65">
        <f t="shared" si="1"/>
        <v>0.30000019073486328</v>
      </c>
      <c r="I55" s="67">
        <v>2223757542</v>
      </c>
      <c r="K55" t="s">
        <v>227</v>
      </c>
    </row>
    <row r="56" spans="1:11">
      <c r="A56" s="46">
        <v>3000000813</v>
      </c>
      <c r="B56" s="17">
        <v>8</v>
      </c>
      <c r="C56" s="22"/>
      <c r="D56" s="65">
        <f t="shared" si="0"/>
        <v>0</v>
      </c>
      <c r="E56" s="66">
        <v>0</v>
      </c>
      <c r="G56" s="22">
        <v>645018386.35000002</v>
      </c>
      <c r="H56" s="65">
        <f t="shared" si="1"/>
        <v>-4.999995231628418E-2</v>
      </c>
      <c r="I56" s="67">
        <v>645018386.39999998</v>
      </c>
      <c r="K56" t="s">
        <v>228</v>
      </c>
    </row>
    <row r="57" spans="1:11">
      <c r="A57" s="46">
        <v>3000000815</v>
      </c>
      <c r="B57" s="18">
        <v>9</v>
      </c>
      <c r="C57" s="23"/>
      <c r="D57" s="65">
        <f t="shared" si="0"/>
        <v>0</v>
      </c>
      <c r="E57" s="66">
        <v>0</v>
      </c>
      <c r="G57" s="23">
        <v>575720248.6099999</v>
      </c>
      <c r="H57" s="65">
        <f t="shared" si="1"/>
        <v>9.9998712539672852E-3</v>
      </c>
      <c r="I57" s="67">
        <v>575720248.60000002</v>
      </c>
      <c r="K57" t="s">
        <v>229</v>
      </c>
    </row>
    <row r="58" spans="1:11">
      <c r="A58" s="55">
        <v>3000000816</v>
      </c>
      <c r="B58" s="17">
        <v>10</v>
      </c>
      <c r="C58" s="22">
        <v>1</v>
      </c>
      <c r="D58" s="65">
        <f t="shared" si="0"/>
        <v>0</v>
      </c>
      <c r="E58" s="66">
        <v>1</v>
      </c>
      <c r="G58" s="23"/>
      <c r="H58" s="65">
        <f t="shared" si="1"/>
        <v>0</v>
      </c>
      <c r="I58" s="66">
        <v>0</v>
      </c>
      <c r="K58" t="s">
        <v>230</v>
      </c>
    </row>
    <row r="59" spans="1:11">
      <c r="A59" s="55">
        <v>4000001602</v>
      </c>
      <c r="B59" s="18">
        <v>11</v>
      </c>
      <c r="C59" s="23">
        <v>41434723.870000005</v>
      </c>
      <c r="D59" s="65">
        <f t="shared" si="0"/>
        <v>0</v>
      </c>
      <c r="E59" s="67">
        <v>41434723.869999997</v>
      </c>
      <c r="G59" s="23"/>
      <c r="H59" s="65">
        <f t="shared" si="1"/>
        <v>0</v>
      </c>
      <c r="I59" s="66">
        <v>0</v>
      </c>
      <c r="K59" t="s">
        <v>239</v>
      </c>
    </row>
    <row r="60" spans="1:11">
      <c r="A60" s="55">
        <v>4000001603</v>
      </c>
      <c r="B60" s="17">
        <v>12</v>
      </c>
      <c r="C60" s="22">
        <v>0</v>
      </c>
      <c r="D60" s="65">
        <f t="shared" si="0"/>
        <v>0</v>
      </c>
      <c r="E60" s="66">
        <v>0</v>
      </c>
      <c r="G60" s="23"/>
      <c r="H60" s="65">
        <f t="shared" si="1"/>
        <v>0</v>
      </c>
      <c r="I60" s="66">
        <v>0</v>
      </c>
      <c r="K60" t="s">
        <v>240</v>
      </c>
    </row>
    <row r="61" spans="1:11">
      <c r="A61" s="55">
        <v>4000001604</v>
      </c>
      <c r="B61" s="18">
        <v>13</v>
      </c>
      <c r="C61" s="23">
        <v>150458462.82000002</v>
      </c>
      <c r="D61" s="65">
        <f t="shared" si="0"/>
        <v>2.000001072883606E-2</v>
      </c>
      <c r="E61" s="67">
        <v>150458462.80000001</v>
      </c>
      <c r="G61" s="23"/>
      <c r="H61" s="65">
        <f t="shared" si="1"/>
        <v>0</v>
      </c>
      <c r="I61" s="66">
        <v>0</v>
      </c>
      <c r="K61" t="s">
        <v>241</v>
      </c>
    </row>
    <row r="62" spans="1:11">
      <c r="A62" s="55">
        <v>4000001605</v>
      </c>
      <c r="B62" s="17">
        <v>14</v>
      </c>
      <c r="C62" s="22">
        <v>625647.86</v>
      </c>
      <c r="D62" s="65">
        <f t="shared" si="0"/>
        <v>0</v>
      </c>
      <c r="E62" s="67">
        <v>625647.86</v>
      </c>
      <c r="G62" s="23"/>
      <c r="H62" s="65">
        <f t="shared" si="1"/>
        <v>0</v>
      </c>
      <c r="I62" s="66">
        <v>0</v>
      </c>
      <c r="K62" t="s">
        <v>242</v>
      </c>
    </row>
    <row r="63" spans="1:11">
      <c r="A63" s="55">
        <v>4000001606</v>
      </c>
      <c r="B63" s="18">
        <v>15</v>
      </c>
      <c r="C63" s="23">
        <v>1284057637.3400004</v>
      </c>
      <c r="D63" s="65">
        <f t="shared" si="0"/>
        <v>0.34000039100646973</v>
      </c>
      <c r="E63" s="67">
        <v>1284057637</v>
      </c>
      <c r="G63" s="23"/>
      <c r="H63" s="65">
        <f t="shared" si="1"/>
        <v>0</v>
      </c>
      <c r="I63" s="66">
        <v>0</v>
      </c>
      <c r="K63" t="s">
        <v>243</v>
      </c>
    </row>
    <row r="64" spans="1:11">
      <c r="A64" s="55">
        <v>4000001607</v>
      </c>
      <c r="B64" s="17">
        <v>16</v>
      </c>
      <c r="C64" s="22">
        <v>276264275.56999999</v>
      </c>
      <c r="D64" s="65">
        <f t="shared" si="0"/>
        <v>-3.0000030994415283E-2</v>
      </c>
      <c r="E64" s="67">
        <v>276264275.60000002</v>
      </c>
      <c r="G64" s="23"/>
      <c r="H64" s="65">
        <f t="shared" si="1"/>
        <v>0</v>
      </c>
      <c r="I64" s="66">
        <v>0</v>
      </c>
      <c r="K64" t="s">
        <v>244</v>
      </c>
    </row>
    <row r="65" spans="1:11">
      <c r="A65" s="55">
        <v>4000001608</v>
      </c>
      <c r="B65" s="18">
        <v>17</v>
      </c>
      <c r="C65" s="23">
        <v>564272599.86000001</v>
      </c>
      <c r="D65" s="65">
        <f t="shared" si="0"/>
        <v>-3.9999961853027344E-2</v>
      </c>
      <c r="E65" s="67">
        <v>564272599.89999998</v>
      </c>
      <c r="G65" s="23"/>
      <c r="H65" s="65">
        <f t="shared" si="1"/>
        <v>0</v>
      </c>
      <c r="I65" s="66">
        <v>0</v>
      </c>
      <c r="K65" t="s">
        <v>245</v>
      </c>
    </row>
    <row r="66" spans="1:11">
      <c r="A66" s="55">
        <v>4000001609</v>
      </c>
      <c r="B66" s="17">
        <v>18</v>
      </c>
      <c r="C66" s="22">
        <v>40453965.75</v>
      </c>
      <c r="D66" s="65">
        <f t="shared" si="0"/>
        <v>0</v>
      </c>
      <c r="E66" s="67">
        <v>40453965.75</v>
      </c>
      <c r="G66" s="23"/>
      <c r="H66" s="65">
        <f t="shared" si="1"/>
        <v>0</v>
      </c>
      <c r="I66" s="66">
        <v>0</v>
      </c>
      <c r="K66" t="s">
        <v>246</v>
      </c>
    </row>
    <row r="67" spans="1:11">
      <c r="A67" s="55">
        <v>4000001610</v>
      </c>
      <c r="B67" s="18">
        <v>19</v>
      </c>
      <c r="C67" s="23">
        <v>80699958.38000001</v>
      </c>
      <c r="D67" s="65">
        <f t="shared" ref="D67:D78" si="2">C67-E67</f>
        <v>0</v>
      </c>
      <c r="E67" s="67">
        <v>80699958.379999995</v>
      </c>
      <c r="G67" s="23"/>
      <c r="H67" s="65">
        <f t="shared" ref="H67:H78" si="3">G67-I67</f>
        <v>0</v>
      </c>
      <c r="I67" s="66">
        <v>0</v>
      </c>
      <c r="K67" t="s">
        <v>247</v>
      </c>
    </row>
    <row r="68" spans="1:11">
      <c r="A68" s="55">
        <v>4000001611</v>
      </c>
      <c r="B68" s="16">
        <v>20</v>
      </c>
      <c r="C68" s="24">
        <v>11251009.91</v>
      </c>
      <c r="D68" s="65">
        <f t="shared" si="2"/>
        <v>0</v>
      </c>
      <c r="E68" s="67">
        <v>11251009.91</v>
      </c>
      <c r="G68" s="23"/>
      <c r="H68" s="65">
        <f t="shared" si="3"/>
        <v>0</v>
      </c>
      <c r="I68" s="66">
        <v>0</v>
      </c>
      <c r="K68" t="s">
        <v>248</v>
      </c>
    </row>
    <row r="69" spans="1:11">
      <c r="A69" s="55">
        <v>4000001612</v>
      </c>
      <c r="B69" s="16">
        <v>21</v>
      </c>
      <c r="C69" s="24">
        <v>122422204.95</v>
      </c>
      <c r="D69" s="65">
        <f t="shared" si="2"/>
        <v>-4.9999997019767761E-2</v>
      </c>
      <c r="E69" s="67">
        <v>122422205</v>
      </c>
      <c r="G69" s="23"/>
      <c r="H69" s="65">
        <f t="shared" si="3"/>
        <v>0</v>
      </c>
      <c r="I69" s="66">
        <v>0</v>
      </c>
      <c r="K69" t="s">
        <v>249</v>
      </c>
    </row>
    <row r="70" spans="1:11">
      <c r="A70" s="55">
        <v>4000001613</v>
      </c>
      <c r="B70" s="16">
        <v>22</v>
      </c>
      <c r="C70" s="24">
        <v>14347334.970000001</v>
      </c>
      <c r="D70" s="65">
        <f t="shared" si="2"/>
        <v>0</v>
      </c>
      <c r="E70" s="67">
        <v>14347334.970000001</v>
      </c>
      <c r="G70" s="23"/>
      <c r="H70" s="65">
        <f t="shared" si="3"/>
        <v>0</v>
      </c>
      <c r="I70" s="66">
        <v>0</v>
      </c>
      <c r="K70" t="s">
        <v>250</v>
      </c>
    </row>
    <row r="71" spans="1:11">
      <c r="A71" s="55">
        <v>4000001632</v>
      </c>
      <c r="B71" s="16">
        <v>23</v>
      </c>
      <c r="C71" s="24">
        <v>16669003.65</v>
      </c>
      <c r="D71" s="65">
        <f t="shared" si="2"/>
        <v>0</v>
      </c>
      <c r="E71" s="67">
        <v>16669003.65</v>
      </c>
      <c r="G71" s="23"/>
      <c r="H71" s="65">
        <f t="shared" si="3"/>
        <v>0</v>
      </c>
      <c r="I71" s="66">
        <v>0</v>
      </c>
      <c r="K71" t="s">
        <v>231</v>
      </c>
    </row>
    <row r="72" spans="1:11">
      <c r="A72" s="55">
        <v>4000001634</v>
      </c>
      <c r="B72" s="16">
        <v>24</v>
      </c>
      <c r="C72" s="24">
        <v>11675248.970000001</v>
      </c>
      <c r="D72" s="65">
        <f t="shared" si="2"/>
        <v>0</v>
      </c>
      <c r="E72" s="67">
        <v>11675248.970000001</v>
      </c>
      <c r="G72" s="23"/>
      <c r="H72" s="65">
        <f t="shared" si="3"/>
        <v>0</v>
      </c>
      <c r="I72" s="66">
        <v>0</v>
      </c>
      <c r="K72" t="s">
        <v>232</v>
      </c>
    </row>
    <row r="73" spans="1:11">
      <c r="A73" s="55">
        <v>4000001636</v>
      </c>
      <c r="B73" s="21">
        <v>25</v>
      </c>
      <c r="C73" s="25">
        <v>803329232.98999989</v>
      </c>
      <c r="D73" s="65">
        <f t="shared" si="2"/>
        <v>-1.0000109672546387E-2</v>
      </c>
      <c r="E73" s="67">
        <v>803329233</v>
      </c>
      <c r="G73" s="23"/>
      <c r="H73" s="65">
        <f t="shared" si="3"/>
        <v>0</v>
      </c>
      <c r="I73" s="66">
        <v>0</v>
      </c>
      <c r="K73" t="s">
        <v>233</v>
      </c>
    </row>
    <row r="74" spans="1:11">
      <c r="A74" s="46">
        <v>4000001637</v>
      </c>
      <c r="B74" s="21">
        <v>26</v>
      </c>
      <c r="C74" s="25">
        <v>0</v>
      </c>
      <c r="D74" s="65">
        <f t="shared" si="2"/>
        <v>0</v>
      </c>
      <c r="E74" s="66">
        <v>0</v>
      </c>
      <c r="G74" s="23"/>
      <c r="H74" s="65">
        <f t="shared" si="3"/>
        <v>0</v>
      </c>
      <c r="I74" s="66">
        <v>0</v>
      </c>
      <c r="K74" t="s">
        <v>234</v>
      </c>
    </row>
    <row r="75" spans="1:11">
      <c r="A75" s="46">
        <v>4000001638</v>
      </c>
      <c r="B75" s="18">
        <v>27</v>
      </c>
      <c r="C75" s="23">
        <v>547469403.41000009</v>
      </c>
      <c r="D75" s="65">
        <f t="shared" si="2"/>
        <v>1.0000109672546387E-2</v>
      </c>
      <c r="E75" s="67">
        <v>547469403.39999998</v>
      </c>
      <c r="G75" s="23"/>
      <c r="H75" s="65">
        <f t="shared" si="3"/>
        <v>0</v>
      </c>
      <c r="I75" s="66">
        <v>0</v>
      </c>
      <c r="K75" t="s">
        <v>235</v>
      </c>
    </row>
    <row r="76" spans="1:11">
      <c r="A76" s="46">
        <v>4000001640</v>
      </c>
      <c r="B76" s="21">
        <v>28</v>
      </c>
      <c r="C76" s="25">
        <v>44688963.700000003</v>
      </c>
      <c r="D76" s="65">
        <f t="shared" si="2"/>
        <v>0</v>
      </c>
      <c r="E76" s="67">
        <v>44688963.700000003</v>
      </c>
      <c r="G76" s="23"/>
      <c r="H76" s="65">
        <f t="shared" si="3"/>
        <v>0</v>
      </c>
      <c r="I76" s="66">
        <v>0</v>
      </c>
      <c r="K76" t="s">
        <v>236</v>
      </c>
    </row>
    <row r="77" spans="1:11">
      <c r="A77" s="46">
        <v>4000001642</v>
      </c>
      <c r="B77" s="18">
        <v>29</v>
      </c>
      <c r="C77" s="23">
        <v>1734665.9000000004</v>
      </c>
      <c r="D77" s="65">
        <f t="shared" si="2"/>
        <v>0</v>
      </c>
      <c r="E77" s="67">
        <v>1734665.9</v>
      </c>
      <c r="G77" s="23"/>
      <c r="H77" s="65">
        <f t="shared" si="3"/>
        <v>0</v>
      </c>
      <c r="I77" s="66">
        <v>0</v>
      </c>
      <c r="K77" t="s">
        <v>237</v>
      </c>
    </row>
    <row r="78" spans="1:11">
      <c r="A78" s="46">
        <v>4000001643</v>
      </c>
      <c r="B78" s="21">
        <v>30</v>
      </c>
      <c r="C78" s="25"/>
      <c r="D78" s="65">
        <f t="shared" si="2"/>
        <v>0</v>
      </c>
      <c r="E78" s="66">
        <v>0</v>
      </c>
      <c r="G78" s="25"/>
      <c r="H78" s="65">
        <f t="shared" si="3"/>
        <v>0</v>
      </c>
      <c r="I78" s="66">
        <v>0</v>
      </c>
      <c r="K78" t="s">
        <v>238</v>
      </c>
    </row>
    <row r="80" spans="1:11">
      <c r="C80" s="60">
        <f>SUM(C2:C78)</f>
        <v>17561425270.68</v>
      </c>
      <c r="D80" s="60">
        <f t="shared" ref="D80:E80" si="4">SUM(D2:D78)</f>
        <v>-0.52000108659267419</v>
      </c>
      <c r="E80" s="60">
        <f t="shared" si="4"/>
        <v>17561425271.200001</v>
      </c>
      <c r="F80" s="60"/>
      <c r="G80" s="60">
        <f>SUM(G2:G78)</f>
        <v>17561425270.679996</v>
      </c>
      <c r="H80" s="60">
        <f t="shared" ref="H80:I80" si="5">SUM(H2:H78)</f>
        <v>-1.140002179145813</v>
      </c>
      <c r="I80" s="60">
        <f t="shared" si="5"/>
        <v>17561425271.82</v>
      </c>
    </row>
    <row r="81" spans="3:8">
      <c r="C81" s="59">
        <v>17561425270.650002</v>
      </c>
      <c r="G81" s="59">
        <v>17561425271.27</v>
      </c>
      <c r="H81" s="59"/>
    </row>
    <row r="82" spans="3:8">
      <c r="C82" s="59">
        <f>C80-C81</f>
        <v>2.9998779296875E-2</v>
      </c>
      <c r="G82" s="59">
        <f>G80-G81</f>
        <v>-0.59000396728515625</v>
      </c>
      <c r="H82" s="59"/>
    </row>
  </sheetData>
  <autoFilter ref="A1:C78" xr:uid="{7E998C62-3FBB-4AD2-A32F-87764FC6A06C}">
    <sortState xmlns:xlrd2="http://schemas.microsoft.com/office/spreadsheetml/2017/richdata2" ref="A2:C78">
      <sortCondition ref="A1:A78"/>
    </sortState>
  </autoFilter>
  <mergeCells count="5">
    <mergeCell ref="K2:L2"/>
    <mergeCell ref="K3:L3"/>
    <mergeCell ref="K4:L4"/>
    <mergeCell ref="K5:L5"/>
    <mergeCell ref="K6:L6"/>
  </mergeCells>
  <phoneticPr fontId="18" type="noConversion"/>
  <conditionalFormatting sqref="D2:D78">
    <cfRule type="cellIs" dxfId="2" priority="2" operator="equal">
      <formula>0</formula>
    </cfRule>
  </conditionalFormatting>
  <conditionalFormatting sqref="H2:H7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SIMPLIFIED</vt:lpstr>
      <vt:lpstr>Comparision with RPT</vt:lpstr>
      <vt:lpstr>'Comparision with RPT'!_FilterDatabase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2023-03-22T10:36:58Z</cp:lastPrinted>
  <dcterms:created xsi:type="dcterms:W3CDTF">2022-10-24T03:52:05Z</dcterms:created>
  <dcterms:modified xsi:type="dcterms:W3CDTF">2023-03-23T10:21:10Z</dcterms:modified>
  <dc:language>en-US</dc:language>
</cp:coreProperties>
</file>