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hibzada Issar Ali\Desktop\"/>
    </mc:Choice>
  </mc:AlternateContent>
  <bookViews>
    <workbookView xWindow="0" yWindow="0" windowWidth="16392" windowHeight="559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L2" i="2"/>
  <c r="L3" i="2"/>
  <c r="L4" i="2"/>
  <c r="L5" i="2"/>
  <c r="L6" i="2"/>
  <c r="L7" i="2"/>
  <c r="L8" i="2"/>
  <c r="L9" i="2"/>
  <c r="L10" i="2"/>
  <c r="L11" i="2"/>
  <c r="L12" i="2"/>
  <c r="H12" i="2"/>
  <c r="I12" i="2"/>
  <c r="J12" i="2" s="1"/>
  <c r="K12" i="2" s="1"/>
  <c r="I3" i="2" l="1"/>
  <c r="I4" i="2"/>
  <c r="I5" i="2"/>
  <c r="I6" i="2"/>
  <c r="I7" i="2"/>
  <c r="I8" i="2"/>
  <c r="I9" i="2"/>
  <c r="I10" i="2"/>
  <c r="I11" i="2"/>
  <c r="I2" i="2"/>
  <c r="H11" i="2"/>
  <c r="H10" i="2"/>
  <c r="H9" i="2"/>
  <c r="H8" i="2"/>
  <c r="H7" i="2"/>
  <c r="H6" i="2"/>
  <c r="H5" i="2"/>
  <c r="H4" i="2"/>
  <c r="H3" i="2"/>
  <c r="H2" i="2"/>
  <c r="H3" i="1"/>
  <c r="D14" i="1"/>
  <c r="J8" i="2" l="1"/>
  <c r="K8" i="2" s="1"/>
  <c r="J7" i="2"/>
  <c r="K7" i="2" s="1"/>
  <c r="J3" i="2"/>
  <c r="K3" i="2" s="1"/>
  <c r="J5" i="2"/>
  <c r="K5" i="2" s="1"/>
  <c r="J6" i="2"/>
  <c r="K6" i="2" s="1"/>
  <c r="J2" i="2"/>
  <c r="K2" i="2" s="1"/>
  <c r="J4" i="2"/>
  <c r="K4" i="2" s="1"/>
  <c r="J10" i="2"/>
  <c r="K10" i="2" s="1"/>
  <c r="J11" i="2"/>
  <c r="K11" i="2" s="1"/>
  <c r="J9" i="2"/>
  <c r="K9" i="2" s="1"/>
</calcChain>
</file>

<file path=xl/sharedStrings.xml><?xml version="1.0" encoding="utf-8"?>
<sst xmlns="http://schemas.openxmlformats.org/spreadsheetml/2006/main" count="74" uniqueCount="46">
  <si>
    <t>name</t>
  </si>
  <si>
    <t xml:space="preserve">company </t>
  </si>
  <si>
    <t>qty</t>
  </si>
  <si>
    <t>amount</t>
  </si>
  <si>
    <t>Brush</t>
  </si>
  <si>
    <t>Al Qurish</t>
  </si>
  <si>
    <t>Potato</t>
  </si>
  <si>
    <t xml:space="preserve">Pak </t>
  </si>
  <si>
    <t>company</t>
  </si>
  <si>
    <t>Pak</t>
  </si>
  <si>
    <t>Column1</t>
  </si>
  <si>
    <t>Column2</t>
  </si>
  <si>
    <t>Column3</t>
  </si>
  <si>
    <t>Roll No</t>
  </si>
  <si>
    <t>che</t>
  </si>
  <si>
    <t>bio</t>
  </si>
  <si>
    <t>isl</t>
  </si>
  <si>
    <t>phy</t>
  </si>
  <si>
    <t>total</t>
  </si>
  <si>
    <t>obt marks</t>
  </si>
  <si>
    <t>per</t>
  </si>
  <si>
    <t>grade</t>
  </si>
  <si>
    <t>Name</t>
  </si>
  <si>
    <t>issar Ali</t>
  </si>
  <si>
    <t>Rizwan Ullah</t>
  </si>
  <si>
    <t>Ismail Khan</t>
  </si>
  <si>
    <t>Ali Nawaz</t>
  </si>
  <si>
    <t>Shah Wali</t>
  </si>
  <si>
    <t>Amir jan</t>
  </si>
  <si>
    <t>Khan Walid</t>
  </si>
  <si>
    <t>Sifat Khan</t>
  </si>
  <si>
    <t>Siyam Qurishi</t>
  </si>
  <si>
    <t>Phone Number</t>
  </si>
  <si>
    <t>Ahamd</t>
  </si>
  <si>
    <t>9231/20949646</t>
  </si>
  <si>
    <t>9231/20949647</t>
  </si>
  <si>
    <t>9231/20949648</t>
  </si>
  <si>
    <t>9231/20949649</t>
  </si>
  <si>
    <t>9231/20949650</t>
  </si>
  <si>
    <t>9231/20949651</t>
  </si>
  <si>
    <t>9231/20949652</t>
  </si>
  <si>
    <t>9231/20949653</t>
  </si>
  <si>
    <t>9231/20949654</t>
  </si>
  <si>
    <t>9231/20949655</t>
  </si>
  <si>
    <t>9231/20949656</t>
  </si>
  <si>
    <t>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</si>
</sst>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+&quot;#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 applyAlignment="1">
      <alignment horizontal="center"/>
    </xf>
    <xf numFmtId="9" fontId="0" fillId="0" borderId="1" xfId="1" applyFont="1" applyBorder="1"/>
    <xf numFmtId="9" fontId="2" fillId="0" borderId="1" xfId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0:C31" totalsRowShown="0">
  <autoFilter ref="A20:C31"/>
  <tableColumns count="3">
    <tableColumn id="1" name="Column1"/>
    <tableColumn id="2" name="Column2"/>
    <tableColumn id="3" name="Column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M12">
  <autoFilter ref="A1:M12"/>
  <tableColumns count="13">
    <tableColumn id="1" name="Roll No" totalsRowLabel="Total" dataDxfId="12"/>
    <tableColumn id="10" name="Name" dataDxfId="11"/>
    <tableColumn id="11" name="Phone Number" dataDxfId="9"/>
    <tableColumn id="2" name="che" dataDxfId="8"/>
    <tableColumn id="3" name="bio" dataDxfId="7"/>
    <tableColumn id="4" name="isl" dataDxfId="6"/>
    <tableColumn id="5" name="phy" dataDxfId="5"/>
    <tableColumn id="6" name="total" dataDxfId="4">
      <calculatedColumnFormula>400</calculatedColumnFormula>
    </tableColumn>
    <tableColumn id="7" name="obt marks" dataDxfId="2">
      <calculatedColumnFormula>SUM(Table2[[#This Row],[che]:[phy]])</calculatedColumnFormula>
    </tableColumn>
    <tableColumn id="8" name="per" dataDxfId="3" totalsRowDxfId="13" dataCellStyle="Percent">
      <calculatedColumnFormula>I2/H2</calculatedColumnFormula>
    </tableColumn>
    <tableColumn id="9" name="grade" totalsRowFunction="count" dataDxfId="10">
      <calculatedColumnFormula>IF(J2&gt;85%, "A++", IF(J2&gt;80%, "A", IF(J2&gt;70%, "B", IF(J2&gt;70%, "C", IF(J2&gt;60%, "D", IF(J2&gt;50%, "E", "Fail"))))))</calculatedColumnFormula>
    </tableColumn>
    <tableColumn id="13" name="trick" dataDxfId="1">
      <calculatedColumnFormula>LEFT(Table2[[#This Row],[Phone Number]],FIND("/",Table2[[#This Row],[Phone Number]])-1)</calculatedColumnFormula>
    </tableColumn>
    <tableColumn id="14" name="Column1" dataDxfId="0">
      <calculatedColumnFormula>LEFT(Table2[[#This Row],[Phone Number]],5)&amp;"+++"&amp;RIGHT(Table2[[#This Row],[Phone Number]],5)</calculatedColumnFormula>
    </tableColumn>
  </tableColumns>
  <tableStyleInfo name="TableStyleMedium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7" zoomScale="130" zoomScaleNormal="130" workbookViewId="0">
      <selection activeCell="A22" sqref="A22:C32"/>
    </sheetView>
  </sheetViews>
  <sheetFormatPr defaultRowHeight="14.4" x14ac:dyDescent="0.3"/>
  <cols>
    <col min="1" max="3" width="9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 t="s">
        <v>4</v>
      </c>
      <c r="B2" t="s">
        <v>5</v>
      </c>
      <c r="C2">
        <v>45</v>
      </c>
      <c r="D2">
        <v>100</v>
      </c>
      <c r="F2" t="s">
        <v>0</v>
      </c>
      <c r="G2" t="s">
        <v>8</v>
      </c>
      <c r="H2" t="s">
        <v>3</v>
      </c>
    </row>
    <row r="3" spans="1:8" x14ac:dyDescent="0.3">
      <c r="A3" t="s">
        <v>6</v>
      </c>
      <c r="B3" t="s">
        <v>7</v>
      </c>
      <c r="C3">
        <v>15</v>
      </c>
      <c r="D3">
        <v>1500</v>
      </c>
      <c r="F3" t="s">
        <v>6</v>
      </c>
      <c r="G3" t="s">
        <v>9</v>
      </c>
      <c r="H3">
        <f>DSUM(A1:D13,D1,F2:G3)</f>
        <v>0</v>
      </c>
    </row>
    <row r="4" spans="1:8" x14ac:dyDescent="0.3">
      <c r="A4" t="s">
        <v>4</v>
      </c>
      <c r="B4" t="s">
        <v>5</v>
      </c>
      <c r="C4">
        <v>45</v>
      </c>
      <c r="D4">
        <v>100</v>
      </c>
    </row>
    <row r="5" spans="1:8" x14ac:dyDescent="0.3">
      <c r="A5" t="s">
        <v>6</v>
      </c>
      <c r="B5" t="s">
        <v>7</v>
      </c>
      <c r="C5">
        <v>15</v>
      </c>
      <c r="D5">
        <v>1500</v>
      </c>
    </row>
    <row r="6" spans="1:8" x14ac:dyDescent="0.3">
      <c r="A6" t="s">
        <v>4</v>
      </c>
      <c r="B6" t="s">
        <v>5</v>
      </c>
      <c r="C6">
        <v>45</v>
      </c>
      <c r="D6">
        <v>100</v>
      </c>
    </row>
    <row r="7" spans="1:8" x14ac:dyDescent="0.3">
      <c r="A7" t="s">
        <v>6</v>
      </c>
      <c r="B7" t="s">
        <v>7</v>
      </c>
      <c r="C7">
        <v>15</v>
      </c>
      <c r="D7">
        <v>1500</v>
      </c>
    </row>
    <row r="8" spans="1:8" x14ac:dyDescent="0.3">
      <c r="A8" t="s">
        <v>4</v>
      </c>
      <c r="B8" t="s">
        <v>5</v>
      </c>
      <c r="C8">
        <v>45</v>
      </c>
      <c r="D8">
        <v>100</v>
      </c>
    </row>
    <row r="9" spans="1:8" x14ac:dyDescent="0.3">
      <c r="A9" t="s">
        <v>6</v>
      </c>
      <c r="B9" t="s">
        <v>7</v>
      </c>
      <c r="C9">
        <v>15</v>
      </c>
      <c r="D9">
        <v>1500</v>
      </c>
    </row>
    <row r="10" spans="1:8" x14ac:dyDescent="0.3">
      <c r="A10" t="s">
        <v>4</v>
      </c>
      <c r="B10" t="s">
        <v>5</v>
      </c>
      <c r="C10">
        <v>45</v>
      </c>
      <c r="D10">
        <v>100</v>
      </c>
    </row>
    <row r="11" spans="1:8" x14ac:dyDescent="0.3">
      <c r="A11" t="s">
        <v>6</v>
      </c>
      <c r="B11" t="s">
        <v>7</v>
      </c>
      <c r="C11">
        <v>15</v>
      </c>
      <c r="D11">
        <v>1500</v>
      </c>
    </row>
    <row r="12" spans="1:8" x14ac:dyDescent="0.3">
      <c r="A12" t="s">
        <v>4</v>
      </c>
      <c r="B12" t="s">
        <v>5</v>
      </c>
      <c r="C12">
        <v>45</v>
      </c>
      <c r="D12">
        <v>100</v>
      </c>
    </row>
    <row r="13" spans="1:8" x14ac:dyDescent="0.3">
      <c r="A13" t="s">
        <v>6</v>
      </c>
      <c r="B13" t="s">
        <v>7</v>
      </c>
      <c r="C13">
        <v>15</v>
      </c>
      <c r="D13">
        <v>1500</v>
      </c>
    </row>
    <row r="14" spans="1:8" x14ac:dyDescent="0.3">
      <c r="D14">
        <f>SUM(D2:D13)</f>
        <v>9600</v>
      </c>
    </row>
    <row r="20" spans="1:3" x14ac:dyDescent="0.3">
      <c r="A20" t="s">
        <v>10</v>
      </c>
      <c r="B20" t="s">
        <v>11</v>
      </c>
      <c r="C20" t="s">
        <v>12</v>
      </c>
    </row>
    <row r="21" spans="1:3" x14ac:dyDescent="0.3">
      <c r="A21" t="s">
        <v>0</v>
      </c>
      <c r="B21" t="s">
        <v>2</v>
      </c>
      <c r="C21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="115" zoomScaleNormal="115" workbookViewId="0">
      <selection activeCell="G4" sqref="G4:H4"/>
    </sheetView>
  </sheetViews>
  <sheetFormatPr defaultRowHeight="14.4" x14ac:dyDescent="0.3"/>
  <cols>
    <col min="1" max="1" width="6.77734375" customWidth="1"/>
    <col min="2" max="2" width="12.33203125" bestFit="1" customWidth="1"/>
    <col min="3" max="3" width="16.109375" bestFit="1" customWidth="1"/>
    <col min="4" max="4" width="5.44140625" customWidth="1"/>
    <col min="5" max="5" width="5.21875" customWidth="1"/>
    <col min="6" max="6" width="5.77734375" customWidth="1"/>
    <col min="7" max="7" width="4.6640625" customWidth="1"/>
    <col min="8" max="9" width="7.6640625" customWidth="1"/>
    <col min="10" max="10" width="5.21875" customWidth="1"/>
    <col min="11" max="11" width="6.109375" customWidth="1"/>
    <col min="13" max="13" width="14.21875" bestFit="1" customWidth="1"/>
  </cols>
  <sheetData>
    <row r="1" spans="1:13" ht="15" thickBot="1" x14ac:dyDescent="0.35">
      <c r="A1" t="s">
        <v>13</v>
      </c>
      <c r="B1" t="s">
        <v>22</v>
      </c>
      <c r="C1" t="s">
        <v>32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45</v>
      </c>
      <c r="M1" s="1" t="s">
        <v>10</v>
      </c>
    </row>
    <row r="2" spans="1:13" ht="15" thickBot="1" x14ac:dyDescent="0.35">
      <c r="A2" s="2">
        <v>11201</v>
      </c>
      <c r="B2" s="2" t="s">
        <v>23</v>
      </c>
      <c r="C2" s="3" t="s">
        <v>34</v>
      </c>
      <c r="D2" s="6">
        <v>15</v>
      </c>
      <c r="E2" s="6">
        <v>65</v>
      </c>
      <c r="F2" s="6">
        <v>15</v>
      </c>
      <c r="G2" s="6">
        <v>65</v>
      </c>
      <c r="H2" s="6">
        <f>400</f>
        <v>400</v>
      </c>
      <c r="I2" s="6">
        <f>SUM(Table2[[#This Row],[che]:[phy]])</f>
        <v>160</v>
      </c>
      <c r="J2" s="4">
        <f t="shared" ref="J2:J11" si="0">I2/H2</f>
        <v>0.4</v>
      </c>
      <c r="K2" s="2" t="str">
        <f t="shared" ref="K2:K11" si="1">IF(J2&gt;85%, "A++", IF(J2&gt;80%, "A", IF(J2&gt;70%, "B", IF(J2&gt;70%, "C", IF(J2&gt;60%, "D", IF(J2&gt;50%, "E", "Fail"))))))</f>
        <v>Fail</v>
      </c>
      <c r="L2" s="7" t="str">
        <f>LEFT(Table2[[#This Row],[Phone Number]],FIND("/",Table2[[#This Row],[Phone Number]])-1)</f>
        <v>9231</v>
      </c>
      <c r="M2" s="6" t="str">
        <f>LEFT(Table2[[#This Row],[Phone Number]],5)&amp;"+++"&amp;RIGHT(Table2[[#This Row],[Phone Number]],5)</f>
        <v>9231/+++49646</v>
      </c>
    </row>
    <row r="3" spans="1:13" ht="15" thickBot="1" x14ac:dyDescent="0.35">
      <c r="A3" s="2">
        <v>11202</v>
      </c>
      <c r="B3" s="2" t="s">
        <v>24</v>
      </c>
      <c r="C3" s="3" t="s">
        <v>35</v>
      </c>
      <c r="D3" s="6">
        <v>90</v>
      </c>
      <c r="E3" s="6">
        <v>65</v>
      </c>
      <c r="F3" s="6">
        <v>75</v>
      </c>
      <c r="G3" s="6">
        <v>75</v>
      </c>
      <c r="H3" s="6">
        <f>400</f>
        <v>400</v>
      </c>
      <c r="I3" s="6">
        <f>SUM(Table2[[#This Row],[che]:[phy]])</f>
        <v>305</v>
      </c>
      <c r="J3" s="5">
        <f t="shared" si="0"/>
        <v>0.76249999999999996</v>
      </c>
      <c r="K3" s="2" t="str">
        <f t="shared" si="1"/>
        <v>B</v>
      </c>
      <c r="L3" s="6" t="str">
        <f>LEFT(Table2[[#This Row],[Phone Number]],FIND("/",Table2[[#This Row],[Phone Number]])-1)</f>
        <v>9231</v>
      </c>
      <c r="M3" s="6" t="str">
        <f>LEFT(Table2[[#This Row],[Phone Number]],5)&amp;"+++"&amp;RIGHT(Table2[[#This Row],[Phone Number]],5)</f>
        <v>9231/+++49647</v>
      </c>
    </row>
    <row r="4" spans="1:13" ht="15" thickBot="1" x14ac:dyDescent="0.35">
      <c r="A4" s="2">
        <v>11203</v>
      </c>
      <c r="B4" s="2" t="s">
        <v>25</v>
      </c>
      <c r="C4" s="3" t="s">
        <v>36</v>
      </c>
      <c r="D4" s="6">
        <v>65</v>
      </c>
      <c r="E4" s="6">
        <v>45</v>
      </c>
      <c r="F4" s="6">
        <v>90</v>
      </c>
      <c r="G4" s="6">
        <v>15</v>
      </c>
      <c r="H4" s="6">
        <f>400</f>
        <v>400</v>
      </c>
      <c r="I4" s="6">
        <f>SUM(Table2[[#This Row],[che]:[phy]])</f>
        <v>215</v>
      </c>
      <c r="J4" s="5">
        <f t="shared" si="0"/>
        <v>0.53749999999999998</v>
      </c>
      <c r="K4" s="2" t="str">
        <f t="shared" si="1"/>
        <v>E</v>
      </c>
      <c r="L4" s="6" t="str">
        <f>LEFT(Table2[[#This Row],[Phone Number]],FIND("/",Table2[[#This Row],[Phone Number]])-1)</f>
        <v>9231</v>
      </c>
      <c r="M4" s="6" t="str">
        <f>LEFT(Table2[[#This Row],[Phone Number]],5)&amp;"+++"&amp;RIGHT(Table2[[#This Row],[Phone Number]],5)</f>
        <v>9231/+++49648</v>
      </c>
    </row>
    <row r="5" spans="1:13" ht="15" thickBot="1" x14ac:dyDescent="0.35">
      <c r="A5" s="2">
        <v>11204</v>
      </c>
      <c r="B5" s="2" t="s">
        <v>26</v>
      </c>
      <c r="C5" s="3" t="s">
        <v>37</v>
      </c>
      <c r="D5" s="6">
        <v>65</v>
      </c>
      <c r="E5" s="6">
        <v>45</v>
      </c>
      <c r="F5" s="6">
        <v>78</v>
      </c>
      <c r="G5" s="6">
        <v>62</v>
      </c>
      <c r="H5" s="6">
        <f>400</f>
        <v>400</v>
      </c>
      <c r="I5" s="6">
        <f>SUM(Table2[[#This Row],[che]:[phy]])</f>
        <v>250</v>
      </c>
      <c r="J5" s="5">
        <f t="shared" si="0"/>
        <v>0.625</v>
      </c>
      <c r="K5" s="2" t="str">
        <f t="shared" si="1"/>
        <v>D</v>
      </c>
      <c r="L5" s="6" t="str">
        <f>LEFT(Table2[[#This Row],[Phone Number]],FIND("/",Table2[[#This Row],[Phone Number]])-1)</f>
        <v>9231</v>
      </c>
      <c r="M5" s="6" t="str">
        <f>LEFT(Table2[[#This Row],[Phone Number]],5)&amp;"+++"&amp;RIGHT(Table2[[#This Row],[Phone Number]],5)</f>
        <v>9231/+++49649</v>
      </c>
    </row>
    <row r="6" spans="1:13" ht="15" thickBot="1" x14ac:dyDescent="0.35">
      <c r="A6" s="2">
        <v>11205</v>
      </c>
      <c r="B6" s="2" t="s">
        <v>27</v>
      </c>
      <c r="C6" s="3" t="s">
        <v>38</v>
      </c>
      <c r="D6" s="6">
        <v>73</v>
      </c>
      <c r="E6" s="6">
        <v>75</v>
      </c>
      <c r="F6" s="6">
        <v>73</v>
      </c>
      <c r="G6" s="6">
        <v>51</v>
      </c>
      <c r="H6" s="6">
        <f>400</f>
        <v>400</v>
      </c>
      <c r="I6" s="6">
        <f>SUM(Table2[[#This Row],[che]:[phy]])</f>
        <v>272</v>
      </c>
      <c r="J6" s="5">
        <f t="shared" si="0"/>
        <v>0.68</v>
      </c>
      <c r="K6" s="2" t="str">
        <f t="shared" si="1"/>
        <v>D</v>
      </c>
      <c r="L6" s="6" t="str">
        <f>LEFT(Table2[[#This Row],[Phone Number]],FIND("/",Table2[[#This Row],[Phone Number]])-1)</f>
        <v>9231</v>
      </c>
      <c r="M6" s="6" t="str">
        <f>LEFT(Table2[[#This Row],[Phone Number]],5)&amp;"+++"&amp;RIGHT(Table2[[#This Row],[Phone Number]],5)</f>
        <v>9231/+++49650</v>
      </c>
    </row>
    <row r="7" spans="1:13" ht="15" thickBot="1" x14ac:dyDescent="0.35">
      <c r="A7" s="2">
        <v>11206</v>
      </c>
      <c r="B7" s="2" t="s">
        <v>28</v>
      </c>
      <c r="C7" s="3" t="s">
        <v>39</v>
      </c>
      <c r="D7" s="6">
        <v>15</v>
      </c>
      <c r="E7" s="6">
        <v>64</v>
      </c>
      <c r="F7" s="6">
        <v>67</v>
      </c>
      <c r="G7" s="6">
        <v>56</v>
      </c>
      <c r="H7" s="6">
        <f>400</f>
        <v>400</v>
      </c>
      <c r="I7" s="6">
        <f>SUM(Table2[[#This Row],[che]:[phy]])</f>
        <v>202</v>
      </c>
      <c r="J7" s="5">
        <f t="shared" si="0"/>
        <v>0.505</v>
      </c>
      <c r="K7" s="2" t="str">
        <f t="shared" si="1"/>
        <v>E</v>
      </c>
      <c r="L7" s="6" t="str">
        <f>LEFT(Table2[[#This Row],[Phone Number]],FIND("/",Table2[[#This Row],[Phone Number]])-1)</f>
        <v>9231</v>
      </c>
      <c r="M7" s="6" t="str">
        <f>LEFT(Table2[[#This Row],[Phone Number]],5)&amp;"+++"&amp;RIGHT(Table2[[#This Row],[Phone Number]],5)</f>
        <v>9231/+++49651</v>
      </c>
    </row>
    <row r="8" spans="1:13" ht="15" thickBot="1" x14ac:dyDescent="0.35">
      <c r="A8" s="2">
        <v>11207</v>
      </c>
      <c r="B8" s="2" t="s">
        <v>29</v>
      </c>
      <c r="C8" s="3" t="s">
        <v>40</v>
      </c>
      <c r="D8" s="6">
        <v>68</v>
      </c>
      <c r="E8" s="6">
        <v>68</v>
      </c>
      <c r="F8" s="6">
        <v>70</v>
      </c>
      <c r="G8" s="6">
        <v>11</v>
      </c>
      <c r="H8" s="6">
        <f>400</f>
        <v>400</v>
      </c>
      <c r="I8" s="6">
        <f>SUM(Table2[[#This Row],[che]:[phy]])</f>
        <v>217</v>
      </c>
      <c r="J8" s="5">
        <f t="shared" si="0"/>
        <v>0.54249999999999998</v>
      </c>
      <c r="K8" s="2" t="str">
        <f t="shared" si="1"/>
        <v>E</v>
      </c>
      <c r="L8" s="6" t="str">
        <f>LEFT(Table2[[#This Row],[Phone Number]],FIND("/",Table2[[#This Row],[Phone Number]])-1)</f>
        <v>9231</v>
      </c>
      <c r="M8" s="6" t="str">
        <f>LEFT(Table2[[#This Row],[Phone Number]],5)&amp;"+++"&amp;RIGHT(Table2[[#This Row],[Phone Number]],5)</f>
        <v>9231/+++49652</v>
      </c>
    </row>
    <row r="9" spans="1:13" ht="15" thickBot="1" x14ac:dyDescent="0.35">
      <c r="A9" s="2">
        <v>11208</v>
      </c>
      <c r="B9" s="2" t="s">
        <v>28</v>
      </c>
      <c r="C9" s="3" t="s">
        <v>41</v>
      </c>
      <c r="D9" s="6">
        <v>36</v>
      </c>
      <c r="E9" s="6">
        <v>64</v>
      </c>
      <c r="F9" s="6">
        <v>78</v>
      </c>
      <c r="G9" s="6">
        <v>95</v>
      </c>
      <c r="H9" s="6">
        <f>400</f>
        <v>400</v>
      </c>
      <c r="I9" s="6">
        <f>SUM(Table2[[#This Row],[che]:[phy]])</f>
        <v>273</v>
      </c>
      <c r="J9" s="5">
        <f t="shared" si="0"/>
        <v>0.6825</v>
      </c>
      <c r="K9" s="2" t="str">
        <f t="shared" si="1"/>
        <v>D</v>
      </c>
      <c r="L9" s="6" t="str">
        <f>LEFT(Table2[[#This Row],[Phone Number]],FIND("/",Table2[[#This Row],[Phone Number]])-1)</f>
        <v>9231</v>
      </c>
      <c r="M9" s="6" t="str">
        <f>LEFT(Table2[[#This Row],[Phone Number]],5)&amp;"+++"&amp;RIGHT(Table2[[#This Row],[Phone Number]],5)</f>
        <v>9231/+++49653</v>
      </c>
    </row>
    <row r="10" spans="1:13" ht="15" thickBot="1" x14ac:dyDescent="0.35">
      <c r="A10" s="2">
        <v>11209</v>
      </c>
      <c r="B10" s="2" t="s">
        <v>30</v>
      </c>
      <c r="C10" s="3" t="s">
        <v>42</v>
      </c>
      <c r="D10" s="6">
        <v>68</v>
      </c>
      <c r="E10" s="6">
        <v>87</v>
      </c>
      <c r="F10" s="6">
        <v>57</v>
      </c>
      <c r="G10" s="6">
        <v>15</v>
      </c>
      <c r="H10" s="6">
        <f>400</f>
        <v>400</v>
      </c>
      <c r="I10" s="6">
        <f>SUM(Table2[[#This Row],[che]:[phy]])</f>
        <v>227</v>
      </c>
      <c r="J10" s="5">
        <f t="shared" si="0"/>
        <v>0.5675</v>
      </c>
      <c r="K10" s="2" t="str">
        <f t="shared" si="1"/>
        <v>E</v>
      </c>
      <c r="L10" s="6" t="str">
        <f>LEFT(Table2[[#This Row],[Phone Number]],FIND("/",Table2[[#This Row],[Phone Number]])-1)</f>
        <v>9231</v>
      </c>
      <c r="M10" s="6" t="str">
        <f>LEFT(Table2[[#This Row],[Phone Number]],5)&amp;"+++"&amp;RIGHT(Table2[[#This Row],[Phone Number]],5)</f>
        <v>9231/+++49654</v>
      </c>
    </row>
    <row r="11" spans="1:13" ht="15" thickBot="1" x14ac:dyDescent="0.35">
      <c r="A11" s="2">
        <v>11210</v>
      </c>
      <c r="B11" s="2" t="s">
        <v>31</v>
      </c>
      <c r="C11" s="3" t="s">
        <v>43</v>
      </c>
      <c r="D11" s="6">
        <v>68</v>
      </c>
      <c r="E11" s="6">
        <v>94</v>
      </c>
      <c r="F11" s="6">
        <v>69</v>
      </c>
      <c r="G11" s="6">
        <v>15</v>
      </c>
      <c r="H11" s="6">
        <f>400</f>
        <v>400</v>
      </c>
      <c r="I11" s="6">
        <f>SUM(Table2[[#This Row],[che]:[phy]])</f>
        <v>246</v>
      </c>
      <c r="J11" s="5">
        <f t="shared" si="0"/>
        <v>0.61499999999999999</v>
      </c>
      <c r="K11" s="2" t="str">
        <f t="shared" si="1"/>
        <v>D</v>
      </c>
      <c r="L11" s="6" t="str">
        <f>LEFT(Table2[[#This Row],[Phone Number]],FIND("/",Table2[[#This Row],[Phone Number]])-1)</f>
        <v>9231</v>
      </c>
      <c r="M11" s="6" t="str">
        <f>LEFT(Table2[[#This Row],[Phone Number]],5)&amp;"+++"&amp;RIGHT(Table2[[#This Row],[Phone Number]],5)</f>
        <v>9231/+++49655</v>
      </c>
    </row>
    <row r="12" spans="1:13" ht="15" thickBot="1" x14ac:dyDescent="0.35">
      <c r="A12" s="2">
        <v>11211</v>
      </c>
      <c r="B12" s="2" t="s">
        <v>33</v>
      </c>
      <c r="C12" s="3" t="s">
        <v>44</v>
      </c>
      <c r="D12" s="6">
        <v>85</v>
      </c>
      <c r="E12" s="6">
        <v>65</v>
      </c>
      <c r="F12" s="6">
        <v>65</v>
      </c>
      <c r="G12" s="6">
        <v>85</v>
      </c>
      <c r="H12" s="6">
        <f>400</f>
        <v>400</v>
      </c>
      <c r="I12" s="6">
        <f>SUM(Table2[[#This Row],[che]:[phy]])</f>
        <v>300</v>
      </c>
      <c r="J12" s="4">
        <f>I12/H12</f>
        <v>0.75</v>
      </c>
      <c r="K12" s="2" t="str">
        <f>IF(J12&gt;85%, "A++", IF(J12&gt;80%, "A", IF(J12&gt;70%, "B", IF(J12&gt;70%, "C", IF(J12&gt;60%, "D", IF(J12&gt;50%, "E", "Fail"))))))</f>
        <v>B</v>
      </c>
      <c r="L12" s="8" t="str">
        <f>LEFT(Table2[[#This Row],[Phone Number]],FIND("/",Table2[[#This Row],[Phone Number]])-1)</f>
        <v>9231</v>
      </c>
      <c r="M12" s="6" t="str">
        <f>LEFT(Table2[[#This Row],[Phone Number]],5)&amp;"+++"&amp;RIGHT(Table2[[#This Row],[Phone Number]],5)</f>
        <v>9231/+++49656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Sahibzada Issar Ali</dc:creator>
  <cp:lastModifiedBy>Sahibzada Issar Ali</cp:lastModifiedBy>
  <dcterms:created xsi:type="dcterms:W3CDTF">2020-08-03T10:41:45Z</dcterms:created>
  <dcterms:modified xsi:type="dcterms:W3CDTF">2020-08-21T05:01:00Z</dcterms:modified>
</cp:coreProperties>
</file>