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D:\Documents\Leptospira\Data\"/>
    </mc:Choice>
  </mc:AlternateContent>
  <bookViews>
    <workbookView xWindow="0" yWindow="0" windowWidth="20490" windowHeight="7530"/>
  </bookViews>
  <sheets>
    <sheet name="CALCULATOR" sheetId="1" r:id="rId1"/>
    <sheet name="FORMULA" sheetId="2" r:id="rId2"/>
    <sheet name="REFERENCE" sheetId="3" r:id="rId3"/>
  </sheets>
  <calcPr calcId="162913"/>
</workbook>
</file>

<file path=xl/calcChain.xml><?xml version="1.0" encoding="utf-8"?>
<calcChain xmlns="http://schemas.openxmlformats.org/spreadsheetml/2006/main">
  <c r="B28" i="1" l="1"/>
  <c r="E28" i="1"/>
  <c r="F28" i="1"/>
  <c r="L28" i="1"/>
  <c r="G28" i="1"/>
  <c r="E26" i="1"/>
  <c r="F26" i="1" s="1"/>
  <c r="G26" i="1" s="1"/>
  <c r="E25" i="1"/>
  <c r="F25" i="1" s="1"/>
  <c r="G25" i="1" s="1"/>
  <c r="E24" i="1"/>
  <c r="E23" i="1"/>
  <c r="F23" i="1" s="1"/>
  <c r="G23" i="1" s="1"/>
  <c r="E22" i="1"/>
  <c r="F22" i="1" s="1"/>
  <c r="G22" i="1" s="1"/>
  <c r="E21" i="1"/>
  <c r="F21" i="1" s="1"/>
  <c r="G21" i="1" s="1"/>
  <c r="E20" i="1"/>
  <c r="F20" i="1" s="1"/>
  <c r="G20" i="1" s="1"/>
  <c r="E19" i="1"/>
  <c r="F19" i="1" s="1"/>
  <c r="G19" i="1" s="1"/>
  <c r="E18" i="1"/>
  <c r="F18" i="1" s="1"/>
  <c r="E17" i="1"/>
  <c r="F17" i="1" s="1"/>
  <c r="L17" i="1" s="1"/>
  <c r="E16" i="1"/>
  <c r="F16" i="1" s="1"/>
  <c r="L16" i="1" s="1"/>
  <c r="E15" i="1"/>
  <c r="F15" i="1" s="1"/>
  <c r="L15" i="1" s="1"/>
  <c r="E14" i="1"/>
  <c r="F14" i="1" s="1"/>
  <c r="E13" i="1"/>
  <c r="F13" i="1" s="1"/>
  <c r="L13" i="1" s="1"/>
  <c r="E12" i="1"/>
  <c r="F12" i="1" s="1"/>
  <c r="L12" i="1" s="1"/>
  <c r="B13" i="1"/>
  <c r="B14" i="1"/>
  <c r="B15" i="1" s="1"/>
  <c r="D13" i="1"/>
  <c r="D12" i="1"/>
  <c r="G6" i="1"/>
  <c r="C13" i="1" s="1"/>
  <c r="L18" i="1" l="1"/>
  <c r="G18" i="1"/>
  <c r="L14" i="1"/>
  <c r="G14" i="1"/>
  <c r="G17" i="1"/>
  <c r="L21" i="1"/>
  <c r="L20" i="1"/>
  <c r="H6" i="1"/>
  <c r="G13" i="1"/>
  <c r="F24" i="1"/>
  <c r="G24" i="1" s="1"/>
  <c r="L19" i="1"/>
  <c r="L23" i="1"/>
  <c r="G16" i="1"/>
  <c r="L22" i="1"/>
  <c r="L26" i="1"/>
  <c r="G15" i="1"/>
  <c r="L25" i="1"/>
  <c r="G12" i="1"/>
  <c r="B16" i="1"/>
  <c r="D15" i="1"/>
  <c r="C14" i="1"/>
  <c r="C15" i="1"/>
  <c r="C12" i="1"/>
  <c r="C16" i="1"/>
  <c r="D14" i="1"/>
  <c r="L24" i="1" l="1"/>
  <c r="B17" i="1"/>
  <c r="D16" i="1"/>
  <c r="D17" i="1" l="1"/>
  <c r="B18" i="1"/>
  <c r="B19" i="1" l="1"/>
  <c r="D18" i="1"/>
  <c r="B20" i="1" l="1"/>
  <c r="D19" i="1"/>
  <c r="B21" i="1" l="1"/>
  <c r="D20" i="1"/>
  <c r="D21" i="1" l="1"/>
  <c r="B22" i="1"/>
  <c r="B23" i="1" l="1"/>
  <c r="D22" i="1"/>
  <c r="B24" i="1" l="1"/>
  <c r="D23" i="1"/>
  <c r="B25" i="1" l="1"/>
  <c r="D24" i="1"/>
  <c r="D25" i="1" l="1"/>
  <c r="B26" i="1"/>
  <c r="D26" i="1" s="1"/>
</calcChain>
</file>

<file path=xl/sharedStrings.xml><?xml version="1.0" encoding="utf-8"?>
<sst xmlns="http://schemas.openxmlformats.org/spreadsheetml/2006/main" count="16" uniqueCount="16">
  <si>
    <t>SAMPLE SIZE CALCULATOR FOR PREVALENCE STUDIES</t>
  </si>
  <si>
    <t>* USING RANDOM (NOT CLUSTER) SAMPLING</t>
  </si>
  <si>
    <t>Level of Confidence =</t>
  </si>
  <si>
    <r>
      <t>Sample Size (</t>
    </r>
    <r>
      <rPr>
        <i/>
        <sz val="9"/>
        <rFont val="Arial Rounded MT Bold"/>
        <family val="2"/>
      </rPr>
      <t>n</t>
    </r>
    <r>
      <rPr>
        <sz val="9"/>
        <rFont val="Arial Rounded MT Bold"/>
        <family val="2"/>
      </rPr>
      <t>)</t>
    </r>
  </si>
  <si>
    <r>
      <t>Precision   (</t>
    </r>
    <r>
      <rPr>
        <i/>
        <sz val="9"/>
        <rFont val="Arial Rounded MT Bold"/>
        <family val="2"/>
      </rPr>
      <t>d</t>
    </r>
    <r>
      <rPr>
        <sz val="9"/>
        <rFont val="Arial Rounded MT Bold"/>
        <family val="2"/>
      </rPr>
      <t>)</t>
    </r>
  </si>
  <si>
    <t>Assumption</t>
  </si>
  <si>
    <t>(Normality)</t>
  </si>
  <si>
    <t>Sample Size Table</t>
  </si>
  <si>
    <t xml:space="preserve">  é </t>
  </si>
  <si>
    <t>Enter desired precision here.</t>
  </si>
  <si>
    <r>
      <t>Expected</t>
    </r>
    <r>
      <rPr>
        <i/>
        <sz val="11"/>
        <rFont val="Arial Rounded MT Bold"/>
        <family val="2"/>
      </rPr>
      <t xml:space="preserve"> P</t>
    </r>
    <r>
      <rPr>
        <sz val="11"/>
        <rFont val="Arial Rounded MT Bold"/>
        <family val="2"/>
      </rPr>
      <t xml:space="preserve"> = </t>
    </r>
  </si>
  <si>
    <r>
      <t>Population Size (</t>
    </r>
    <r>
      <rPr>
        <i/>
        <sz val="11"/>
        <rFont val="Arial Rounded MT Bold"/>
        <family val="2"/>
      </rPr>
      <t>N</t>
    </r>
    <r>
      <rPr>
        <sz val="11"/>
        <rFont val="Arial Rounded MT Bold"/>
        <family val="2"/>
      </rPr>
      <t xml:space="preserve">) = </t>
    </r>
  </si>
  <si>
    <t>FPC = Finite Population Correction</t>
  </si>
  <si>
    <t>Suggestion for FPC application</t>
  </si>
  <si>
    <t>No FPC</t>
  </si>
  <si>
    <t>With FPC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</si>
</sst>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8"/>
      <name val="Arial"/>
    </font>
    <font>
      <sz val="14"/>
      <color indexed="9"/>
      <name val="Arial Rounded MT Bold"/>
      <family val="2"/>
    </font>
    <font>
      <sz val="10"/>
      <color indexed="16"/>
      <name val="Arial Rounded MT Bold"/>
      <family val="2"/>
    </font>
    <font>
      <sz val="11"/>
      <name val="Arial Rounded MT Bold"/>
      <family val="2"/>
    </font>
    <font>
      <i/>
      <sz val="11"/>
      <name val="Arial Rounded MT Bold"/>
      <family val="2"/>
    </font>
    <font>
      <sz val="9"/>
      <name val="Arial Rounded MT Bold"/>
      <family val="2"/>
    </font>
    <font>
      <i/>
      <sz val="9"/>
      <name val="Arial Rounded MT Bold"/>
      <family val="2"/>
    </font>
    <font>
      <sz val="10"/>
      <name val="Arial Rounded MT Bold"/>
      <family val="2"/>
    </font>
    <font>
      <sz val="12"/>
      <name val="Arial Rounded MT Bold"/>
      <family val="2"/>
    </font>
    <font>
      <sz val="10"/>
      <color indexed="9"/>
      <name val="Arial"/>
    </font>
    <font>
      <sz val="10"/>
      <color indexed="9"/>
      <name val="Tahoma"/>
      <family val="2"/>
    </font>
    <font>
      <b/>
      <sz val="10"/>
      <color indexed="10"/>
      <name val="Tahoma"/>
      <family val="2"/>
    </font>
    <font>
      <b/>
      <sz val="10"/>
      <color indexed="16"/>
      <name val="Tahoma"/>
      <family val="2"/>
    </font>
    <font>
      <b/>
      <sz val="10"/>
      <name val="Arial"/>
      <family val="2"/>
    </font>
    <font>
      <b/>
      <sz val="9"/>
      <color indexed="10"/>
      <name val="Wingdings"/>
      <charset val="2"/>
    </font>
    <font>
      <sz val="13"/>
      <color indexed="16"/>
      <name val="Arial Rounded MT Bold"/>
      <family val="2"/>
    </font>
    <font>
      <sz val="12"/>
      <name val="Arial"/>
    </font>
    <font>
      <i/>
      <sz val="10"/>
      <name val="Arial"/>
      <family val="2"/>
    </font>
    <font>
      <sz val="10"/>
      <name val="Wingdings"/>
      <charset val="2"/>
    </font>
  </fonts>
  <fills count="8">
    <fill>
      <patternFill patternType="none"/>
    </fill>
    <fill>
      <patternFill patternType="gray125"/>
    </fill>
    <fill>
      <patternFill patternType="solid">
        <fgColor indexed="43"/>
        <bgColor indexed="64"/>
      </patternFill>
    </fill>
    <fill>
      <patternFill patternType="solid">
        <fgColor indexed="45"/>
        <bgColor indexed="64"/>
      </patternFill>
    </fill>
    <fill>
      <patternFill patternType="solid">
        <fgColor indexed="45"/>
        <bgColor indexed="45"/>
      </patternFill>
    </fill>
    <fill>
      <patternFill patternType="solid">
        <fgColor indexed="41"/>
        <bgColor indexed="64"/>
      </patternFill>
    </fill>
    <fill>
      <patternFill patternType="solid">
        <fgColor indexed="47"/>
        <bgColor indexed="45"/>
      </patternFill>
    </fill>
    <fill>
      <patternFill patternType="solid">
        <fgColor indexed="16"/>
        <bgColor indexed="64"/>
      </patternFill>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6" fillId="2" borderId="1" xfId="0" applyFont="1" applyFill="1" applyBorder="1" applyAlignment="1" applyProtection="1">
      <alignment horizontal="center"/>
      <protection hidden="1"/>
    </xf>
    <xf numFmtId="2" fontId="11" fillId="0" borderId="0" xfId="0" applyNumberFormat="1" applyFont="1" applyProtection="1">
      <protection hidden="1"/>
    </xf>
    <xf numFmtId="0" fontId="0" fillId="0" borderId="0" xfId="0" applyProtection="1">
      <protection hidden="1"/>
    </xf>
    <xf numFmtId="2" fontId="11" fillId="0" borderId="0" xfId="0" applyNumberFormat="1" applyFont="1" applyFill="1" applyProtection="1">
      <protection hidden="1"/>
    </xf>
    <xf numFmtId="2" fontId="12" fillId="0" borderId="0" xfId="0" applyNumberFormat="1" applyFont="1" applyAlignment="1" applyProtection="1">
      <alignment horizontal="center" vertical="center"/>
      <protection hidden="1"/>
    </xf>
    <xf numFmtId="2" fontId="13" fillId="0" borderId="0" xfId="0" applyNumberFormat="1" applyFont="1" applyProtection="1">
      <protection hidden="1"/>
    </xf>
    <xf numFmtId="0" fontId="14" fillId="3" borderId="0" xfId="0" applyFont="1" applyFill="1" applyAlignment="1" applyProtection="1">
      <alignment horizontal="center"/>
      <protection hidden="1"/>
    </xf>
    <xf numFmtId="0" fontId="14" fillId="3" borderId="2" xfId="0" applyFont="1" applyFill="1" applyBorder="1" applyAlignment="1" applyProtection="1">
      <alignment horizontal="center"/>
      <protection hidden="1"/>
    </xf>
    <xf numFmtId="0" fontId="0" fillId="0" borderId="0" xfId="0" applyAlignment="1" applyProtection="1">
      <alignment horizontal="left"/>
      <protection hidden="1"/>
    </xf>
    <xf numFmtId="0" fontId="14" fillId="0" borderId="0" xfId="0" applyFont="1" applyAlignment="1" applyProtection="1">
      <alignment horizontal="center"/>
      <protection hidden="1"/>
    </xf>
    <xf numFmtId="0" fontId="14" fillId="4" borderId="1" xfId="0" applyFont="1" applyFill="1" applyBorder="1" applyAlignment="1" applyProtection="1">
      <alignment horizontal="center"/>
      <protection hidden="1"/>
    </xf>
    <xf numFmtId="0" fontId="15" fillId="0" borderId="0" xfId="0" applyFont="1" applyAlignment="1" applyProtection="1">
      <alignment horizontal="left"/>
      <protection hidden="1"/>
    </xf>
    <xf numFmtId="0" fontId="3" fillId="0" borderId="0" xfId="0" applyFont="1" applyProtection="1">
      <protection hidden="1"/>
    </xf>
    <xf numFmtId="0" fontId="6" fillId="4" borderId="2" xfId="0" applyFont="1" applyFill="1" applyBorder="1" applyAlignment="1" applyProtection="1">
      <alignment horizontal="center" vertical="center"/>
      <protection hidden="1"/>
    </xf>
    <xf numFmtId="0" fontId="6" fillId="4" borderId="3" xfId="0" applyFont="1" applyFill="1" applyBorder="1" applyAlignment="1" applyProtection="1">
      <alignment horizontal="center" vertical="center"/>
      <protection hidden="1"/>
    </xf>
    <xf numFmtId="1" fontId="9" fillId="2" borderId="0" xfId="0" applyNumberFormat="1" applyFont="1" applyFill="1" applyBorder="1" applyAlignment="1" applyProtection="1">
      <alignment horizontal="center"/>
      <protection hidden="1"/>
    </xf>
    <xf numFmtId="0" fontId="9" fillId="2" borderId="0" xfId="0" applyFont="1" applyFill="1" applyBorder="1" applyProtection="1">
      <protection hidden="1"/>
    </xf>
    <xf numFmtId="0" fontId="9" fillId="2" borderId="0" xfId="0" applyFont="1" applyFill="1" applyProtection="1">
      <protection hidden="1"/>
    </xf>
    <xf numFmtId="0" fontId="9" fillId="2" borderId="2" xfId="0" applyFont="1" applyFill="1" applyBorder="1" applyAlignment="1" applyProtection="1">
      <alignment horizontal="center"/>
      <protection hidden="1"/>
    </xf>
    <xf numFmtId="0" fontId="9" fillId="2" borderId="2" xfId="0" applyFont="1" applyFill="1" applyBorder="1" applyProtection="1">
      <protection hidden="1"/>
    </xf>
    <xf numFmtId="0" fontId="17" fillId="0" borderId="0" xfId="0" applyFont="1" applyProtection="1">
      <protection hidden="1"/>
    </xf>
    <xf numFmtId="0" fontId="9" fillId="5" borderId="1" xfId="0" applyFont="1" applyFill="1" applyBorder="1" applyAlignment="1" applyProtection="1">
      <alignment horizontal="center"/>
      <protection locked="0"/>
    </xf>
    <xf numFmtId="0" fontId="9" fillId="2" borderId="1" xfId="0" applyFont="1" applyFill="1" applyBorder="1" applyProtection="1">
      <protection hidden="1"/>
    </xf>
    <xf numFmtId="9" fontId="9" fillId="2" borderId="4" xfId="0" applyNumberFormat="1" applyFont="1" applyFill="1" applyBorder="1" applyAlignment="1" applyProtection="1">
      <alignment horizontal="left" vertical="center"/>
      <protection hidden="1"/>
    </xf>
    <xf numFmtId="0" fontId="9" fillId="5" borderId="5" xfId="0" applyFont="1" applyFill="1" applyBorder="1" applyAlignment="1" applyProtection="1">
      <alignment horizontal="left" vertical="center"/>
      <protection locked="0"/>
    </xf>
    <xf numFmtId="0" fontId="10" fillId="0" borderId="6" xfId="0" applyFont="1" applyBorder="1" applyAlignment="1" applyProtection="1">
      <alignment vertical="center"/>
      <protection hidden="1"/>
    </xf>
    <xf numFmtId="0" fontId="0" fillId="0" borderId="0" xfId="0" applyBorder="1" applyProtection="1">
      <protection hidden="1"/>
    </xf>
    <xf numFmtId="0" fontId="2" fillId="0" borderId="0" xfId="0" applyFont="1" applyFill="1" applyAlignment="1" applyProtection="1">
      <alignment horizontal="left" vertical="center"/>
      <protection hidden="1"/>
    </xf>
    <xf numFmtId="0" fontId="18" fillId="0" borderId="0" xfId="0" applyFont="1" applyProtection="1">
      <protection hidden="1"/>
    </xf>
    <xf numFmtId="0" fontId="19" fillId="0" borderId="0" xfId="0" applyFont="1" applyProtection="1">
      <protection hidden="1"/>
    </xf>
    <xf numFmtId="2" fontId="13" fillId="0" borderId="0" xfId="0" applyNumberFormat="1" applyFont="1" applyAlignment="1" applyProtection="1">
      <alignment horizontal="left"/>
      <protection hidden="1"/>
    </xf>
    <xf numFmtId="0" fontId="8" fillId="6" borderId="3"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0" borderId="0" xfId="0" applyFont="1" applyFill="1" applyAlignment="1" applyProtection="1">
      <alignment horizontal="center" vertical="center"/>
      <protection hidden="1"/>
    </xf>
    <xf numFmtId="0" fontId="16" fillId="0" borderId="2" xfId="0" applyFont="1" applyBorder="1" applyAlignment="1" applyProtection="1">
      <alignment horizontal="center" vertical="center"/>
      <protection hidden="1"/>
    </xf>
    <xf numFmtId="0" fontId="2" fillId="7" borderId="0" xfId="0" applyFont="1" applyFill="1" applyAlignment="1" applyProtection="1">
      <alignment horizontal="left" vertical="center"/>
      <protection hidden="1"/>
    </xf>
    <xf numFmtId="0" fontId="3" fillId="0" borderId="0" xfId="0" applyFont="1" applyBorder="1" applyAlignment="1" applyProtection="1">
      <alignment horizontal="center" vertical="center"/>
      <protection hidden="1"/>
    </xf>
    <xf numFmtId="0" fontId="0" fillId="0" borderId="0" xfId="0" applyAlignment="1">
      <alignment horizontal="center"/>
    </xf>
    <xf numFmtId="0" fontId="6" fillId="6" borderId="0" xfId="0" applyFont="1" applyFill="1" applyAlignment="1" applyProtection="1">
      <alignment horizontal="left" vertical="center"/>
      <protection hidden="1"/>
    </xf>
    <xf numFmtId="0" fontId="4" fillId="2" borderId="7" xfId="0" applyFont="1" applyFill="1" applyBorder="1" applyAlignment="1" applyProtection="1">
      <alignment horizontal="right" vertical="center"/>
      <protection hidden="1"/>
    </xf>
    <xf numFmtId="0" fontId="4" fillId="2" borderId="3" xfId="0" applyFont="1" applyFill="1" applyBorder="1" applyAlignment="1" applyProtection="1">
      <alignment horizontal="right" vertical="center"/>
      <protection hidden="1"/>
    </xf>
    <xf numFmtId="0" fontId="4" fillId="2" borderId="8" xfId="0" applyFont="1" applyFill="1" applyBorder="1" applyAlignment="1" applyProtection="1">
      <alignment horizontal="right" vertical="center"/>
      <protection hidden="1"/>
    </xf>
    <xf numFmtId="0" fontId="4" fillId="2" borderId="0" xfId="0" applyFont="1" applyFill="1" applyBorder="1" applyAlignment="1" applyProtection="1">
      <alignment horizontal="right" vertical="center"/>
      <protection hidden="1"/>
    </xf>
    <xf numFmtId="0" fontId="4" fillId="2" borderId="6" xfId="0" applyFont="1" applyFill="1" applyBorder="1" applyAlignment="1" applyProtection="1">
      <alignment horizontal="right" vertical="center"/>
      <protection hidden="1"/>
    </xf>
    <xf numFmtId="0" fontId="4" fillId="2" borderId="2" xfId="0" applyFont="1" applyFill="1" applyBorder="1" applyAlignment="1" applyProtection="1">
      <alignment horizontal="right" vertical="center"/>
      <protection hidden="1"/>
    </xf>
    <xf numFmtId="3" fontId="9" fillId="5" borderId="2" xfId="0" applyNumberFormat="1" applyFont="1" applyFill="1" applyBorder="1" applyAlignment="1" applyProtection="1">
      <alignment horizontal="left" vertical="center"/>
      <protection locked="0"/>
    </xf>
    <xf numFmtId="3" fontId="9" fillId="5" borderId="9" xfId="0" applyNumberFormat="1" applyFont="1" applyFill="1" applyBorder="1" applyAlignment="1" applyProtection="1">
      <alignment horizontal="left" vertical="center"/>
      <protection locked="0"/>
    </xf>
    <xf numFmtId="0" fontId="6" fillId="2" borderId="3" xfId="0" applyFont="1" applyFill="1" applyBorder="1" applyAlignment="1" applyProtection="1">
      <alignment horizontal="center"/>
      <protection hidden="1"/>
    </xf>
    <xf numFmtId="0" fontId="6" fillId="2" borderId="3" xfId="0" applyFont="1" applyFill="1" applyBorder="1" applyAlignment="1" applyProtection="1">
      <alignment horizontal="center" vertical="center" wrapText="1"/>
      <protection hidden="1"/>
    </xf>
    <xf numFmtId="0" fontId="6" fillId="2" borderId="2" xfId="0" applyFont="1" applyFill="1" applyBorder="1" applyAlignment="1" applyProtection="1">
      <alignment horizontal="center" vertical="center" wrapText="1"/>
      <protection hidden="1"/>
    </xf>
    <xf numFmtId="0" fontId="6" fillId="6" borderId="2" xfId="0" applyFont="1" applyFill="1" applyBorder="1" applyAlignment="1" applyProtection="1">
      <alignment horizontal="left" vertical="center"/>
      <protection hidden="1"/>
    </xf>
    <xf numFmtId="0" fontId="6" fillId="6" borderId="1" xfId="0" applyFont="1" applyFill="1" applyBorder="1" applyAlignment="1" applyProtection="1">
      <alignment horizontal="left"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85725</xdr:colOff>
      <xdr:row>2</xdr:row>
      <xdr:rowOff>85725</xdr:rowOff>
    </xdr:from>
    <xdr:to>
      <xdr:col>18</xdr:col>
      <xdr:colOff>219075</xdr:colOff>
      <xdr:row>42</xdr:row>
      <xdr:rowOff>57150</xdr:rowOff>
    </xdr:to>
    <xdr:sp macro="" textlink="">
      <xdr:nvSpPr>
        <xdr:cNvPr id="1025" name="AutoShape 1"/>
        <xdr:cNvSpPr>
          <a:spLocks noChangeArrowheads="1"/>
        </xdr:cNvSpPr>
      </xdr:nvSpPr>
      <xdr:spPr bwMode="auto">
        <a:xfrm>
          <a:off x="5648325" y="438150"/>
          <a:ext cx="3790950" cy="6734175"/>
        </a:xfrm>
        <a:prstGeom prst="roundRect">
          <a:avLst>
            <a:gd name="adj" fmla="val 16667"/>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round/>
          <a:headEnd/>
          <a:tailEnd/>
        </a:ln>
        <a:effectLst>
          <a:outerShdw dist="143684" dir="2700000" algn="ctr" rotWithShape="0">
            <a:srgbClr val="808080">
              <a:alpha val="50000"/>
            </a:srgbClr>
          </a:outerShdw>
        </a:effectLst>
      </xdr:spPr>
      <xdr:txBody>
        <a:bodyPr vertOverflow="clip" wrap="square" lIns="36576" tIns="27432" rIns="36576" bIns="0" anchor="t" upright="1"/>
        <a:lstStyle/>
        <a:p>
          <a:pPr algn="just" rtl="0">
            <a:defRPr sz="1000"/>
          </a:pPr>
          <a:r>
            <a:rPr lang="es-AR" sz="1200" b="1" i="0" u="none" strike="noStrike" baseline="0">
              <a:solidFill>
                <a:srgbClr val="993300"/>
              </a:solidFill>
              <a:latin typeface="Arial"/>
              <a:cs typeface="Arial"/>
            </a:rPr>
            <a:t>Step 1:</a:t>
          </a:r>
          <a:r>
            <a:rPr lang="es-AR" sz="1200" b="0" i="0" u="none" strike="noStrike" baseline="0">
              <a:solidFill>
                <a:srgbClr val="993300"/>
              </a:solidFill>
              <a:latin typeface="Arial"/>
              <a:cs typeface="Arial"/>
            </a:rPr>
            <a:t> </a:t>
          </a:r>
          <a:r>
            <a:rPr lang="es-AR" sz="1200" b="1" i="0" u="none" strike="noStrike" baseline="0">
              <a:solidFill>
                <a:srgbClr val="FF0000"/>
              </a:solidFill>
              <a:latin typeface="Arial"/>
              <a:cs typeface="Arial"/>
            </a:rPr>
            <a:t>Enter the expected </a:t>
          </a:r>
          <a:r>
            <a:rPr lang="es-AR" sz="1200" b="1" i="1" u="none" strike="noStrike" baseline="0">
              <a:solidFill>
                <a:srgbClr val="FF0000"/>
              </a:solidFill>
              <a:latin typeface="Arial"/>
              <a:cs typeface="Arial"/>
            </a:rPr>
            <a:t>P</a:t>
          </a:r>
          <a:r>
            <a:rPr lang="es-AR" sz="1200" b="0" i="0" u="none" strike="noStrike" baseline="0">
              <a:solidFill>
                <a:srgbClr val="FF0000"/>
              </a:solidFill>
              <a:latin typeface="Arial"/>
              <a:cs typeface="Arial"/>
            </a:rPr>
            <a:t> </a:t>
          </a:r>
          <a:r>
            <a:rPr lang="es-AR" sz="1200" b="1" i="0" u="none" strike="noStrike" baseline="0">
              <a:solidFill>
                <a:srgbClr val="000000"/>
              </a:solidFill>
              <a:latin typeface="Arial"/>
              <a:cs typeface="Arial"/>
            </a:rPr>
            <a:t>in proportion of One. (For example, if the expected prevalence is 30%, then </a:t>
          </a:r>
          <a:r>
            <a:rPr lang="es-AR" sz="1200" b="1" i="1" u="none" strike="noStrike" baseline="0">
              <a:solidFill>
                <a:srgbClr val="000000"/>
              </a:solidFill>
              <a:latin typeface="Arial"/>
              <a:cs typeface="Arial"/>
            </a:rPr>
            <a:t>P</a:t>
          </a:r>
          <a:r>
            <a:rPr lang="es-AR" sz="1200" b="1" i="0" u="none" strike="noStrike" baseline="0">
              <a:solidFill>
                <a:srgbClr val="000000"/>
              </a:solidFill>
              <a:latin typeface="Arial"/>
              <a:cs typeface="Arial"/>
            </a:rPr>
            <a:t>=0.3).</a:t>
          </a:r>
          <a:endParaRPr lang="es-AR" sz="1200" b="0" i="0" u="none" strike="noStrike" baseline="0">
            <a:solidFill>
              <a:srgbClr val="000000"/>
            </a:solidFill>
            <a:latin typeface="Arial"/>
            <a:cs typeface="Arial"/>
          </a:endParaRPr>
        </a:p>
        <a:p>
          <a:pPr algn="just" rtl="0">
            <a:defRPr sz="1000"/>
          </a:pPr>
          <a:endParaRPr lang="es-AR" sz="1200" b="0" i="0" u="none" strike="noStrike" baseline="0">
            <a:solidFill>
              <a:srgbClr val="000000"/>
            </a:solidFill>
            <a:latin typeface="Arial"/>
            <a:cs typeface="Arial"/>
          </a:endParaRPr>
        </a:p>
        <a:p>
          <a:pPr algn="just" rtl="0">
            <a:defRPr sz="1000"/>
          </a:pPr>
          <a:r>
            <a:rPr lang="es-AR" sz="1200" b="1" i="0" u="none" strike="noStrike" baseline="0">
              <a:solidFill>
                <a:srgbClr val="993300"/>
              </a:solidFill>
              <a:latin typeface="Arial"/>
              <a:cs typeface="Arial"/>
            </a:rPr>
            <a:t>Step 2:</a:t>
          </a:r>
          <a:r>
            <a:rPr lang="es-AR" sz="1200" b="0" i="0" u="none" strike="noStrike" baseline="0">
              <a:solidFill>
                <a:srgbClr val="993300"/>
              </a:solidFill>
              <a:latin typeface="Arial"/>
              <a:cs typeface="Arial"/>
            </a:rPr>
            <a:t> </a:t>
          </a:r>
          <a:r>
            <a:rPr lang="es-AR" sz="1200" b="1" i="0" u="none" strike="noStrike" baseline="0">
              <a:solidFill>
                <a:srgbClr val="FF0000"/>
              </a:solidFill>
              <a:latin typeface="Arial"/>
              <a:cs typeface="Arial"/>
            </a:rPr>
            <a:t>Enter the population size (</a:t>
          </a:r>
          <a:r>
            <a:rPr lang="es-AR" sz="1200" b="1" i="1" u="none" strike="noStrike" baseline="0">
              <a:solidFill>
                <a:srgbClr val="FF0000"/>
              </a:solidFill>
              <a:latin typeface="Arial"/>
              <a:cs typeface="Arial"/>
            </a:rPr>
            <a:t>N</a:t>
          </a:r>
          <a:r>
            <a:rPr lang="es-AR" sz="1200" b="1" i="0" u="none" strike="noStrike" baseline="0">
              <a:solidFill>
                <a:srgbClr val="FF0000"/>
              </a:solidFill>
              <a:latin typeface="Arial"/>
              <a:cs typeface="Arial"/>
            </a:rPr>
            <a:t>)</a:t>
          </a:r>
          <a:r>
            <a:rPr lang="es-AR" sz="1200" b="0" i="0" u="none" strike="noStrike" baseline="0">
              <a:solidFill>
                <a:srgbClr val="000000"/>
              </a:solidFill>
              <a:latin typeface="Arial"/>
              <a:cs typeface="Arial"/>
            </a:rPr>
            <a:t> </a:t>
          </a:r>
          <a:r>
            <a:rPr lang="es-AR" sz="1200" b="1" i="0" u="none" strike="noStrike" baseline="0">
              <a:solidFill>
                <a:srgbClr val="000000"/>
              </a:solidFill>
              <a:latin typeface="Arial"/>
              <a:cs typeface="Arial"/>
            </a:rPr>
            <a:t>(maybe an estimate) from which the sample will be taken. (If the population size is very large  but not known exactly (i.e. infinite population), then LEAVE IT BLANK).</a:t>
          </a:r>
          <a:endParaRPr lang="es-AR" sz="1200" b="0" i="0" u="none" strike="noStrike" baseline="0">
            <a:solidFill>
              <a:srgbClr val="000000"/>
            </a:solidFill>
            <a:latin typeface="Arial"/>
            <a:cs typeface="Arial"/>
          </a:endParaRPr>
        </a:p>
        <a:p>
          <a:pPr algn="just" rtl="0">
            <a:defRPr sz="1000"/>
          </a:pPr>
          <a:endParaRPr lang="es-AR" sz="1200" b="0" i="0" u="none" strike="noStrike" baseline="0">
            <a:solidFill>
              <a:srgbClr val="000000"/>
            </a:solidFill>
            <a:latin typeface="Arial"/>
            <a:cs typeface="Arial"/>
          </a:endParaRPr>
        </a:p>
        <a:p>
          <a:pPr algn="just" rtl="0">
            <a:defRPr sz="1000"/>
          </a:pPr>
          <a:r>
            <a:rPr lang="es-AR" sz="1200" b="1" i="0" u="none" strike="noStrike" baseline="0">
              <a:solidFill>
                <a:srgbClr val="993300"/>
              </a:solidFill>
              <a:latin typeface="Arial"/>
              <a:cs typeface="Arial"/>
            </a:rPr>
            <a:t>Step 3:</a:t>
          </a:r>
          <a:r>
            <a:rPr lang="es-AR" sz="1200" b="0" i="0" u="none" strike="noStrike" baseline="0">
              <a:solidFill>
                <a:srgbClr val="FF0000"/>
              </a:solidFill>
              <a:latin typeface="Arial"/>
              <a:cs typeface="Arial"/>
            </a:rPr>
            <a:t> </a:t>
          </a:r>
          <a:r>
            <a:rPr lang="es-AR" sz="1200" b="1" i="0" u="none" strike="noStrike" baseline="0">
              <a:solidFill>
                <a:srgbClr val="FF0000"/>
              </a:solidFill>
              <a:latin typeface="Arial"/>
              <a:cs typeface="Arial"/>
            </a:rPr>
            <a:t>Decide the sample size (</a:t>
          </a:r>
          <a:r>
            <a:rPr lang="es-AR" sz="1200" b="1" i="1" u="none" strike="noStrike" baseline="0">
              <a:solidFill>
                <a:srgbClr val="FF0000"/>
              </a:solidFill>
              <a:latin typeface="Arial"/>
              <a:cs typeface="Arial"/>
            </a:rPr>
            <a:t>n</a:t>
          </a:r>
          <a:r>
            <a:rPr lang="es-AR" sz="1200" b="1" i="0" u="none" strike="noStrike" baseline="0">
              <a:solidFill>
                <a:srgbClr val="FF0000"/>
              </a:solidFill>
              <a:latin typeface="Arial"/>
              <a:cs typeface="Arial"/>
            </a:rPr>
            <a:t>)</a:t>
          </a:r>
          <a:r>
            <a:rPr lang="es-AR" sz="1200" b="1" i="0" u="none" strike="noStrike" baseline="0">
              <a:solidFill>
                <a:srgbClr val="000000"/>
              </a:solidFill>
              <a:latin typeface="Arial"/>
              <a:cs typeface="Arial"/>
            </a:rPr>
            <a:t> from the Sample Size Table based on desired precision. The second column is the sample size without using finite population correction (FPC) and the third is using FPC. We should use FPC if </a:t>
          </a:r>
          <a:r>
            <a:rPr lang="es-AR" sz="1200" b="1" i="1" u="none" strike="noStrike" baseline="0">
              <a:solidFill>
                <a:srgbClr val="000000"/>
              </a:solidFill>
              <a:latin typeface="Arial"/>
              <a:cs typeface="Arial"/>
            </a:rPr>
            <a:t>n</a:t>
          </a:r>
          <a:r>
            <a:rPr lang="es-AR" sz="1200" b="1" i="0" u="none" strike="noStrike" baseline="0">
              <a:solidFill>
                <a:srgbClr val="000000"/>
              </a:solidFill>
              <a:latin typeface="Arial"/>
              <a:cs typeface="Arial"/>
            </a:rPr>
            <a:t>/</a:t>
          </a:r>
          <a:r>
            <a:rPr lang="es-AR" sz="1200" b="1" i="1" u="none" strike="noStrike" baseline="0">
              <a:solidFill>
                <a:srgbClr val="000000"/>
              </a:solidFill>
              <a:latin typeface="Arial"/>
              <a:cs typeface="Arial"/>
            </a:rPr>
            <a:t>N</a:t>
          </a:r>
          <a:r>
            <a:rPr lang="es-AR" sz="1200" b="1" i="0" u="none" strike="noStrike" baseline="0">
              <a:solidFill>
                <a:srgbClr val="000000"/>
              </a:solidFill>
              <a:latin typeface="Arial"/>
              <a:cs typeface="Arial"/>
            </a:rPr>
            <a:t> is &gt;.05 (Daniel, 1999). Suggestion is given in the 4th column.</a:t>
          </a:r>
          <a:endParaRPr lang="es-AR" sz="1200" b="0" i="0" u="none" strike="noStrike" baseline="0">
            <a:solidFill>
              <a:srgbClr val="000000"/>
            </a:solidFill>
            <a:latin typeface="Arial"/>
            <a:cs typeface="Arial"/>
          </a:endParaRPr>
        </a:p>
        <a:p>
          <a:pPr algn="just" rtl="0">
            <a:defRPr sz="1000"/>
          </a:pPr>
          <a:endParaRPr lang="es-AR" sz="1200" b="0" i="0" u="none" strike="noStrike" baseline="0">
            <a:solidFill>
              <a:srgbClr val="000000"/>
            </a:solidFill>
            <a:latin typeface="Arial"/>
            <a:cs typeface="Arial"/>
          </a:endParaRPr>
        </a:p>
        <a:p>
          <a:pPr algn="just" rtl="0">
            <a:defRPr sz="1000"/>
          </a:pPr>
          <a:r>
            <a:rPr lang="es-AR" sz="1200" b="1" i="0" u="none" strike="noStrike" baseline="0">
              <a:solidFill>
                <a:srgbClr val="000000"/>
              </a:solidFill>
              <a:latin typeface="Arial"/>
              <a:cs typeface="Arial"/>
            </a:rPr>
            <a:t>Calculated sample size should meet the normal approximation assumption (Daniel, 1999). The 5th column reports about this assumption.</a:t>
          </a:r>
          <a:endParaRPr lang="es-AR" sz="1200" b="0" i="0" u="none" strike="noStrike" baseline="0">
            <a:solidFill>
              <a:srgbClr val="000000"/>
            </a:solidFill>
            <a:latin typeface="Arial"/>
            <a:cs typeface="Arial"/>
          </a:endParaRPr>
        </a:p>
        <a:p>
          <a:pPr algn="just" rtl="0">
            <a:defRPr sz="1000"/>
          </a:pPr>
          <a:endParaRPr lang="es-AR" sz="1200" b="0" i="0" u="none" strike="noStrike" baseline="0">
            <a:solidFill>
              <a:srgbClr val="000000"/>
            </a:solidFill>
            <a:latin typeface="Arial"/>
            <a:cs typeface="Arial"/>
          </a:endParaRPr>
        </a:p>
        <a:p>
          <a:pPr algn="just" rtl="0">
            <a:defRPr sz="1000"/>
          </a:pPr>
          <a:r>
            <a:rPr lang="es-AR" sz="1200" b="0" i="0" u="none" strike="noStrike" baseline="0">
              <a:solidFill>
                <a:srgbClr val="000000"/>
              </a:solidFill>
              <a:latin typeface="Arial"/>
              <a:cs typeface="Arial"/>
            </a:rPr>
            <a:t>If you desire to use more specific precision such as </a:t>
          </a:r>
          <a:r>
            <a:rPr lang="es-AR" sz="1200" b="0" i="1" u="none" strike="noStrike" baseline="0">
              <a:solidFill>
                <a:srgbClr val="000000"/>
              </a:solidFill>
              <a:latin typeface="Arial"/>
              <a:cs typeface="Arial"/>
            </a:rPr>
            <a:t>d</a:t>
          </a:r>
          <a:r>
            <a:rPr lang="es-AR" sz="1200" b="0" i="0" u="none" strike="noStrike" baseline="0">
              <a:solidFill>
                <a:srgbClr val="000000"/>
              </a:solidFill>
              <a:latin typeface="Arial"/>
              <a:cs typeface="Arial"/>
            </a:rPr>
            <a:t>=0.025, you can enter manually at the bottom of the 1st column of the sample size table.</a:t>
          </a:r>
        </a:p>
        <a:p>
          <a:pPr algn="just" rtl="0">
            <a:defRPr sz="1000"/>
          </a:pPr>
          <a:endParaRPr lang="es-AR" sz="1200" b="0" i="0" u="none" strike="noStrike" baseline="0">
            <a:solidFill>
              <a:srgbClr val="000000"/>
            </a:solidFill>
            <a:latin typeface="Arial"/>
            <a:cs typeface="Arial"/>
          </a:endParaRPr>
        </a:p>
        <a:p>
          <a:pPr algn="just" rtl="0">
            <a:defRPr sz="1000"/>
          </a:pPr>
          <a:r>
            <a:rPr lang="es-AR" sz="1200" b="1" i="0" u="none" strike="noStrike" baseline="0">
              <a:solidFill>
                <a:srgbClr val="800000"/>
              </a:solidFill>
              <a:latin typeface="Arial"/>
              <a:cs typeface="Arial"/>
            </a:rPr>
            <a:t>Note: </a:t>
          </a:r>
          <a:r>
            <a:rPr lang="es-AR" sz="1200" b="0" i="0" u="none" strike="noStrike" baseline="0">
              <a:solidFill>
                <a:srgbClr val="000000"/>
              </a:solidFill>
              <a:latin typeface="Arial"/>
              <a:cs typeface="Arial"/>
            </a:rPr>
            <a:t>You may </a:t>
          </a:r>
          <a:r>
            <a:rPr lang="es-AR" sz="1200" b="1" i="0" u="none" strike="noStrike" baseline="0">
              <a:solidFill>
                <a:srgbClr val="FF0000"/>
              </a:solidFill>
              <a:latin typeface="Arial"/>
              <a:cs typeface="Arial"/>
            </a:rPr>
            <a:t>save</a:t>
          </a:r>
          <a:r>
            <a:rPr lang="es-AR" sz="1200" b="0" i="0" u="none" strike="noStrike" baseline="0">
              <a:solidFill>
                <a:srgbClr val="000000"/>
              </a:solidFill>
              <a:latin typeface="Arial"/>
              <a:cs typeface="Arial"/>
            </a:rPr>
            <a:t> the calculated worksheet, but use ("File" ► "Save </a:t>
          </a:r>
          <a:r>
            <a:rPr lang="es-AR" sz="1200" b="0" i="0" u="sng" strike="noStrike" baseline="0">
              <a:solidFill>
                <a:srgbClr val="000000"/>
              </a:solidFill>
              <a:latin typeface="Arial"/>
              <a:cs typeface="Arial"/>
            </a:rPr>
            <a:t>A</a:t>
          </a:r>
          <a:r>
            <a:rPr lang="es-AR" sz="1200" b="0" i="0" u="none" strike="noStrike" baseline="0">
              <a:solidFill>
                <a:srgbClr val="000000"/>
              </a:solidFill>
              <a:latin typeface="Arial"/>
              <a:cs typeface="Arial"/>
            </a:rPr>
            <a:t>s..") and give a new file name as you wish, so that the original calculator will be preserved. You can also </a:t>
          </a:r>
          <a:r>
            <a:rPr lang="es-AR" sz="1200" b="1" i="0" u="none" strike="noStrike" baseline="0">
              <a:solidFill>
                <a:srgbClr val="FF0000"/>
              </a:solidFill>
              <a:latin typeface="Arial"/>
              <a:cs typeface="Arial"/>
            </a:rPr>
            <a:t>print</a:t>
          </a:r>
          <a:r>
            <a:rPr lang="es-AR" sz="1200" b="0" i="0" u="none" strike="noStrike" baseline="0">
              <a:solidFill>
                <a:srgbClr val="000000"/>
              </a:solidFill>
              <a:latin typeface="Arial"/>
              <a:cs typeface="Arial"/>
            </a:rPr>
            <a:t> this page ("File" ► "</a:t>
          </a:r>
          <a:r>
            <a:rPr lang="es-AR" sz="1200" b="0" i="0" u="sng" strike="noStrike" baseline="0">
              <a:solidFill>
                <a:srgbClr val="000000"/>
              </a:solidFill>
              <a:latin typeface="Arial"/>
              <a:cs typeface="Arial"/>
            </a:rPr>
            <a:t>P</a:t>
          </a:r>
          <a:r>
            <a:rPr lang="es-AR" sz="1200" b="0" i="0" u="none" strike="noStrike" baseline="0">
              <a:solidFill>
                <a:srgbClr val="000000"/>
              </a:solidFill>
              <a:latin typeface="Arial"/>
              <a:cs typeface="Arial"/>
            </a:rPr>
            <a:t>rint..").</a:t>
          </a:r>
        </a:p>
      </xdr:txBody>
    </xdr:sp>
    <xdr:clientData fPrintsWithSheet="0"/>
  </xdr:twoCellAnchor>
  <xdr:twoCellAnchor>
    <xdr:from>
      <xdr:col>3</xdr:col>
      <xdr:colOff>0</xdr:colOff>
      <xdr:row>9</xdr:row>
      <xdr:rowOff>0</xdr:rowOff>
    </xdr:from>
    <xdr:to>
      <xdr:col>12</xdr:col>
      <xdr:colOff>0</xdr:colOff>
      <xdr:row>28</xdr:row>
      <xdr:rowOff>0</xdr:rowOff>
    </xdr:to>
    <xdr:sp macro="" textlink="">
      <xdr:nvSpPr>
        <xdr:cNvPr id="1027" name="Rectangle 3"/>
        <xdr:cNvSpPr>
          <a:spLocks noChangeArrowheads="1"/>
        </xdr:cNvSpPr>
      </xdr:nvSpPr>
      <xdr:spPr bwMode="auto">
        <a:xfrm>
          <a:off x="333375" y="1447800"/>
          <a:ext cx="5229225" cy="34290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xdr:col>
      <xdr:colOff>0</xdr:colOff>
      <xdr:row>1</xdr:row>
      <xdr:rowOff>0</xdr:rowOff>
    </xdr:from>
    <xdr:to>
      <xdr:col>12</xdr:col>
      <xdr:colOff>0</xdr:colOff>
      <xdr:row>2</xdr:row>
      <xdr:rowOff>0</xdr:rowOff>
    </xdr:to>
    <xdr:sp macro="" textlink="">
      <xdr:nvSpPr>
        <xdr:cNvPr id="1029" name="Rectangle 5"/>
        <xdr:cNvSpPr>
          <a:spLocks noChangeArrowheads="1"/>
        </xdr:cNvSpPr>
      </xdr:nvSpPr>
      <xdr:spPr bwMode="auto">
        <a:xfrm>
          <a:off x="333375" y="123825"/>
          <a:ext cx="5229225" cy="2286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107763" dir="2700000" algn="ctr" rotWithShape="0">
                  <a:srgbClr val="808080">
                    <a:alpha val="50000"/>
                  </a:srgbClr>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0</xdr:row>
      <xdr:rowOff>85725</xdr:rowOff>
    </xdr:from>
    <xdr:to>
      <xdr:col>11</xdr:col>
      <xdr:colOff>142875</xdr:colOff>
      <xdr:row>42</xdr:row>
      <xdr:rowOff>152400</xdr:rowOff>
    </xdr:to>
    <xdr:sp macro="" textlink="">
      <xdr:nvSpPr>
        <xdr:cNvPr id="2049" name="AutoShape 1"/>
        <xdr:cNvSpPr>
          <a:spLocks noChangeArrowheads="1"/>
        </xdr:cNvSpPr>
      </xdr:nvSpPr>
      <xdr:spPr bwMode="auto">
        <a:xfrm>
          <a:off x="133350" y="85725"/>
          <a:ext cx="6715125" cy="6867525"/>
        </a:xfrm>
        <a:prstGeom prst="roundRect">
          <a:avLst>
            <a:gd name="adj" fmla="val 16667"/>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32004" rIns="0" bIns="0" anchor="t" upright="1"/>
        <a:lstStyle/>
        <a:p>
          <a:pPr algn="l" rtl="0">
            <a:defRPr sz="1000"/>
          </a:pPr>
          <a:r>
            <a:rPr lang="es-AR" sz="1400" b="0" i="0" u="none" strike="noStrike" baseline="0">
              <a:solidFill>
                <a:srgbClr val="000000"/>
              </a:solidFill>
              <a:latin typeface="Times New Roman"/>
              <a:cs typeface="Times New Roman"/>
            </a:rPr>
            <a:t>                       </a:t>
          </a:r>
          <a:r>
            <a:rPr lang="es-AR" sz="1400" b="1" i="0" u="none" strike="noStrike" baseline="0">
              <a:solidFill>
                <a:srgbClr val="FF0000"/>
              </a:solidFill>
              <a:latin typeface="Times New Roman"/>
              <a:cs typeface="Times New Roman"/>
            </a:rPr>
            <a:t>FORMULAE USED IN THIS CALCULATOR </a:t>
          </a:r>
          <a:endParaRPr lang="es-AR" sz="1400" b="0" i="0" u="none" strike="noStrike" baseline="0">
            <a:solidFill>
              <a:srgbClr val="000000"/>
            </a:solidFill>
            <a:latin typeface="Times New Roman"/>
            <a:cs typeface="Times New Roman"/>
          </a:endParaRPr>
        </a:p>
        <a:p>
          <a:pPr algn="l" rtl="0">
            <a:defRPr sz="1000"/>
          </a:pPr>
          <a:endParaRPr lang="es-AR" sz="1400" b="0" i="0" u="none" strike="noStrike" baseline="0">
            <a:solidFill>
              <a:srgbClr val="000000"/>
            </a:solidFill>
            <a:latin typeface="Times New Roman"/>
            <a:cs typeface="Times New Roman"/>
          </a:endParaRPr>
        </a:p>
        <a:p>
          <a:pPr algn="l" rtl="0">
            <a:defRPr sz="1000"/>
          </a:pPr>
          <a:r>
            <a:rPr lang="es-AR" sz="1400" b="1" i="0" u="none" strike="noStrike" baseline="0">
              <a:solidFill>
                <a:srgbClr val="0000FF"/>
              </a:solidFill>
              <a:latin typeface="Times New Roman"/>
              <a:cs typeface="Times New Roman"/>
            </a:rPr>
            <a:t>Formula without Finite Population Correction:</a:t>
          </a: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endParaRPr lang="es-AR" sz="1200" b="0" i="0" u="none" strike="noStrike" baseline="0">
            <a:solidFill>
              <a:srgbClr val="000000"/>
            </a:solidFill>
            <a:latin typeface="Arial Rounded MT Bold"/>
            <a:cs typeface="Times New Roman"/>
          </a:endParaRPr>
        </a:p>
        <a:p>
          <a:pPr algn="l" rtl="0">
            <a:defRPr sz="1000"/>
          </a:pPr>
          <a:r>
            <a:rPr lang="es-AR" sz="1400" b="1" i="0" u="none" strike="noStrike" baseline="0">
              <a:solidFill>
                <a:srgbClr val="0000FF"/>
              </a:solidFill>
              <a:latin typeface="Times New Roman"/>
              <a:cs typeface="Times New Roman"/>
            </a:rPr>
            <a:t>Formula with Finite Population Correction:</a:t>
          </a: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endParaRPr lang="es-AR" sz="1400" b="1" i="0" u="none" strike="noStrike" baseline="0">
            <a:solidFill>
              <a:srgbClr val="000000"/>
            </a:solidFill>
            <a:latin typeface="Times New Roman"/>
            <a:cs typeface="Times New Roman"/>
          </a:endParaRPr>
        </a:p>
        <a:p>
          <a:pPr algn="l" rtl="0">
            <a:defRPr sz="1000"/>
          </a:pPr>
          <a:r>
            <a:rPr lang="es-AR" sz="1400" b="1" i="1" u="none" strike="noStrike" baseline="0">
              <a:solidFill>
                <a:srgbClr val="0000FF"/>
              </a:solidFill>
              <a:latin typeface="Times New Roman"/>
              <a:cs typeface="Times New Roman"/>
            </a:rPr>
            <a:t>Reference:</a:t>
          </a:r>
          <a:endParaRPr lang="es-AR" sz="1400" b="0" i="0" u="none" strike="noStrike" baseline="0">
            <a:solidFill>
              <a:srgbClr val="000000"/>
            </a:solidFill>
            <a:latin typeface="Times New Roman"/>
            <a:cs typeface="Times New Roman"/>
          </a:endParaRPr>
        </a:p>
        <a:p>
          <a:pPr algn="l" rtl="0">
            <a:defRPr sz="1000"/>
          </a:pPr>
          <a:r>
            <a:rPr lang="es-AR" sz="1400" b="0" i="0" u="none" strike="noStrike" baseline="0">
              <a:solidFill>
                <a:srgbClr val="000000"/>
              </a:solidFill>
              <a:latin typeface="Times New Roman"/>
              <a:cs typeface="Times New Roman"/>
            </a:rPr>
            <a:t>Daniel WW (1999). Biostatistics: A Foundation for Analysis in the Health Sciences. 7th edn. New York: John Wiley &amp; Sons.</a:t>
          </a:r>
        </a:p>
      </xdr:txBody>
    </xdr:sp>
    <xdr:clientData/>
  </xdr:twoCellAnchor>
  <xdr:twoCellAnchor editAs="oneCell">
    <xdr:from>
      <xdr:col>0</xdr:col>
      <xdr:colOff>447675</xdr:colOff>
      <xdr:row>7</xdr:row>
      <xdr:rowOff>38100</xdr:rowOff>
    </xdr:from>
    <xdr:to>
      <xdr:col>9</xdr:col>
      <xdr:colOff>381000</xdr:colOff>
      <xdr:row>18</xdr:row>
      <xdr:rowOff>38100</xdr:rowOff>
    </xdr:to>
    <xdr:pic>
      <xdr:nvPicPr>
        <xdr:cNvPr id="2050"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171575"/>
          <a:ext cx="5419725" cy="1781175"/>
        </a:xfrm>
        <a:prstGeom prst="rect">
          <a:avLst/>
        </a:prstGeom>
        <a:noFill/>
        <a:ln>
          <a:noFill/>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pic>
    <xdr:clientData/>
  </xdr:twoCellAnchor>
  <xdr:twoCellAnchor editAs="oneCell">
    <xdr:from>
      <xdr:col>0</xdr:col>
      <xdr:colOff>438150</xdr:colOff>
      <xdr:row>22</xdr:row>
      <xdr:rowOff>152400</xdr:rowOff>
    </xdr:from>
    <xdr:to>
      <xdr:col>10</xdr:col>
      <xdr:colOff>342900</xdr:colOff>
      <xdr:row>34</xdr:row>
      <xdr:rowOff>28575</xdr:rowOff>
    </xdr:to>
    <xdr:pic>
      <xdr:nvPicPr>
        <xdr:cNvPr id="205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3714750"/>
          <a:ext cx="6000750" cy="1819275"/>
        </a:xfrm>
        <a:prstGeom prst="rect">
          <a:avLst/>
        </a:prstGeom>
        <a:noFill/>
        <a:ln>
          <a:noFill/>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228600</xdr:colOff>
      <xdr:row>0</xdr:row>
      <xdr:rowOff>142875</xdr:rowOff>
    </xdr:from>
    <xdr:to>
      <xdr:col>10</xdr:col>
      <xdr:colOff>76200</xdr:colOff>
      <xdr:row>33</xdr:row>
      <xdr:rowOff>38100</xdr:rowOff>
    </xdr:to>
    <xdr:sp macro="" textlink="">
      <xdr:nvSpPr>
        <xdr:cNvPr id="3073" name="Text Box 1"/>
        <xdr:cNvSpPr txBox="1">
          <a:spLocks noChangeArrowheads="1"/>
        </xdr:cNvSpPr>
      </xdr:nvSpPr>
      <xdr:spPr bwMode="auto">
        <a:xfrm>
          <a:off x="228600" y="142875"/>
          <a:ext cx="5943600" cy="5238750"/>
        </a:xfrm>
        <a:prstGeom prst="rect">
          <a:avLst/>
        </a:prstGeom>
        <a:solidFill>
          <a:srgbClr val="FFFFCC"/>
        </a:solidFill>
        <a:ln w="9525">
          <a:solidFill>
            <a:srgbClr val="B4B000"/>
          </a:solidFill>
          <a:miter lim="800000"/>
          <a:headEnd/>
          <a:tailEnd/>
        </a:ln>
        <a:effectLst>
          <a:outerShdw dist="179605" dir="2700000" algn="ctr" rotWithShape="0">
            <a:srgbClr val="4D4D4D">
              <a:alpha val="50000"/>
            </a:srgbClr>
          </a:outerShdw>
        </a:effectLst>
      </xdr:spPr>
      <xdr:txBody>
        <a:bodyPr vertOverflow="clip" wrap="square" lIns="91440" tIns="45720" rIns="91440" bIns="45720" anchor="t" upright="1"/>
        <a:lstStyle/>
        <a:p>
          <a:pPr algn="just" rtl="0">
            <a:defRPr sz="1000"/>
          </a:pPr>
          <a:r>
            <a:rPr lang="es-AR" sz="1400" b="1" i="0" u="none" strike="noStrike" baseline="0">
              <a:solidFill>
                <a:srgbClr val="800000"/>
              </a:solidFill>
              <a:latin typeface="Times New Roman"/>
              <a:cs typeface="Times New Roman"/>
            </a:rPr>
            <a:t>              </a:t>
          </a:r>
          <a:r>
            <a:rPr lang="es-AR" sz="1800" b="1" i="0" u="none" strike="noStrike" baseline="0">
              <a:solidFill>
                <a:srgbClr val="800000"/>
              </a:solidFill>
              <a:latin typeface="Times New Roman"/>
              <a:cs typeface="Times New Roman"/>
            </a:rPr>
            <a:t>Sample Size Calculator for Prevalence Studies</a:t>
          </a:r>
          <a:endParaRPr lang="es-AR" sz="1800" b="0" i="0" u="none" strike="noStrike" baseline="0">
            <a:solidFill>
              <a:srgbClr val="000000"/>
            </a:solidFill>
            <a:latin typeface="Times New Roman"/>
            <a:cs typeface="Times New Roman"/>
          </a:endParaRP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00"/>
              </a:solidFill>
              <a:latin typeface="Times New Roman"/>
              <a:cs typeface="Times New Roman"/>
            </a:rPr>
            <a:t>Version 1.0.01, April 2006</a:t>
          </a: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00"/>
              </a:solidFill>
              <a:latin typeface="Times New Roman"/>
              <a:cs typeface="Times New Roman"/>
            </a:rPr>
            <a:t>Copyright  © 2006 by Lin Naing, Than Winn &amp; Rusli B Nordin. Anyone may freely use this calculator to perform sample size calculation. It may not be sold for commercial gain. This calculator may not be reverse engineered or decompiled.  All other rights reserved.</a:t>
          </a: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FF"/>
              </a:solidFill>
              <a:latin typeface="Times New Roman"/>
              <a:cs typeface="Times New Roman"/>
            </a:rPr>
            <a:t>Suggested citation for this calculator:</a:t>
          </a:r>
        </a:p>
        <a:p>
          <a:pPr algn="just" rtl="0">
            <a:defRPr sz="1000"/>
          </a:pPr>
          <a:r>
            <a:rPr lang="es-AR" sz="1400" b="0" i="0" u="none" strike="noStrike" baseline="0">
              <a:solidFill>
                <a:srgbClr val="0000FF"/>
              </a:solidFill>
              <a:latin typeface="Times New Roman"/>
              <a:cs typeface="Times New Roman"/>
            </a:rPr>
            <a:t>Naing L, Winn T and Rusli BN. Sample Size Calculator for Prevalence Studies, Version 1.0.01. Available at:</a:t>
          </a:r>
          <a:r>
            <a:rPr lang="es-AR" sz="1400" b="0" i="0" u="none" strike="noStrike" baseline="0">
              <a:solidFill>
                <a:srgbClr val="000000"/>
              </a:solidFill>
              <a:latin typeface="Times New Roman"/>
              <a:cs typeface="Times New Roman"/>
            </a:rPr>
            <a:t> </a:t>
          </a:r>
          <a:r>
            <a:rPr lang="es-AR" sz="1400" b="0" i="0" u="none" strike="noStrike" baseline="0">
              <a:solidFill>
                <a:srgbClr val="800000"/>
              </a:solidFill>
              <a:latin typeface="Times New Roman"/>
              <a:cs typeface="Times New Roman"/>
            </a:rPr>
            <a:t>http://www.kck.usm.my/ppsg/stats_resources.htm</a:t>
          </a:r>
          <a:endParaRPr lang="es-AR" sz="1400" b="0" i="0" u="none" strike="noStrike" baseline="0">
            <a:solidFill>
              <a:srgbClr val="000000"/>
            </a:solidFill>
            <a:latin typeface="Times New Roman"/>
            <a:cs typeface="Times New Roman"/>
          </a:endParaRP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00"/>
              </a:solidFill>
              <a:latin typeface="Times New Roman"/>
              <a:cs typeface="Times New Roman"/>
            </a:rPr>
            <a:t>The web page </a:t>
          </a:r>
          <a:r>
            <a:rPr lang="es-AR" sz="1400" b="0" i="0" u="none" strike="noStrike" baseline="0">
              <a:solidFill>
                <a:srgbClr val="800000"/>
              </a:solidFill>
              <a:latin typeface="Times New Roman"/>
              <a:cs typeface="Times New Roman"/>
            </a:rPr>
            <a:t>http://www.kck.usm.my/ppsg/stats_resources.htm</a:t>
          </a:r>
          <a:r>
            <a:rPr lang="es-AR" sz="1400" b="0" i="0" u="none" strike="noStrike" baseline="0">
              <a:solidFill>
                <a:srgbClr val="000000"/>
              </a:solidFill>
              <a:latin typeface="Times New Roman"/>
              <a:cs typeface="Times New Roman"/>
            </a:rPr>
            <a:t> contains up-to-date information about the program.  You can check and download the latest version there.</a:t>
          </a:r>
        </a:p>
        <a:p>
          <a:pPr algn="just" rtl="0">
            <a:defRPr sz="1000"/>
          </a:pPr>
          <a:endParaRPr lang="es-AR" sz="1400" b="0" i="0" u="none" strike="noStrike" baseline="0">
            <a:solidFill>
              <a:srgbClr val="000000"/>
            </a:solidFill>
            <a:latin typeface="Times New Roman"/>
            <a:cs typeface="Times New Roman"/>
          </a:endParaRP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00"/>
              </a:solidFill>
              <a:latin typeface="Times New Roman"/>
              <a:cs typeface="Times New Roman"/>
            </a:rPr>
            <a:t>Reference:</a:t>
          </a:r>
        </a:p>
        <a:p>
          <a:pPr algn="just" rtl="0">
            <a:defRPr sz="1000"/>
          </a:pPr>
          <a:r>
            <a:rPr lang="es-AR" sz="1400" b="0" i="0" u="none" strike="noStrike" baseline="0">
              <a:solidFill>
                <a:srgbClr val="000000"/>
              </a:solidFill>
              <a:latin typeface="Times New Roman"/>
              <a:cs typeface="Times New Roman"/>
            </a:rPr>
            <a:t>Daniel WW (1999). Biostatistics: A Foundation for Analysis in the Health Sciences. 7th edn. New York: John Wiley &amp; Sons.</a:t>
          </a:r>
        </a:p>
        <a:p>
          <a:pPr algn="just" rtl="0">
            <a:defRPr sz="1000"/>
          </a:pPr>
          <a:endParaRPr lang="es-AR" sz="1400" b="0" i="0" u="none" strike="noStrike" baseline="0">
            <a:solidFill>
              <a:srgbClr val="000000"/>
            </a:solidFill>
            <a:latin typeface="Times New Roman"/>
            <a:cs typeface="Times New Roman"/>
          </a:endParaRPr>
        </a:p>
        <a:p>
          <a:pPr algn="just" rtl="0">
            <a:defRPr sz="1000"/>
          </a:pPr>
          <a:endParaRPr lang="es-AR" sz="1400" b="0" i="0" u="none" strike="noStrike" baseline="0">
            <a:solidFill>
              <a:srgbClr val="000000"/>
            </a:solidFill>
            <a:latin typeface="Times New Roman"/>
            <a:cs typeface="Times New Roman"/>
          </a:endParaRPr>
        </a:p>
        <a:p>
          <a:pPr algn="just" rtl="0">
            <a:defRPr sz="1000"/>
          </a:pPr>
          <a:endParaRPr lang="es-AR" sz="1400" b="0" i="0" u="none" strike="noStrike" baseline="0">
            <a:solidFill>
              <a:srgbClr val="000000"/>
            </a:solidFill>
            <a:latin typeface="Times New Roman"/>
            <a:cs typeface="Times New Roman"/>
          </a:endParaRPr>
        </a:p>
        <a:p>
          <a:pPr algn="just" rtl="0">
            <a:defRPr sz="1000"/>
          </a:pPr>
          <a:r>
            <a:rPr lang="es-AR" sz="1400" b="0" i="0" u="none" strike="noStrike" baseline="0">
              <a:solidFill>
                <a:srgbClr val="000000"/>
              </a:solidFill>
              <a:latin typeface="Times New Roman"/>
              <a:cs typeface="Times New Roman"/>
            </a:rPr>
            <a:t>Copyright © 2006.  All rights reserved.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B1:N30"/>
  <sheetViews>
    <sheetView showGridLines="0" showRowColHeaders="0" tabSelected="1" topLeftCell="A22" workbookViewId="0">
      <selection activeCell="F7" sqref="F7:G7"/>
    </sheetView>
  </sheetViews>
  <sheetFormatPr defaultRowHeight="12.75" x14ac:dyDescent="0.2"/>
  <cols>
    <col min="1" max="1" width="1.7109375" style="3" customWidth="1"/>
    <col min="2" max="2" width="1.5703125" style="3" customWidth="1"/>
    <col min="3" max="3" width="1.7109375" style="3" customWidth="1"/>
    <col min="4" max="4" width="9.42578125" style="3" customWidth="1"/>
    <col min="5" max="6" width="13.7109375" style="3" customWidth="1"/>
    <col min="7" max="7" width="3.85546875" style="3" customWidth="1"/>
    <col min="8" max="10" width="6.28515625" style="3" customWidth="1"/>
    <col min="11" max="11" width="7.85546875" style="3" customWidth="1"/>
    <col min="12" max="12" width="11" style="3" customWidth="1"/>
    <col min="13" max="16384" width="9.140625" style="3"/>
  </cols>
  <sheetData>
    <row r="1" spans="2:14" ht="9.75" customHeight="1" x14ac:dyDescent="0.2"/>
    <row r="2" spans="2:14" ht="18" x14ac:dyDescent="0.2">
      <c r="D2" s="36" t="s">
        <v>0</v>
      </c>
      <c r="E2" s="36"/>
      <c r="F2" s="36"/>
      <c r="G2" s="36"/>
      <c r="H2" s="36"/>
      <c r="I2" s="36"/>
      <c r="J2" s="36"/>
      <c r="K2" s="36"/>
      <c r="L2" s="36"/>
      <c r="M2" s="28"/>
      <c r="N2" s="30"/>
    </row>
    <row r="3" spans="2:14" x14ac:dyDescent="0.2">
      <c r="E3" s="37" t="s">
        <v>1</v>
      </c>
      <c r="F3" s="38"/>
      <c r="G3" s="38"/>
      <c r="H3" s="38"/>
      <c r="I3" s="38"/>
      <c r="J3" s="38"/>
      <c r="K3" s="38"/>
    </row>
    <row r="4" spans="2:14" ht="6" customHeight="1" x14ac:dyDescent="0.2"/>
    <row r="5" spans="2:14" ht="15" x14ac:dyDescent="0.2">
      <c r="D5" s="40" t="s">
        <v>2</v>
      </c>
      <c r="E5" s="41"/>
      <c r="F5" s="24">
        <v>0.95</v>
      </c>
      <c r="G5" s="27"/>
    </row>
    <row r="6" spans="2:14" ht="15" x14ac:dyDescent="0.2">
      <c r="D6" s="42" t="s">
        <v>10</v>
      </c>
      <c r="E6" s="43"/>
      <c r="F6" s="25">
        <v>0.1</v>
      </c>
      <c r="G6" s="26">
        <f>IF(AND(F6&gt;=0.1,F6&lt;=0.9),0.05,IF(F6&lt;0.1,ROUND(F6/2,3),ROUND((1-F6)/2,3)))</f>
        <v>0.05</v>
      </c>
      <c r="H6" s="34" t="str">
        <f>IF(F6="","",CONCATENATE("* Suggested precision (d) is ",G6,"."))</f>
        <v>* Suggested precision (d) is 0.05.</v>
      </c>
      <c r="I6" s="34"/>
      <c r="J6" s="34"/>
      <c r="K6" s="34"/>
      <c r="L6" s="34"/>
    </row>
    <row r="7" spans="2:14" ht="15" x14ac:dyDescent="0.2">
      <c r="D7" s="44" t="s">
        <v>11</v>
      </c>
      <c r="E7" s="45"/>
      <c r="F7" s="46">
        <v>50</v>
      </c>
      <c r="G7" s="47"/>
      <c r="K7" s="29"/>
    </row>
    <row r="8" spans="2:14" ht="6" customHeight="1" x14ac:dyDescent="0.2"/>
    <row r="9" spans="2:14" ht="16.5" x14ac:dyDescent="0.2">
      <c r="D9" s="35" t="s">
        <v>7</v>
      </c>
      <c r="E9" s="35"/>
      <c r="F9" s="35"/>
      <c r="G9" s="35"/>
      <c r="H9" s="35"/>
      <c r="I9" s="35"/>
      <c r="J9" s="35"/>
      <c r="K9" s="35"/>
      <c r="L9" s="35"/>
    </row>
    <row r="10" spans="2:14" x14ac:dyDescent="0.2">
      <c r="D10" s="49" t="s">
        <v>4</v>
      </c>
      <c r="E10" s="48" t="s">
        <v>3</v>
      </c>
      <c r="F10" s="48"/>
      <c r="G10" s="32" t="s">
        <v>13</v>
      </c>
      <c r="H10" s="32"/>
      <c r="I10" s="32"/>
      <c r="J10" s="32"/>
      <c r="K10" s="32"/>
      <c r="L10" s="15" t="s">
        <v>5</v>
      </c>
    </row>
    <row r="11" spans="2:14" x14ac:dyDescent="0.2">
      <c r="D11" s="50"/>
      <c r="E11" s="1" t="s">
        <v>14</v>
      </c>
      <c r="F11" s="1" t="s">
        <v>15</v>
      </c>
      <c r="G11" s="33"/>
      <c r="H11" s="33"/>
      <c r="I11" s="33"/>
      <c r="J11" s="33"/>
      <c r="K11" s="33"/>
      <c r="L11" s="14" t="s">
        <v>6</v>
      </c>
    </row>
    <row r="12" spans="2:14" ht="15" x14ac:dyDescent="0.2">
      <c r="B12" s="2">
        <v>0.01</v>
      </c>
      <c r="C12" s="5" t="str">
        <f>IF($G$6=B12,"►",IF(AND($G$6&gt;B12,$G$6-B12&lt;0.01),"▼",IF(AND($G$6&lt;B12,B12-$G$6&lt;0.01),"▲","")))</f>
        <v/>
      </c>
      <c r="D12" s="16" t="str">
        <f>CONCATENATE("± ",FIXED(B12))</f>
        <v>± 0.01</v>
      </c>
      <c r="E12" s="17">
        <f>IF($F$6="","",ROUND(((1.96^2*$F$6*(1-$F$6)/(B12)^2))+0.5,0))</f>
        <v>3458</v>
      </c>
      <c r="F12" s="18">
        <f>IF($F$6="","",IF($F$7&lt;&gt;"",IF(E12/$F$7&gt;0.05,ROUND((($F$7*(1.96^2)*$F$6*(1-$F$6))/(B12^2*($F$7-1)+1.96^2*$F$6*(1-$F$6)))+0.5,0),""),""))</f>
        <v>50</v>
      </c>
      <c r="G12" s="39" t="str">
        <f t="shared" ref="G12:G26" si="0">IF($F$6="","",IF($F$7="","◄ Infinite population is assumed.",IF(F12="","◄ n/N≤0.05. FPC is NOT needed.","◄ n/N&gt;0.05. FPC should be applied.")))</f>
        <v>◄ n/N&gt;0.05. FPC should be applied.</v>
      </c>
      <c r="H12" s="39"/>
      <c r="I12" s="39"/>
      <c r="J12" s="39"/>
      <c r="K12" s="39"/>
      <c r="L12" s="7" t="str">
        <f>IF($F$6="","",IF(F12&lt;&gt;"",IF(AND(F12*$F$6&gt;5, F12*(1-$F$6)&gt;5),"OK","Not OK"),IF(AND(E12*$F$6&gt;5, E12*(1-$F$6)&gt;5),"OK","Not OK")))</f>
        <v>Not OK</v>
      </c>
    </row>
    <row r="13" spans="2:14" ht="15" x14ac:dyDescent="0.2">
      <c r="B13" s="2">
        <f>B12+0.01</f>
        <v>0.02</v>
      </c>
      <c r="C13" s="5" t="str">
        <f>IF($G$6=B13,"►",IF(AND($G$6&gt;B13,$G$6-B13&lt;0.01),"▼",IF(AND($G$6&lt;B13,B13-$G$6&lt;0.01),"▲","")))</f>
        <v/>
      </c>
      <c r="D13" s="16" t="str">
        <f t="shared" ref="D13:D26" si="1">CONCATENATE("± ",FIXED(B13))</f>
        <v>± 0.02</v>
      </c>
      <c r="E13" s="17">
        <f t="shared" ref="E13:E26" si="2">IF($F$6="","",ROUND(((1.96^2*$F$6*(1-$F$6)/(B13)^2))+0.5,0))</f>
        <v>865</v>
      </c>
      <c r="F13" s="18">
        <f t="shared" ref="F13:F26" si="3">IF($F$6="","",IF($F$7&lt;&gt;"",IF(E13/$F$7&gt;0.05,ROUND((($F$7*(1.96^2)*$F$6*(1-$F$6))/(B13^2*($F$7-1)+1.96^2*$F$6*(1-$F$6)))+0.5,0),""),""))</f>
        <v>48</v>
      </c>
      <c r="G13" s="39" t="str">
        <f t="shared" si="0"/>
        <v>◄ n/N&gt;0.05. FPC should be applied.</v>
      </c>
      <c r="H13" s="39"/>
      <c r="I13" s="39"/>
      <c r="J13" s="39"/>
      <c r="K13" s="39"/>
      <c r="L13" s="7" t="str">
        <f t="shared" ref="L13:L26" si="4">IF($F$6="","",IF(F13&lt;&gt;"",IF(AND(F13*$F$6&gt;5, F13*(1-$F$6)&gt;5),"OK","Not OK"),IF(AND(E13*$F$6&gt;5, E13*(1-$F$6)&gt;5),"OK","Not OK")))</f>
        <v>Not OK</v>
      </c>
    </row>
    <row r="14" spans="2:14" ht="15" x14ac:dyDescent="0.2">
      <c r="B14" s="2">
        <f t="shared" ref="B14:B26" si="5">B13+0.01</f>
        <v>0.03</v>
      </c>
      <c r="C14" s="5" t="str">
        <f>IF($G$6=B14,"►",IF(AND($G$6&gt;B14,$G$6-B14&lt;0.01),"▼",IF(AND($G$6&lt;B14,B14-$G$6&lt;0.01),"▲","")))</f>
        <v/>
      </c>
      <c r="D14" s="16" t="str">
        <f t="shared" si="1"/>
        <v>± 0.03</v>
      </c>
      <c r="E14" s="17">
        <f t="shared" si="2"/>
        <v>385</v>
      </c>
      <c r="F14" s="18">
        <f t="shared" si="3"/>
        <v>45</v>
      </c>
      <c r="G14" s="39" t="str">
        <f t="shared" si="0"/>
        <v>◄ n/N&gt;0.05. FPC should be applied.</v>
      </c>
      <c r="H14" s="39"/>
      <c r="I14" s="39"/>
      <c r="J14" s="39"/>
      <c r="K14" s="39"/>
      <c r="L14" s="7" t="str">
        <f t="shared" si="4"/>
        <v>Not OK</v>
      </c>
    </row>
    <row r="15" spans="2:14" ht="15" x14ac:dyDescent="0.2">
      <c r="B15" s="2">
        <f t="shared" si="5"/>
        <v>0.04</v>
      </c>
      <c r="C15" s="5" t="str">
        <f>IF($G$6=B15,"►",IF(AND($G$6&gt;B15,$G$6-B15&lt;0.01),"▼",IF(AND($G$6&lt;B15,B15-$G$6&lt;0.01),"▲","")))</f>
        <v/>
      </c>
      <c r="D15" s="16" t="str">
        <f t="shared" si="1"/>
        <v>± 0.04</v>
      </c>
      <c r="E15" s="17">
        <f t="shared" si="2"/>
        <v>217</v>
      </c>
      <c r="F15" s="18">
        <f t="shared" si="3"/>
        <v>41</v>
      </c>
      <c r="G15" s="39" t="str">
        <f t="shared" si="0"/>
        <v>◄ n/N&gt;0.05. FPC should be applied.</v>
      </c>
      <c r="H15" s="39"/>
      <c r="I15" s="39"/>
      <c r="J15" s="39"/>
      <c r="K15" s="39"/>
      <c r="L15" s="7" t="str">
        <f t="shared" si="4"/>
        <v>Not OK</v>
      </c>
    </row>
    <row r="16" spans="2:14" ht="15" x14ac:dyDescent="0.2">
      <c r="B16" s="2">
        <f t="shared" si="5"/>
        <v>0.05</v>
      </c>
      <c r="C16" s="5" t="str">
        <f>IF(G6=B16,"►",IF((B16-G6)&lt;0.01,"▲",""))</f>
        <v>►</v>
      </c>
      <c r="D16" s="16" t="str">
        <f t="shared" si="1"/>
        <v>± 0.05</v>
      </c>
      <c r="E16" s="17">
        <f t="shared" si="2"/>
        <v>139</v>
      </c>
      <c r="F16" s="18">
        <f t="shared" si="3"/>
        <v>37</v>
      </c>
      <c r="G16" s="39" t="str">
        <f t="shared" si="0"/>
        <v>◄ n/N&gt;0.05. FPC should be applied.</v>
      </c>
      <c r="H16" s="39"/>
      <c r="I16" s="39"/>
      <c r="J16" s="39"/>
      <c r="K16" s="39"/>
      <c r="L16" s="7" t="str">
        <f t="shared" si="4"/>
        <v>Not OK</v>
      </c>
    </row>
    <row r="17" spans="2:12" ht="15" x14ac:dyDescent="0.2">
      <c r="B17" s="2">
        <f t="shared" si="5"/>
        <v>6.0000000000000005E-2</v>
      </c>
      <c r="C17" s="6"/>
      <c r="D17" s="16" t="str">
        <f t="shared" si="1"/>
        <v>± 0.06</v>
      </c>
      <c r="E17" s="17">
        <f t="shared" si="2"/>
        <v>97</v>
      </c>
      <c r="F17" s="18">
        <f t="shared" si="3"/>
        <v>34</v>
      </c>
      <c r="G17" s="39" t="str">
        <f t="shared" si="0"/>
        <v>◄ n/N&gt;0.05. FPC should be applied.</v>
      </c>
      <c r="H17" s="39"/>
      <c r="I17" s="39"/>
      <c r="J17" s="39"/>
      <c r="K17" s="39"/>
      <c r="L17" s="7" t="str">
        <f t="shared" si="4"/>
        <v>Not OK</v>
      </c>
    </row>
    <row r="18" spans="2:12" ht="15" x14ac:dyDescent="0.2">
      <c r="B18" s="2">
        <f t="shared" si="5"/>
        <v>7.0000000000000007E-2</v>
      </c>
      <c r="C18" s="6"/>
      <c r="D18" s="16" t="str">
        <f t="shared" si="1"/>
        <v>± 0.07</v>
      </c>
      <c r="E18" s="17">
        <f t="shared" si="2"/>
        <v>71</v>
      </c>
      <c r="F18" s="18">
        <f t="shared" si="3"/>
        <v>30</v>
      </c>
      <c r="G18" s="39" t="str">
        <f t="shared" si="0"/>
        <v>◄ n/N&gt;0.05. FPC should be applied.</v>
      </c>
      <c r="H18" s="39"/>
      <c r="I18" s="39"/>
      <c r="J18" s="39"/>
      <c r="K18" s="39"/>
      <c r="L18" s="7" t="str">
        <f t="shared" si="4"/>
        <v>Not OK</v>
      </c>
    </row>
    <row r="19" spans="2:12" ht="15" x14ac:dyDescent="0.2">
      <c r="B19" s="2">
        <f t="shared" si="5"/>
        <v>0.08</v>
      </c>
      <c r="C19" s="6"/>
      <c r="D19" s="16" t="str">
        <f t="shared" si="1"/>
        <v>± 0.08</v>
      </c>
      <c r="E19" s="17">
        <f t="shared" si="2"/>
        <v>55</v>
      </c>
      <c r="F19" s="18">
        <f t="shared" si="3"/>
        <v>27</v>
      </c>
      <c r="G19" s="39" t="str">
        <f t="shared" si="0"/>
        <v>◄ n/N&gt;0.05. FPC should be applied.</v>
      </c>
      <c r="H19" s="39"/>
      <c r="I19" s="39"/>
      <c r="J19" s="39"/>
      <c r="K19" s="39"/>
      <c r="L19" s="7" t="str">
        <f t="shared" si="4"/>
        <v>Not OK</v>
      </c>
    </row>
    <row r="20" spans="2:12" ht="15" x14ac:dyDescent="0.2">
      <c r="B20" s="2">
        <f t="shared" si="5"/>
        <v>0.09</v>
      </c>
      <c r="C20" s="6"/>
      <c r="D20" s="16" t="str">
        <f t="shared" si="1"/>
        <v>± 0.09</v>
      </c>
      <c r="E20" s="17">
        <f t="shared" si="2"/>
        <v>43</v>
      </c>
      <c r="F20" s="18">
        <f t="shared" si="3"/>
        <v>24</v>
      </c>
      <c r="G20" s="39" t="str">
        <f t="shared" si="0"/>
        <v>◄ n/N&gt;0.05. FPC should be applied.</v>
      </c>
      <c r="H20" s="39"/>
      <c r="I20" s="39"/>
      <c r="J20" s="39"/>
      <c r="K20" s="39"/>
      <c r="L20" s="7" t="str">
        <f t="shared" si="4"/>
        <v>Not OK</v>
      </c>
    </row>
    <row r="21" spans="2:12" ht="15" x14ac:dyDescent="0.2">
      <c r="B21" s="2">
        <f t="shared" si="5"/>
        <v>9.9999999999999992E-2</v>
      </c>
      <c r="C21" s="6"/>
      <c r="D21" s="16" t="str">
        <f t="shared" si="1"/>
        <v>± 0.10</v>
      </c>
      <c r="E21" s="17">
        <f t="shared" si="2"/>
        <v>35</v>
      </c>
      <c r="F21" s="18">
        <f t="shared" si="3"/>
        <v>21</v>
      </c>
      <c r="G21" s="39" t="str">
        <f t="shared" si="0"/>
        <v>◄ n/N&gt;0.05. FPC should be applied.</v>
      </c>
      <c r="H21" s="39"/>
      <c r="I21" s="39"/>
      <c r="J21" s="39"/>
      <c r="K21" s="39"/>
      <c r="L21" s="7" t="str">
        <f t="shared" si="4"/>
        <v>Not OK</v>
      </c>
    </row>
    <row r="22" spans="2:12" ht="15" x14ac:dyDescent="0.2">
      <c r="B22" s="2">
        <f t="shared" si="5"/>
        <v>0.10999999999999999</v>
      </c>
      <c r="C22" s="6"/>
      <c r="D22" s="16" t="str">
        <f t="shared" si="1"/>
        <v>± 0.11</v>
      </c>
      <c r="E22" s="17">
        <f t="shared" si="2"/>
        <v>29</v>
      </c>
      <c r="F22" s="18">
        <f t="shared" si="3"/>
        <v>19</v>
      </c>
      <c r="G22" s="39" t="str">
        <f t="shared" si="0"/>
        <v>◄ n/N&gt;0.05. FPC should be applied.</v>
      </c>
      <c r="H22" s="39"/>
      <c r="I22" s="39"/>
      <c r="J22" s="39"/>
      <c r="K22" s="39"/>
      <c r="L22" s="7" t="str">
        <f t="shared" si="4"/>
        <v>Not OK</v>
      </c>
    </row>
    <row r="23" spans="2:12" ht="15" x14ac:dyDescent="0.2">
      <c r="B23" s="2">
        <f t="shared" si="5"/>
        <v>0.11999999999999998</v>
      </c>
      <c r="C23" s="6"/>
      <c r="D23" s="16" t="str">
        <f t="shared" si="1"/>
        <v>± 0.12</v>
      </c>
      <c r="E23" s="17">
        <f t="shared" si="2"/>
        <v>25</v>
      </c>
      <c r="F23" s="18">
        <f t="shared" si="3"/>
        <v>17</v>
      </c>
      <c r="G23" s="39" t="str">
        <f t="shared" si="0"/>
        <v>◄ n/N&gt;0.05. FPC should be applied.</v>
      </c>
      <c r="H23" s="39"/>
      <c r="I23" s="39"/>
      <c r="J23" s="39"/>
      <c r="K23" s="39"/>
      <c r="L23" s="7" t="str">
        <f t="shared" si="4"/>
        <v>Not OK</v>
      </c>
    </row>
    <row r="24" spans="2:12" ht="15" x14ac:dyDescent="0.2">
      <c r="B24" s="2">
        <f t="shared" si="5"/>
        <v>0.12999999999999998</v>
      </c>
      <c r="C24" s="6"/>
      <c r="D24" s="16" t="str">
        <f t="shared" si="1"/>
        <v>± 0.13</v>
      </c>
      <c r="E24" s="17">
        <f t="shared" si="2"/>
        <v>21</v>
      </c>
      <c r="F24" s="18">
        <f t="shared" si="3"/>
        <v>15</v>
      </c>
      <c r="G24" s="39" t="str">
        <f t="shared" si="0"/>
        <v>◄ n/N&gt;0.05. FPC should be applied.</v>
      </c>
      <c r="H24" s="39"/>
      <c r="I24" s="39"/>
      <c r="J24" s="39"/>
      <c r="K24" s="39"/>
      <c r="L24" s="7" t="str">
        <f t="shared" si="4"/>
        <v>Not OK</v>
      </c>
    </row>
    <row r="25" spans="2:12" ht="15" x14ac:dyDescent="0.2">
      <c r="B25" s="2">
        <f t="shared" si="5"/>
        <v>0.13999999999999999</v>
      </c>
      <c r="C25" s="6"/>
      <c r="D25" s="16" t="str">
        <f t="shared" si="1"/>
        <v>± 0.14</v>
      </c>
      <c r="E25" s="17">
        <f t="shared" si="2"/>
        <v>18</v>
      </c>
      <c r="F25" s="18">
        <f t="shared" si="3"/>
        <v>14</v>
      </c>
      <c r="G25" s="39" t="str">
        <f t="shared" si="0"/>
        <v>◄ n/N&gt;0.05. FPC should be applied.</v>
      </c>
      <c r="H25" s="39"/>
      <c r="I25" s="39"/>
      <c r="J25" s="39"/>
      <c r="K25" s="39"/>
      <c r="L25" s="7" t="str">
        <f t="shared" si="4"/>
        <v>Not OK</v>
      </c>
    </row>
    <row r="26" spans="2:12" ht="15" x14ac:dyDescent="0.2">
      <c r="B26" s="2">
        <f t="shared" si="5"/>
        <v>0.15</v>
      </c>
      <c r="C26" s="31"/>
      <c r="D26" s="19" t="str">
        <f t="shared" si="1"/>
        <v>± 0.15</v>
      </c>
      <c r="E26" s="20">
        <f t="shared" si="2"/>
        <v>16</v>
      </c>
      <c r="F26" s="20">
        <f t="shared" si="3"/>
        <v>12</v>
      </c>
      <c r="G26" s="51" t="str">
        <f t="shared" si="0"/>
        <v>◄ n/N&gt;0.05. FPC should be applied.</v>
      </c>
      <c r="H26" s="51"/>
      <c r="I26" s="51"/>
      <c r="J26" s="51"/>
      <c r="K26" s="51"/>
      <c r="L26" s="8" t="str">
        <f t="shared" si="4"/>
        <v>Not OK</v>
      </c>
    </row>
    <row r="27" spans="2:12" ht="4.5" customHeight="1" x14ac:dyDescent="0.2">
      <c r="D27" s="21"/>
      <c r="E27" s="21"/>
      <c r="F27" s="21"/>
      <c r="G27" s="9"/>
      <c r="H27" s="9"/>
      <c r="I27" s="9"/>
      <c r="J27" s="9"/>
      <c r="K27" s="9"/>
      <c r="L27" s="10"/>
    </row>
    <row r="28" spans="2:12" ht="15" x14ac:dyDescent="0.2">
      <c r="B28" s="4">
        <f>D28</f>
        <v>0</v>
      </c>
      <c r="C28" s="4"/>
      <c r="D28" s="22"/>
      <c r="E28" s="23" t="str">
        <f>IF(D28="","",IF($F$6="","",ROUND(((1.96^2*$F$6*(1-$F$6)/(B28)^2))+0.5,0)))</f>
        <v/>
      </c>
      <c r="F28" s="23" t="str">
        <f>IF($D$28="","",IF($F$7&lt;&gt;"",IF(E28/$F$7&gt;0.05,ROUND((($F$7*(1.96^2)*$F$6*(1-$F$6))/(B28^2*($F$7-1)+1.96^2*$F$6*(1-$F$6)))+0.5,0),""),""))</f>
        <v/>
      </c>
      <c r="G28" s="52" t="str">
        <f>IF(D28="","",IF($F$6="","",IF($F$7="","◄ Infinite population is assumed.",IF(F28="","◄ n/N≤0.05. FPC is NOT needed.","◄ n/N&gt;0.05. FPC should be applied."))))</f>
        <v/>
      </c>
      <c r="H28" s="52"/>
      <c r="I28" s="52"/>
      <c r="J28" s="52"/>
      <c r="K28" s="52"/>
      <c r="L28" s="11" t="str">
        <f>IF(D28="","",IF($F$6="","",IF(F28&lt;&gt;"",IF(AND(F28*$F$6&gt;5, F28*(1-$F$6)&gt;5),"OK","Not OK"),IF(AND(E28*$F$6&gt;5, E28*(1-$F$6)&gt;5),"OK","Not OK"))))</f>
        <v/>
      </c>
    </row>
    <row r="29" spans="2:12" ht="10.5" customHeight="1" x14ac:dyDescent="0.2">
      <c r="D29" s="12" t="s">
        <v>8</v>
      </c>
    </row>
    <row r="30" spans="2:12" x14ac:dyDescent="0.2">
      <c r="D30" s="13" t="s">
        <v>9</v>
      </c>
      <c r="G30" s="13" t="s">
        <v>12</v>
      </c>
    </row>
  </sheetData>
  <sheetProtection password="CC7E" sheet="1" objects="1" scenarios="1" selectLockedCells="1"/>
  <mergeCells count="27">
    <mergeCell ref="G20:K20"/>
    <mergeCell ref="G21:K21"/>
    <mergeCell ref="G26:K26"/>
    <mergeCell ref="G28:K28"/>
    <mergeCell ref="G22:K22"/>
    <mergeCell ref="G23:K23"/>
    <mergeCell ref="G24:K24"/>
    <mergeCell ref="G25:K25"/>
    <mergeCell ref="G14:K14"/>
    <mergeCell ref="G15:K15"/>
    <mergeCell ref="G16:K16"/>
    <mergeCell ref="G17:K17"/>
    <mergeCell ref="G18:K18"/>
    <mergeCell ref="G19:K19"/>
    <mergeCell ref="G13:K13"/>
    <mergeCell ref="D5:E5"/>
    <mergeCell ref="D6:E6"/>
    <mergeCell ref="D7:E7"/>
    <mergeCell ref="F7:G7"/>
    <mergeCell ref="E10:F10"/>
    <mergeCell ref="D10:D11"/>
    <mergeCell ref="G10:K11"/>
    <mergeCell ref="H6:L6"/>
    <mergeCell ref="D9:L9"/>
    <mergeCell ref="D2:L2"/>
    <mergeCell ref="E3:K3"/>
    <mergeCell ref="G12:K12"/>
  </mergeCells>
  <phoneticPr fontId="1" type="noConversion"/>
  <pageMargins left="0.75" right="0.75" top="1" bottom="1" header="0.5" footer="0.5"/>
  <pageSetup orientation="portrait" horizontalDpi="0"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
  <sheetViews>
    <sheetView showGridLines="0" showRowColHeaders="0" topLeftCell="A28" workbookViewId="0">
      <selection activeCell="D6" sqref="D6"/>
    </sheetView>
  </sheetViews>
  <sheetFormatPr defaultRowHeight="12.75" x14ac:dyDescent="0.2"/>
  <cols>
    <col min="1" max="16384" width="9.140625" style="3"/>
  </cols>
  <sheetData/>
  <sheetProtection password="CC7E" sheet="1" objects="1" scenarios="1" selectLockedCells="1" selectUnlockedCells="1"/>
  <phoneticPr fontId="1"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sheetPr>
  <dimension ref="A1"/>
  <sheetViews>
    <sheetView showGridLines="0" showRowColHeaders="0" workbookViewId="0">
      <selection activeCell="D6" sqref="D6"/>
    </sheetView>
  </sheetViews>
  <sheetFormatPr defaultRowHeight="12.75" x14ac:dyDescent="0.2"/>
  <cols>
    <col min="1" max="16384" width="9.140625" style="3"/>
  </cols>
  <sheetData/>
  <sheetProtection password="CC7E" sheet="1" objects="1" scenarios="1" selectLockedCells="1" selectUnlockedCells="1"/>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CALCULATOR</vt:lpstr>
      <vt:lpstr>FORMULA</vt:lpstr>
      <vt:lpstr>REFERENCE</vt:lpstr>
    </vt:vector>
  </TitlesOfParts>
  <Company>PERSONAL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ayubPC</dc:creator>
  <cp:lastModifiedBy>Tamara R.</cp:lastModifiedBy>
  <cp:lastPrinted>2006-08-11T01:38:48Z</cp:lastPrinted>
  <dcterms:created xsi:type="dcterms:W3CDTF">2006-05-10T21:51:05Z</dcterms:created>
  <dcterms:modified xsi:type="dcterms:W3CDTF">2016-04-20T16:36:44Z</dcterms:modified>
</cp:coreProperties>
</file>