
<file path=[Content_Types].xml><?xml version="1.0" encoding="utf-8"?>
<Types xmlns="http://schemas.openxmlformats.org/package/2006/content-types">
  <Default Extension="jpeg" ContentType="image/jpeg"/>
  <Default Extension="JPG" ContentType="image/.jp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5600" windowHeight="10480"/>
  </bookViews>
  <sheets>
    <sheet name="新建 Text Documen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4" name="ID_5F514CD21D984A3A9A76D6DB79EDB55F" descr="微信图片_20260703175057_364_56"/>
        <xdr:cNvPicPr>
          <a:picLocks noChangeAspect="1"/>
        </xdr:cNvPicPr>
      </xdr:nvPicPr>
      <xdr:blipFill>
        <a:blip r:embed="rId1"/>
        <a:srcRect t="1354" r="35719" b="22452"/>
        <a:stretch>
          <a:fillRect/>
        </a:stretch>
      </xdr:blipFill>
      <xdr:spPr>
        <a:xfrm>
          <a:off x="12541885" y="3230880"/>
          <a:ext cx="2426335" cy="1729105"/>
        </a:xfrm>
        <a:prstGeom prst="rect">
          <a:avLst/>
        </a:prstGeom>
      </xdr:spPr>
    </xdr:pic>
  </etc:cellImage>
  <etc:cellImage>
    <xdr:pic>
      <xdr:nvPicPr>
        <xdr:cNvPr id="5" name="ID_2BB94DCA47CE4972B3C0D7A49315A9F5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12454255" y="419100"/>
          <a:ext cx="3060065" cy="146939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8" name="ID_FCE31C0D9DAB4076A916FF649E50AA12" descr="微信图片_20260703175048_358_56"/>
        <xdr:cNvPicPr>
          <a:picLocks noChangeAspect="1"/>
        </xdr:cNvPicPr>
      </xdr:nvPicPr>
      <xdr:blipFill>
        <a:blip r:embed="rId3"/>
        <a:srcRect l="27216" t="16482" r="19933" b="5750"/>
        <a:stretch>
          <a:fillRect/>
        </a:stretch>
      </xdr:blipFill>
      <xdr:spPr>
        <a:xfrm>
          <a:off x="16040100" y="34199195"/>
          <a:ext cx="2465705" cy="1689735"/>
        </a:xfrm>
        <a:prstGeom prst="rect">
          <a:avLst/>
        </a:prstGeom>
      </xdr:spPr>
    </xdr:pic>
  </etc:cellImage>
  <etc:cellImage>
    <xdr:pic>
      <xdr:nvPicPr>
        <xdr:cNvPr id="13" name="ID_C3B7A559F5BA4AEA991BC91047719634" descr="微信图片_20260703175054_362_56"/>
        <xdr:cNvPicPr>
          <a:picLocks noChangeAspect="1"/>
        </xdr:cNvPicPr>
      </xdr:nvPicPr>
      <xdr:blipFill>
        <a:blip r:embed="rId4"/>
        <a:srcRect l="11169" r="25778" b="14118"/>
        <a:stretch>
          <a:fillRect/>
        </a:stretch>
      </xdr:blipFill>
      <xdr:spPr>
        <a:xfrm>
          <a:off x="12364085" y="24425275"/>
          <a:ext cx="2708275" cy="1570990"/>
        </a:xfrm>
        <a:prstGeom prst="rect">
          <a:avLst/>
        </a:prstGeom>
      </xdr:spPr>
    </xdr:pic>
  </etc:cellImage>
  <etc:cellImage>
    <xdr:pic>
      <xdr:nvPicPr>
        <xdr:cNvPr id="10" name="ID_57E01F984F6E4E94BF9CC091F8A203E6" descr="微信图片_20260703175104_369_56"/>
        <xdr:cNvPicPr/>
      </xdr:nvPicPr>
      <xdr:blipFill>
        <a:blip r:embed="rId5"/>
        <a:stretch>
          <a:fillRect/>
        </a:stretch>
      </xdr:blipFill>
      <xdr:spPr>
        <a:xfrm>
          <a:off x="0" y="0"/>
          <a:ext cx="10058400" cy="5654675"/>
        </a:xfrm>
        <a:prstGeom prst="rect">
          <a:avLst/>
        </a:prstGeom>
      </xdr:spPr>
    </xdr:pic>
  </etc:cellImage>
  <etc:cellImage>
    <xdr:pic>
      <xdr:nvPicPr>
        <xdr:cNvPr id="8" name="ID_9DB64AE761C141759AD11C607E7B5C9D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15940405" y="15852140"/>
          <a:ext cx="3358515" cy="173228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6" name="ID_379111D268EA44968D0A214FA8D07D23"/>
        <xdr:cNvPicPr>
          <a:picLocks noChangeAspect="1"/>
        </xdr:cNvPicPr>
      </xdr:nvPicPr>
      <xdr:blipFill>
        <a:blip r:embed="rId7"/>
        <a:srcRect t="20502" r="12763" b="33936"/>
        <a:stretch>
          <a:fillRect/>
        </a:stretch>
      </xdr:blipFill>
      <xdr:spPr>
        <a:xfrm>
          <a:off x="15722600" y="7973695"/>
          <a:ext cx="3315970" cy="1537970"/>
        </a:xfrm>
        <a:prstGeom prst="rect">
          <a:avLst/>
        </a:prstGeom>
        <a:noFill/>
        <a:ln w="9525">
          <a:noFill/>
        </a:ln>
      </xdr:spPr>
    </xdr:pic>
  </etc:cellImage>
</etc:cellImages>
</file>

<file path=xl/sharedStrings.xml><?xml version="1.0" encoding="utf-8"?>
<sst xmlns="http://schemas.openxmlformats.org/spreadsheetml/2006/main" count="106" uniqueCount="101">
  <si>
    <t>测试用例编号</t>
  </si>
  <si>
    <t>测试模块</t>
  </si>
  <si>
    <t>测试前置条件</t>
  </si>
  <si>
    <t>测试步骤</t>
  </si>
  <si>
    <t>预期结果</t>
  </si>
  <si>
    <t>实测结果</t>
  </si>
  <si>
    <t>演示效果</t>
  </si>
  <si>
    <t>TC-01</t>
  </si>
  <si>
    <t>视频流采集模块</t>
  </si>
  <si>
    <t>物理 USB 摄像头已成功挂载</t>
  </si>
  <si>
    <t>1. 启动程序前，执行 v4l2-ctl --list-devices 检查底层摄像头挂载状态。
2. 启动智能监控大屏系统。
3. 观察视频源拉流帧率及 CPU 绑核规则（Core 0）。</t>
  </si>
  <si>
    <t>1. 终端明确打印出 USB Camera 的 /dev/video* 挂载节点，底层识别正常。
2. 实时拉流帧率稳定在 11.4 FPS 左右。
3. 拉流控制线程静态绑定于 Core 0 小核运行。</t>
  </si>
  <si>
    <t>Pass。启动前终端自检输出清晰的 USB 摄像头节点列表；USB 摄像头阻塞式拉流帧率稳定，Core 0 绑核正常，系统大核未受 I/O 中断竞争影响。</t>
  </si>
  <si>
    <t>TC-02</t>
  </si>
  <si>
    <t>程序正常运行，摄像头已连接，本地包含测试视频</t>
  </si>
  <si>
    <t>1. 在 Qt 界面点击“导入录像”导入 MP4 文件。</t>
  </si>
  <si>
    <t>1. 画面接近无缝切换至视频文件，程序无卡顿闪退。</t>
  </si>
  <si>
    <t>Pass。画面切换瞬间平滑无缝；视频播放完毕后终端打印回退提示，1秒内成功切回物理摄像头画面。</t>
  </si>
  <si>
    <t>通过网盘分享的文件：微信视频2026-07-05_171853_323.mp4
链接: https://pan.baidu.com/s/1ljSGnfUnbzbHqyC3qaKymQ?pwd=435d 提取码: 435d 
--来自百度网盘超级会员v3的分享</t>
  </si>
  <si>
    <t>2. 观察视频播放完毕后的系统反应。</t>
  </si>
  <si>
    <t>2. 视频播放完毕后，自动切回 USB 摄像头实时画面。</t>
  </si>
  <si>
    <t>TC-03</t>
  </si>
  <si>
    <t>数据总线模块</t>
  </si>
  <si>
    <t>系统多线程高并发运行</t>
  </si>
  <si>
    <t>1. 开启 htop 监控 CPU 状态。</t>
  </si>
  <si>
    <t>1. Core 2/3 大核占用率持续保持 95% 以上，Core 0 小核保持 55% 左右，无线程竞争死锁。</t>
  </si>
  <si>
    <t>Pass。基于原子屏障 of SPSC 无锁环形队列运行良好，大核算力全开（达 98%），满载运行 4 小时无假死或内核态阻塞。</t>
  </si>
  <si>
    <t>2. 让系统高负荷连续运行超 4 小时，观察多线程并发状态。</t>
  </si>
  <si>
    <t>2. 系统连续运行无崩溃、无主频下跌。</t>
  </si>
  <si>
    <t>TC-04</t>
  </si>
  <si>
    <t>AI视觉推理模块</t>
  </si>
  <si>
    <t>输入包含远处“手套/眼镜/安全帽”等小目标的画面</t>
  </si>
  <si>
    <t>1. 让受试人员站在距摄像头 3-5 米外。</t>
  </si>
  <si>
    <t>1. 依托 QAT 量化技术，小目标特征未塌陷，UI 界面依然能稳定画出红色违规框，置信度保持在 0.45 以上。</t>
  </si>
  <si>
    <t>Pass。QAT INT8 模型推理精度优良，远处手套等微小特征未被截断抹平，置信度稳定在 0.52 以上。</t>
  </si>
  <si>
    <t>2. 观察系统对“未戴手套”、“未戴眼镜”等微小特征的检出率。</t>
  </si>
  <si>
    <t>2. 微小特征未发生传统 PTQ 导致的特征抹平漏报。</t>
  </si>
  <si>
    <t>TC-05</t>
  </si>
  <si>
    <t>开启 ByteTrack 追踪模块</t>
  </si>
  <si>
    <t>1. 安排两名工人（ID:1, ID:2）在镜头前交叉走动。</t>
  </si>
  <si>
    <t>1. 两人交叉或被遮挡后重新出现时，追踪 ID 不发生转变。</t>
  </si>
  <si>
    <t>Pass。复杂遮挡重现后，卡尔曼滤波成功捞回原 ID 并继续追踪，状态防抖正常，ID 未频繁跳变。</t>
  </si>
  <si>
    <t>2. 安排工人短暂走到障碍物后方（遮挡 15 帧以上）再走出。</t>
  </si>
  <si>
    <t>2. 避免了因为 ID 频繁跳变引起的冗余 I/O 写入。</t>
  </si>
  <si>
    <t>TC-06</t>
  </si>
  <si>
    <t>软硬联动模块</t>
  </si>
  <si>
    <t>1号小核裸机固件已加载，硬件连接正常</t>
  </si>
  <si>
    <t>1. 模拟工人摘下安全帽（违规），观察从核蜂鸣器反应。</t>
  </si>
  <si>
    <t>1. 摘下帽子瞬间，从核 GPIO 立刻拉高，蜂鸣器长鸣报警。</t>
  </si>
  <si>
    <t>Pass。从核终端打印握手就绪日志，OpenAMP 联动顺畅；经过示波器精密测量，主核下发违规判决至从核响应的物理时延平均值仅为 42.84 微秒 (μs)，远低于 1 毫秒 (ms) 的设计指标，实现了微秒级极速制动。</t>
  </si>
  <si>
    <t>2. 模拟工人重新戴上安全帽（合规），观察从核状态。</t>
  </si>
  <si>
    <t>2. 戴上帽子瞬间，触发“洗白”，从核蜂鸣器立即停止。</t>
  </si>
  <si>
    <t>TC-07</t>
  </si>
  <si>
    <t>软硬联动与环境检测</t>
  </si>
  <si>
    <t>1. OpenAMP 底层通信链路已就绪。
2. 从核已接入火焰、有害气体及温湿度传感器并满载运行。</t>
  </si>
  <si>
    <t>1. 物理触发火焰与有害气体传感器，向从核注入硬件中断与 状态数字信号。</t>
  </si>
  <si>
    <t>1. rx_task 极速捕获中断并渲染 UI，报警端到端延迟 &lt; 20ms，有害气体状态读取精准。</t>
  </si>
  <si>
    <t>Pass。火焰与有害气体硬中断抢占机制测试通过。在 50ms 模拟抖动下无闪烁；温湿度环境数据大屏实时刷新无误。</t>
  </si>
  <si>
    <t>2. 模拟 50ms 内的临界电平抖动，并读取 AHT20 温湿度传感器数据，观察界面显示。</t>
  </si>
  <si>
    <t>2. 排除抖动干扰，报警状态锁定 500ms 后重置，温湿度环境数据大屏每 2s 稳定刷新，无闪烁现象。</t>
  </si>
  <si>
    <t>TC-08</t>
  </si>
  <si>
    <t>UI交互渲染模块</t>
  </si>
  <si>
    <t>UI 界面处于监控状态</t>
  </si>
  <si>
    <t>1. 启动视频拉流，观察监控大屏画面是否有撕裂或相位滞后现象。</t>
  </si>
  <si>
    <t>画面通过零拷贝图像指针进行原位映射，视频流畅无撕裂，帧率稳定在 11.4 FPS。</t>
  </si>
  <si>
    <t>Pass。零拷贝渲染极大地降低了内存拷贝开销，视频在大屏幕原位渲染平滑流畅，帧率达到 11.4 FPS。</t>
  </si>
  <si>
    <t>TC-09</t>
  </si>
  <si>
    <t>系统处于正常运行状态</t>
  </si>
  <si>
    <t>1. 核对侧边栏的 CPU 温度和负载百分比，与底层终端 htop 监控值对比。</t>
  </si>
  <si>
    <t>解析 /proc/stat 与 /sys/class/thermal 获得的数据精准在 UI 看板刷新，每 2 秒自刷新且与终端一致。</t>
  </si>
  <si>
    <t>Pass。硬件监控看板数据刷新机制正常，CPU 负载与温度动态展示无误，与底层 htop 实测完全一致。</t>
  </si>
  <si>
    <t>TC-10</t>
  </si>
  <si>
    <t>本地存储模块</t>
  </si>
  <si>
    <t>触发违规事件</t>
  </si>
  <si>
    <t>1. 模拟违规事件发生，观察专职 I/O 线程在后台执行 JPEG 编码和 CSV 写入时的 UI 流畅度。</t>
  </si>
  <si>
    <t>异步后台队列剥离写盘，JPEG 快照与 CSV 日志顺利落盘，大屏前台渲染无卡死或跳帧现象。</t>
  </si>
  <si>
    <t>Pass。违规抓拍与日志异步写盘机制运行良好，证据不丢失，且消除了 I/O 阻塞对前台 GUI 帧率的影响。</t>
  </si>
  <si>
    <t>TC-11</t>
  </si>
  <si>
    <t>violations_data 目录空间报警阈值已配</t>
  </si>
  <si>
    <t>1. 向 violations_data 强行拷入大文件，使磁盘分区占用达到 85% 以上，触发一次新违规。</t>
  </si>
  <si>
    <t>系统主动拦截溢出风险，按时间戳升序自动删除最旧的 20% 照片档案，后续写盘正常。</t>
  </si>
  <si>
    <t>Pass。分区占用率超 85% 后自动触发自清洁机制，成功按时间戳升序清理 1500 张旧照片，新抓拍顺利写入。</t>
  </si>
  <si>
    <t>TC-12</t>
  </si>
  <si>
    <t>安全可靠性保障模块</t>
  </si>
  <si>
    <t>1. 主从核通过 OpenAMP 初始化成功。
2. 心跳监控线程 heartbeat_task 已启动，周期 500ms。</t>
  </si>
  <si>
    <t>1. 监测正常运行时从核对心跳包的应答状态。</t>
  </si>
  <si>
    <t>1. 主从核以 500ms 周期稳定发包。</t>
  </si>
  <si>
    <t>Pass。心跳线程真机测试通过。主核人为挂起后，从核在 2s 内准确检测并报警，且串口成功打印失联日志。</t>
  </si>
  <si>
    <t>2. 在主核人为挂起 AI 业务线程，观察心跳是否丢失并验证从核报警动作。</t>
  </si>
  <si>
    <t>2. 主核心跳丢失 2s（4次超时）后，从核串口捕获异常并打印主从失联日志。</t>
  </si>
  <si>
    <t>TC-13</t>
  </si>
  <si>
    <t>1. 飞腾底层 fwdt 硬件看门狗驱动已加载。
2. 从核 Fail-Safe 自愈逻辑处于监听状态。</t>
  </si>
  <si>
    <t>1. 模拟主核异常挂死导致心跳中断，监测从核接管与看门狗冷重启反应。</t>
  </si>
  <si>
    <t>1. 心跳中断 2s 后从核接管并停止向 WDT 喂狗。
2. 停止喂狗 10s 后 WDT 超时溢出，硬件强制复位芯片冷重启系统。</t>
  </si>
  <si>
    <t>Pass。主核宕机后从核瞬间接管，WDT 超时 10s 后芯片执行硬件 cold reset 成功冷重启并恢复自愈。</t>
  </si>
  <si>
    <t>TC-14</t>
  </si>
  <si>
    <t>智能安全顾问模块</t>
  </si>
  <si>
    <t>1. 系统网络畅通且配置了 DeepSeek API Key。
2. 滑动窗口与 UI 日志渲染激活。</t>
  </si>
  <si>
    <t>1. 触发违规，观察 DeepSeek 异步调用、整改建议及 UI 字符表现（规避表情符号）。
2. 在 10s 内连续触发多次违规，观察数量聚合表现。</t>
  </si>
  <si>
    <t>1. 异步返回整改建议，无表情符方框乱码，平均延迟 &lt; 2s。
2. 10s 滑动时间窗口内的违规事件成功在左下角进行数量聚合。</t>
  </si>
  <si>
    <t>Pass。DeepSeek API 成功异步接入且无 UI 乱码方框，滑动窗口违规事件数量聚合展示正常。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</si>
</sst>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8"/>
      <color rgb="FFFFFFFF"/>
      <name val="Arial"/>
      <charset val="134"/>
    </font>
    <font>
      <sz val="8"/>
      <color theme="1"/>
      <name val="Arial"/>
      <charset val="134"/>
    </font>
    <font>
      <b/>
      <sz val="11"/>
      <name val="宋体"/>
      <charset val="134"/>
    </font>
    <font>
      <b/>
      <sz val="12"/>
      <color theme="1"/>
      <name val="宋体"/>
      <charset val="134"/>
    </font>
    <font>
      <sz val="11"/>
      <name val="宋体"/>
      <charset val="134"/>
    </font>
    <font>
      <sz val="8"/>
      <color theme="1"/>
      <name val="宋体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134"/>
      <scheme val="minor"/>
    </font>
    <font>
      <sz val="18"/>
      <color theme="3"/>
      <name val="等线 Light"/>
      <charset val="134"/>
      <scheme val="major"/>
    </font>
    <font>
      <i/>
      <sz val="11"/>
      <color rgb="FF7F7F7F"/>
      <name val="等线"/>
      <charset val="134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134"/>
      <scheme val="minor"/>
    </font>
    <font>
      <b/>
      <sz val="11"/>
      <color rgb="FF3F3F3F"/>
      <name val="等线"/>
      <charset val="134"/>
      <scheme val="minor"/>
    </font>
    <font>
      <b/>
      <sz val="11"/>
      <color rgb="FFFA7D00"/>
      <name val="等线"/>
      <charset val="134"/>
      <scheme val="minor"/>
    </font>
    <font>
      <b/>
      <sz val="11"/>
      <color theme="0"/>
      <name val="等线"/>
      <charset val="134"/>
      <scheme val="minor"/>
    </font>
    <font>
      <sz val="11"/>
      <color rgb="FFFA7D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color rgb="FF006100"/>
      <name val="等线"/>
      <charset val="134"/>
      <scheme val="minor"/>
    </font>
    <font>
      <sz val="11"/>
      <color rgb="FF9C0006"/>
      <name val="等线"/>
      <charset val="134"/>
      <scheme val="minor"/>
    </font>
    <font>
      <sz val="11"/>
      <color rgb="FF9C5700"/>
      <name val="等线"/>
      <charset val="134"/>
      <scheme val="minor"/>
    </font>
    <font>
      <sz val="11"/>
      <color theme="0"/>
      <name val="等线"/>
      <charset val="134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4F81BD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0" fillId="4" borderId="13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0">
      <alignment vertical="center"/>
    </xf>
    <xf numFmtId="0" fontId="12" fillId="0" borderId="14">
      <alignment vertical="center"/>
    </xf>
    <xf numFmtId="0" fontId="13" fillId="0" borderId="15">
      <alignment vertical="center"/>
    </xf>
    <xf numFmtId="0" fontId="14" fillId="0" borderId="16">
      <alignment vertical="center"/>
    </xf>
    <xf numFmtId="0" fontId="14" fillId="0" borderId="0">
      <alignment vertical="center"/>
    </xf>
    <xf numFmtId="0" fontId="15" fillId="5" borderId="17">
      <alignment vertical="center"/>
    </xf>
    <xf numFmtId="0" fontId="16" fillId="6" borderId="18">
      <alignment vertical="center"/>
    </xf>
    <xf numFmtId="0" fontId="17" fillId="6" borderId="17">
      <alignment vertical="center"/>
    </xf>
    <xf numFmtId="0" fontId="18" fillId="7" borderId="19">
      <alignment vertical="center"/>
    </xf>
    <xf numFmtId="0" fontId="19" fillId="0" borderId="20">
      <alignment vertical="center"/>
    </xf>
    <xf numFmtId="0" fontId="20" fillId="0" borderId="21">
      <alignment vertical="center"/>
    </xf>
    <xf numFmtId="0" fontId="21" fillId="8" borderId="0">
      <alignment vertical="center"/>
    </xf>
    <xf numFmtId="0" fontId="22" fillId="9" borderId="0">
      <alignment vertical="center"/>
    </xf>
    <xf numFmtId="0" fontId="23" fillId="10" borderId="0">
      <alignment vertical="center"/>
    </xf>
    <xf numFmtId="0" fontId="24" fillId="11" borderId="0">
      <alignment vertical="center"/>
    </xf>
    <xf numFmtId="0" fontId="0" fillId="12" borderId="0">
      <alignment vertical="center"/>
    </xf>
    <xf numFmtId="0" fontId="0" fillId="13" borderId="0">
      <alignment vertical="center"/>
    </xf>
    <xf numFmtId="0" fontId="0" fillId="14" borderId="0">
      <alignment vertical="center"/>
    </xf>
    <xf numFmtId="0" fontId="24" fillId="15" borderId="0">
      <alignment vertical="center"/>
    </xf>
    <xf numFmtId="0" fontId="0" fillId="16" borderId="0">
      <alignment vertical="center"/>
    </xf>
    <xf numFmtId="0" fontId="0" fillId="17" borderId="0">
      <alignment vertical="center"/>
    </xf>
    <xf numFmtId="0" fontId="0" fillId="18" borderId="0">
      <alignment vertical="center"/>
    </xf>
    <xf numFmtId="0" fontId="24" fillId="19" borderId="0">
      <alignment vertical="center"/>
    </xf>
    <xf numFmtId="0" fontId="0" fillId="20" borderId="0">
      <alignment vertical="center"/>
    </xf>
    <xf numFmtId="0" fontId="0" fillId="21" borderId="0">
      <alignment vertical="center"/>
    </xf>
    <xf numFmtId="0" fontId="0" fillId="22" borderId="0">
      <alignment vertical="center"/>
    </xf>
    <xf numFmtId="0" fontId="24" fillId="23" borderId="0">
      <alignment vertical="center"/>
    </xf>
    <xf numFmtId="0" fontId="0" fillId="24" borderId="0">
      <alignment vertical="center"/>
    </xf>
    <xf numFmtId="0" fontId="0" fillId="25" borderId="0">
      <alignment vertical="center"/>
    </xf>
    <xf numFmtId="0" fontId="0" fillId="26" borderId="0">
      <alignment vertical="center"/>
    </xf>
    <xf numFmtId="0" fontId="24" fillId="27" borderId="0">
      <alignment vertical="center"/>
    </xf>
    <xf numFmtId="0" fontId="0" fillId="28" borderId="0">
      <alignment vertical="center"/>
    </xf>
    <xf numFmtId="0" fontId="0" fillId="29" borderId="0">
      <alignment vertical="center"/>
    </xf>
    <xf numFmtId="0" fontId="0" fillId="30" borderId="0">
      <alignment vertical="center"/>
    </xf>
    <xf numFmtId="0" fontId="24" fillId="31" borderId="0">
      <alignment vertical="center"/>
    </xf>
    <xf numFmtId="0" fontId="0" fillId="32" borderId="0">
      <alignment vertical="center"/>
    </xf>
    <xf numFmtId="0" fontId="0" fillId="33" borderId="0">
      <alignment vertical="center"/>
    </xf>
    <xf numFmtId="0" fontId="0" fillId="34" borderId="0">
      <alignment vertical="center"/>
    </xf>
  </cellStyleXfs>
  <cellXfs count="30">
    <xf numFmtId="0" fontId="0" fillId="0" borderId="0" xfId="0" applyAlignment="1">
      <alignment vertical="center"/>
    </xf>
    <xf numFmtId="0" fontId="1" fillId="2" borderId="0" xfId="0" applyFont="1" applyFill="1" applyAlignment="1">
      <alignment vertical="center"/>
    </xf>
    <xf numFmtId="0" fontId="2" fillId="3" borderId="0" xfId="0" applyFont="1" applyFill="1" applyAlignment="1">
      <alignment vertical="center"/>
    </xf>
    <xf numFmtId="0" fontId="2" fillId="0" borderId="0" xfId="0" applyFont="1" applyAlignment="1">
      <alignment vertical="center"/>
    </xf>
    <xf numFmtId="0" fontId="0" fillId="0" borderId="0" xfId="0" applyAlignment="1"/>
    <xf numFmtId="0" fontId="3" fillId="2" borderId="1" xfId="0" applyFont="1" applyFill="1" applyBorder="1" applyAlignment="1">
      <alignment horizontal="center" vertical="center" wrapText="1"/>
    </xf>
    <xf numFmtId="0" fontId="4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 wrapText="1"/>
    </xf>
    <xf numFmtId="0" fontId="2" fillId="3" borderId="1" xfId="0" applyFont="1" applyFill="1" applyBorder="1" applyAlignment="1">
      <alignment vertical="center"/>
    </xf>
    <xf numFmtId="0" fontId="6" fillId="3" borderId="2" xfId="0" applyFont="1" applyFill="1" applyBorder="1" applyAlignment="1">
      <alignment horizontal="center" vertical="center" wrapText="1"/>
    </xf>
    <xf numFmtId="0" fontId="0" fillId="0" borderId="3" xfId="0" applyBorder="1" applyAlignment="1"/>
    <xf numFmtId="0" fontId="6" fillId="3" borderId="3" xfId="0" applyFont="1" applyFill="1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/>
    </xf>
    <xf numFmtId="0" fontId="0" fillId="0" borderId="1" xfId="0" applyBorder="1" applyAlignment="1"/>
    <xf numFmtId="0" fontId="0" fillId="0" borderId="2" xfId="0" applyBorder="1" applyAlignment="1"/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7" Type="http://schemas.openxmlformats.org/officeDocument/2006/relationships/image" Target="media/image7.png"/><Relationship Id="rId6" Type="http://schemas.openxmlformats.org/officeDocument/2006/relationships/image" Target="media/image6.png"/><Relationship Id="rId5" Type="http://schemas.openxmlformats.org/officeDocument/2006/relationships/image" Target="media/image5.jpeg"/><Relationship Id="rId4" Type="http://schemas.openxmlformats.org/officeDocument/2006/relationships/image" Target="media/image4.jpeg"/><Relationship Id="rId3" Type="http://schemas.openxmlformats.org/officeDocument/2006/relationships/image" Target="media/image3.jpeg"/><Relationship Id="rId2" Type="http://schemas.openxmlformats.org/officeDocument/2006/relationships/image" Target="media/image2.png"/><Relationship Id="rId1" Type="http://schemas.openxmlformats.org/officeDocument/2006/relationships/image" Target="media/image1.jpeg"/></Relationships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www.wps.cn/officeDocument/2020/cellImage" Target="cellimag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2"/>
  <sheetViews>
    <sheetView showGridLines="0" tabSelected="1" zoomScale="85" zoomScaleNormal="85" workbookViewId="0">
      <selection activeCell="I2" sqref="I2"/>
    </sheetView>
  </sheetViews>
  <sheetFormatPr defaultColWidth="9" defaultRowHeight="14"/>
  <cols>
    <col min="1" max="1" width="12" style="4" customWidth="1"/>
    <col min="2" max="2" width="20" style="4" customWidth="1"/>
    <col min="3" max="3" width="25" style="4" customWidth="1"/>
    <col min="4" max="6" width="35" style="4" customWidth="1"/>
    <col min="7" max="7" width="35.5583333333333" style="4" customWidth="1"/>
  </cols>
  <sheetData>
    <row r="1" s="1" customFormat="1" ht="29" customHeight="1" spans="1:12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6</v>
      </c>
      <c r="H1" s="7"/>
      <c r="I1" s="7"/>
      <c r="J1" s="7"/>
      <c r="K1" s="7"/>
    </row>
    <row r="2" s="2" customFormat="1" ht="112" customHeight="1" spans="1:12">
      <c r="A2" s="8" t="s">
        <v>7</v>
      </c>
      <c r="B2" s="8" t="s">
        <v>8</v>
      </c>
      <c r="C2" s="9" t="s">
        <v>9</v>
      </c>
      <c r="D2" s="9" t="s">
        <v>10</v>
      </c>
      <c r="E2" s="9" t="s">
        <v>11</v>
      </c>
      <c r="F2" s="8" t="s">
        <v>12</v>
      </c>
      <c r="G2" s="10" t="str">
        <f>_xlfn.DISPIMG("ID_2BB94DCA47CE4972B3C0D7A49315A9F5",1)</f>
        <v>=DISPIMG("ID_2BB94DCA47CE4972B3C0D7A49315A9F5",1)</v>
      </c>
    </row>
    <row r="3" s="2" customFormat="1" ht="46" customHeight="1" spans="1:12">
      <c r="A3" s="8" t="s">
        <v>13</v>
      </c>
      <c r="B3" s="8" t="s">
        <v>8</v>
      </c>
      <c r="C3" s="9" t="s">
        <v>14</v>
      </c>
      <c r="D3" s="9" t="s">
        <v>15</v>
      </c>
      <c r="E3" s="9" t="s">
        <v>16</v>
      </c>
      <c r="F3" s="8" t="s">
        <v>17</v>
      </c>
      <c r="G3" s="11" t="s">
        <v>18</v>
      </c>
    </row>
    <row r="4" s="3" customFormat="1" ht="29" customHeight="1" spans="1:12">
      <c r="A4" s="12"/>
      <c r="B4" s="12"/>
      <c r="C4" s="12"/>
      <c r="D4" s="9" t="s">
        <v>19</v>
      </c>
      <c r="E4" s="9" t="s">
        <v>20</v>
      </c>
      <c r="F4" s="12"/>
      <c r="G4" s="13"/>
    </row>
    <row r="5" s="3" customFormat="1" ht="46" customHeight="1" spans="1:12">
      <c r="A5" s="8" t="s">
        <v>21</v>
      </c>
      <c r="B5" s="8" t="s">
        <v>22</v>
      </c>
      <c r="C5" s="9" t="s">
        <v>23</v>
      </c>
      <c r="D5" s="9" t="s">
        <v>24</v>
      </c>
      <c r="E5" s="9" t="s">
        <v>25</v>
      </c>
      <c r="F5" s="8" t="s">
        <v>26</v>
      </c>
      <c r="G5" s="14"/>
    </row>
    <row r="6" s="2" customFormat="1" ht="29" customHeight="1" spans="1:12">
      <c r="A6" s="12"/>
      <c r="B6" s="12"/>
      <c r="C6" s="12"/>
      <c r="D6" s="9" t="s">
        <v>27</v>
      </c>
      <c r="E6" s="9" t="s">
        <v>28</v>
      </c>
      <c r="F6" s="12"/>
      <c r="G6" s="10"/>
    </row>
    <row r="7" s="2" customFormat="1" ht="46" customHeight="1" spans="1:12">
      <c r="A7" s="8" t="s">
        <v>29</v>
      </c>
      <c r="B7" s="8" t="s">
        <v>30</v>
      </c>
      <c r="C7" s="9" t="s">
        <v>31</v>
      </c>
      <c r="D7" s="9" t="s">
        <v>32</v>
      </c>
      <c r="E7" s="9" t="s">
        <v>33</v>
      </c>
      <c r="F7" s="8" t="s">
        <v>34</v>
      </c>
      <c r="G7" s="15" t="str">
        <f>_xlfn.DISPIMG("ID_5F514CD21D984A3A9A76D6DB79EDB55F",1)</f>
        <v>=DISPIMG("ID_5F514CD21D984A3A9A76D6DB79EDB55F",1)</v>
      </c>
    </row>
    <row r="8" s="3" customFormat="1" ht="72" customHeight="1" spans="1:12">
      <c r="A8" s="12"/>
      <c r="B8" s="12"/>
      <c r="C8" s="12"/>
      <c r="D8" s="9" t="s">
        <v>35</v>
      </c>
      <c r="E8" s="9" t="s">
        <v>36</v>
      </c>
      <c r="F8" s="12"/>
      <c r="G8" s="16"/>
    </row>
    <row r="9" s="3" customFormat="1" ht="46" customHeight="1" spans="1:12">
      <c r="A9" s="8" t="s">
        <v>37</v>
      </c>
      <c r="B9" s="8" t="s">
        <v>30</v>
      </c>
      <c r="C9" s="9" t="s">
        <v>38</v>
      </c>
      <c r="D9" s="9" t="s">
        <v>39</v>
      </c>
      <c r="E9" s="9" t="s">
        <v>40</v>
      </c>
      <c r="F9" s="8" t="s">
        <v>41</v>
      </c>
      <c r="G9" s="14"/>
    </row>
    <row r="10" s="2" customFormat="1" ht="29" customHeight="1" spans="1:12">
      <c r="A10" s="12"/>
      <c r="B10" s="12"/>
      <c r="C10" s="12"/>
      <c r="D10" s="9" t="s">
        <v>42</v>
      </c>
      <c r="E10" s="9" t="s">
        <v>43</v>
      </c>
      <c r="F10" s="12"/>
      <c r="G10" s="10"/>
    </row>
    <row r="11" s="2" customFormat="1" ht="46" customHeight="1" spans="1:12">
      <c r="A11" s="8" t="s">
        <v>44</v>
      </c>
      <c r="B11" s="8" t="s">
        <v>45</v>
      </c>
      <c r="C11" s="9" t="s">
        <v>46</v>
      </c>
      <c r="D11" s="9" t="s">
        <v>47</v>
      </c>
      <c r="E11" s="9" t="s">
        <v>48</v>
      </c>
      <c r="F11" s="8" t="s">
        <v>49</v>
      </c>
      <c r="G11" s="10"/>
    </row>
    <row r="12" s="3" customFormat="1" ht="49" customHeight="1" spans="1:12">
      <c r="A12" s="12"/>
      <c r="B12" s="12"/>
      <c r="C12" s="12"/>
      <c r="D12" s="9" t="s">
        <v>50</v>
      </c>
      <c r="E12" s="9" t="s">
        <v>51</v>
      </c>
      <c r="F12" s="12"/>
      <c r="G12" s="17"/>
    </row>
    <row r="13" s="2" customFormat="1" ht="63" customHeight="1" spans="1:12">
      <c r="A13" s="8" t="s">
        <v>52</v>
      </c>
      <c r="B13" s="8" t="s">
        <v>53</v>
      </c>
      <c r="C13" s="9" t="s">
        <v>54</v>
      </c>
      <c r="D13" s="9" t="s">
        <v>55</v>
      </c>
      <c r="E13" s="9" t="s">
        <v>56</v>
      </c>
      <c r="F13" s="8" t="s">
        <v>57</v>
      </c>
      <c r="G13" s="18"/>
      <c r="H13" s="19" t="str">
        <f>_xlfn.DISPIMG("ID_379111D268EA44968D0A214FA8D07D23",1)</f>
        <v>=DISPIMG("ID_379111D268EA44968D0A214FA8D07D23",1)</v>
      </c>
      <c r="I13" s="20"/>
      <c r="J13" s="20"/>
      <c r="K13" s="20"/>
      <c r="L13" s="21"/>
    </row>
    <row r="14" s="2" customFormat="1" ht="46" customHeight="1" spans="1:12">
      <c r="A14" s="12"/>
      <c r="B14" s="12"/>
      <c r="C14" s="12"/>
      <c r="D14" s="9" t="s">
        <v>58</v>
      </c>
      <c r="E14" s="9" t="s">
        <v>59</v>
      </c>
      <c r="F14" s="12"/>
      <c r="G14" s="18"/>
      <c r="H14" s="22"/>
      <c r="I14" s="23"/>
      <c r="J14" s="23"/>
      <c r="K14" s="23"/>
      <c r="L14" s="24"/>
    </row>
    <row r="15" s="3" customFormat="1" ht="106" customHeight="1" spans="1:12">
      <c r="A15" s="8" t="s">
        <v>60</v>
      </c>
      <c r="B15" s="8" t="s">
        <v>61</v>
      </c>
      <c r="C15" s="9" t="s">
        <v>62</v>
      </c>
      <c r="D15" s="9" t="s">
        <v>63</v>
      </c>
      <c r="E15" s="9" t="s">
        <v>64</v>
      </c>
      <c r="F15" s="8" t="s">
        <v>65</v>
      </c>
      <c r="G15" s="10" t="str">
        <f>_xlfn.DISPIMG("ID_57E01F984F6E4E94BF9CC091F8A203E6",1)</f>
        <v>=DISPIMG("ID_57E01F984F6E4E94BF9CC091F8A203E6",1)</v>
      </c>
    </row>
    <row r="16" s="3" customFormat="1" ht="110" customHeight="1" spans="1:12">
      <c r="A16" s="8" t="s">
        <v>66</v>
      </c>
      <c r="B16" s="8" t="s">
        <v>61</v>
      </c>
      <c r="C16" s="9" t="s">
        <v>67</v>
      </c>
      <c r="D16" s="9" t="s">
        <v>68</v>
      </c>
      <c r="E16" s="9" t="s">
        <v>69</v>
      </c>
      <c r="F16" s="8" t="s">
        <v>70</v>
      </c>
      <c r="G16" s="14" t="str">
        <f>_xlfn.DISPIMG("ID_C3B7A559F5BA4AEA991BC91047719634",1)</f>
        <v>=DISPIMG("ID_C3B7A559F5BA4AEA991BC91047719634",1)</v>
      </c>
    </row>
    <row r="17" ht="46" customHeight="1" spans="1:12">
      <c r="A17" s="8" t="s">
        <v>71</v>
      </c>
      <c r="B17" s="8" t="s">
        <v>72</v>
      </c>
      <c r="C17" s="9" t="s">
        <v>73</v>
      </c>
      <c r="D17" s="9" t="s">
        <v>74</v>
      </c>
      <c r="E17" s="9" t="s">
        <v>75</v>
      </c>
      <c r="F17" s="8" t="s">
        <v>76</v>
      </c>
      <c r="G17" s="25"/>
    </row>
    <row r="18" ht="46" customHeight="1" spans="1:12">
      <c r="A18" s="8" t="s">
        <v>77</v>
      </c>
      <c r="B18" s="8" t="s">
        <v>72</v>
      </c>
      <c r="C18" s="9" t="s">
        <v>78</v>
      </c>
      <c r="D18" s="9" t="s">
        <v>79</v>
      </c>
      <c r="E18" s="9" t="s">
        <v>80</v>
      </c>
      <c r="F18" s="8" t="s">
        <v>81</v>
      </c>
      <c r="G18" s="25"/>
    </row>
    <row r="19" ht="63" customHeight="1" spans="1:12">
      <c r="A19" s="8" t="s">
        <v>82</v>
      </c>
      <c r="B19" s="8" t="s">
        <v>83</v>
      </c>
      <c r="C19" s="9" t="s">
        <v>84</v>
      </c>
      <c r="D19" s="9" t="s">
        <v>85</v>
      </c>
      <c r="E19" s="9" t="s">
        <v>86</v>
      </c>
      <c r="F19" s="8" t="s">
        <v>87</v>
      </c>
      <c r="G19" s="25"/>
    </row>
    <row r="20" ht="46" customHeight="1" spans="1:12">
      <c r="A20" s="12"/>
      <c r="B20" s="12"/>
      <c r="C20" s="12"/>
      <c r="D20" s="9" t="s">
        <v>88</v>
      </c>
      <c r="E20" s="9" t="s">
        <v>89</v>
      </c>
      <c r="F20" s="12"/>
      <c r="G20" s="25"/>
    </row>
    <row r="21" ht="63" customHeight="1" spans="1:12">
      <c r="A21" s="8" t="s">
        <v>90</v>
      </c>
      <c r="B21" s="8" t="s">
        <v>83</v>
      </c>
      <c r="C21" s="9" t="s">
        <v>91</v>
      </c>
      <c r="D21" s="9" t="s">
        <v>92</v>
      </c>
      <c r="E21" s="9" t="s">
        <v>93</v>
      </c>
      <c r="F21" s="8" t="s">
        <v>94</v>
      </c>
      <c r="G21" s="26"/>
    </row>
    <row r="22" ht="130" customHeight="1" spans="1:12">
      <c r="A22" s="8" t="s">
        <v>95</v>
      </c>
      <c r="B22" s="8" t="s">
        <v>96</v>
      </c>
      <c r="C22" s="9" t="s">
        <v>97</v>
      </c>
      <c r="D22" s="9" t="s">
        <v>98</v>
      </c>
      <c r="E22" s="9" t="s">
        <v>99</v>
      </c>
      <c r="F22" s="8" t="s">
        <v>100</v>
      </c>
      <c r="G22" s="25" t="str">
        <f>_xlfn.DISPIMG("ID_FCE31C0D9DAB4076A916FF649E50AA12",1)</f>
        <v>=DISPIMG("ID_FCE31C0D9DAB4076A916FF649E50AA12",1)</v>
      </c>
      <c r="H22" s="27" t="str">
        <f>_xlfn.DISPIMG("ID_9DB64AE761C141759AD11C607E7B5C9D",1)</f>
        <v>=DISPIMG("ID_9DB64AE761C141759AD11C607E7B5C9D",1)</v>
      </c>
      <c r="I22" s="28"/>
      <c r="J22" s="28"/>
      <c r="K22" s="28"/>
      <c r="L22" s="29"/>
    </row>
  </sheetData>
  <mergeCells count="34">
    <mergeCell ref="G1:K1"/>
    <mergeCell ref="H22:L22"/>
    <mergeCell ref="A3:A4"/>
    <mergeCell ref="A5:A6"/>
    <mergeCell ref="A7:A8"/>
    <mergeCell ref="A9:A10"/>
    <mergeCell ref="A11:A12"/>
    <mergeCell ref="A13:A14"/>
    <mergeCell ref="A19:A20"/>
    <mergeCell ref="B3:B4"/>
    <mergeCell ref="B5:B6"/>
    <mergeCell ref="B7:B8"/>
    <mergeCell ref="B9:B10"/>
    <mergeCell ref="B11:B12"/>
    <mergeCell ref="B13:B14"/>
    <mergeCell ref="B19:B20"/>
    <mergeCell ref="C3:C4"/>
    <mergeCell ref="C5:C6"/>
    <mergeCell ref="C7:C8"/>
    <mergeCell ref="C9:C10"/>
    <mergeCell ref="C11:C12"/>
    <mergeCell ref="C13:C14"/>
    <mergeCell ref="C19:C20"/>
    <mergeCell ref="F3:F4"/>
    <mergeCell ref="F5:F6"/>
    <mergeCell ref="F7:F8"/>
    <mergeCell ref="F9:F10"/>
    <mergeCell ref="F11:F12"/>
    <mergeCell ref="F13:F14"/>
    <mergeCell ref="F19:F20"/>
    <mergeCell ref="G3:G4"/>
    <mergeCell ref="G7:G8"/>
    <mergeCell ref="G13:G14"/>
    <mergeCell ref="H13:L14"/>
  </mergeCells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新建 Text Document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Hola</dc:creator>
  <cp:lastModifiedBy>寒卍</cp:lastModifiedBy>
  <dcterms:created xsi:type="dcterms:W3CDTF">2026-04-26T12:29:00Z</dcterms:created>
  <dcterms:modified xsi:type="dcterms:W3CDTF">2026-07-07T11:55:20Z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8A1B0DD5347341F6B1E20EEB599E3A15_13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