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20805" yWindow="-4215" windowWidth="20595" windowHeight="15285" tabRatio="690" activeTab="1"/>
  </bookViews>
  <sheets>
    <sheet name="project tasks and results" sheetId="9" r:id="rId1"/>
    <sheet name="Project1" sheetId="4" r:id="rId2"/>
  </sheets>
  <definedNames>
    <definedName name="solver_adj" localSheetId="1" hidden="1">Project1!#REF!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hs1" localSheetId="1" hidden="1">Project1!#REF!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Project1!#REF!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0.999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F4" l="1"/>
  <c r="F7"/>
  <c r="H509" s="1"/>
  <c r="I4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58"/>
  <c r="J58" s="1"/>
  <c r="I59"/>
  <c r="J59" s="1"/>
  <c r="I60"/>
  <c r="J60" s="1"/>
  <c r="I61"/>
  <c r="J61" s="1"/>
  <c r="I62"/>
  <c r="J62" s="1"/>
  <c r="I63"/>
  <c r="J63" s="1"/>
  <c r="I64"/>
  <c r="J64" s="1"/>
  <c r="I65"/>
  <c r="J65" s="1"/>
  <c r="I66"/>
  <c r="J66" s="1"/>
  <c r="I67"/>
  <c r="J67" s="1"/>
  <c r="I68"/>
  <c r="J68" s="1"/>
  <c r="I69"/>
  <c r="J69" s="1"/>
  <c r="I70"/>
  <c r="J70" s="1"/>
  <c r="I71"/>
  <c r="J71" s="1"/>
  <c r="I72"/>
  <c r="J72" s="1"/>
  <c r="I73"/>
  <c r="J73" s="1"/>
  <c r="I74"/>
  <c r="J74" s="1"/>
  <c r="I75"/>
  <c r="J75" s="1"/>
  <c r="I76"/>
  <c r="J76" s="1"/>
  <c r="I77"/>
  <c r="J77" s="1"/>
  <c r="I78"/>
  <c r="J78" s="1"/>
  <c r="I79"/>
  <c r="J79" s="1"/>
  <c r="I80"/>
  <c r="J80" s="1"/>
  <c r="I81"/>
  <c r="J81" s="1"/>
  <c r="I82"/>
  <c r="J82" s="1"/>
  <c r="I83"/>
  <c r="J83" s="1"/>
  <c r="I84"/>
  <c r="J84" s="1"/>
  <c r="I85"/>
  <c r="J85" s="1"/>
  <c r="I86"/>
  <c r="J86" s="1"/>
  <c r="I87"/>
  <c r="J87" s="1"/>
  <c r="I88"/>
  <c r="J88" s="1"/>
  <c r="I89"/>
  <c r="J89" s="1"/>
  <c r="I90"/>
  <c r="J90" s="1"/>
  <c r="I91"/>
  <c r="J91" s="1"/>
  <c r="I92"/>
  <c r="J92" s="1"/>
  <c r="I93"/>
  <c r="J93" s="1"/>
  <c r="I94"/>
  <c r="J94" s="1"/>
  <c r="I95"/>
  <c r="J95" s="1"/>
  <c r="I96"/>
  <c r="J96" s="1"/>
  <c r="I97"/>
  <c r="J97" s="1"/>
  <c r="I98"/>
  <c r="J98" s="1"/>
  <c r="I99"/>
  <c r="J99" s="1"/>
  <c r="I100"/>
  <c r="J100" s="1"/>
  <c r="I101"/>
  <c r="J101" s="1"/>
  <c r="I102"/>
  <c r="J102" s="1"/>
  <c r="I103"/>
  <c r="J103" s="1"/>
  <c r="I104"/>
  <c r="J104" s="1"/>
  <c r="I105"/>
  <c r="J105" s="1"/>
  <c r="I106"/>
  <c r="J106" s="1"/>
  <c r="I107"/>
  <c r="J107" s="1"/>
  <c r="I108"/>
  <c r="J108" s="1"/>
  <c r="I109"/>
  <c r="J109" s="1"/>
  <c r="I110"/>
  <c r="J110" s="1"/>
  <c r="I111"/>
  <c r="J111" s="1"/>
  <c r="I112"/>
  <c r="J112" s="1"/>
  <c r="I113"/>
  <c r="J113" s="1"/>
  <c r="I114"/>
  <c r="J114" s="1"/>
  <c r="I115"/>
  <c r="J115" s="1"/>
  <c r="I116"/>
  <c r="J116" s="1"/>
  <c r="I117"/>
  <c r="J117" s="1"/>
  <c r="I118"/>
  <c r="J118" s="1"/>
  <c r="I119"/>
  <c r="J119" s="1"/>
  <c r="I120"/>
  <c r="J120" s="1"/>
  <c r="I121"/>
  <c r="J121" s="1"/>
  <c r="I122"/>
  <c r="J122" s="1"/>
  <c r="I123"/>
  <c r="J123" s="1"/>
  <c r="I124"/>
  <c r="J124" s="1"/>
  <c r="I125"/>
  <c r="J125" s="1"/>
  <c r="I126"/>
  <c r="J126" s="1"/>
  <c r="I127"/>
  <c r="J127" s="1"/>
  <c r="I128"/>
  <c r="J128" s="1"/>
  <c r="I129"/>
  <c r="J129" s="1"/>
  <c r="I130"/>
  <c r="J130" s="1"/>
  <c r="I131"/>
  <c r="J131" s="1"/>
  <c r="I132"/>
  <c r="J132" s="1"/>
  <c r="I133"/>
  <c r="J133" s="1"/>
  <c r="I134"/>
  <c r="J134" s="1"/>
  <c r="I135"/>
  <c r="J135" s="1"/>
  <c r="I136"/>
  <c r="J136" s="1"/>
  <c r="I137"/>
  <c r="J137" s="1"/>
  <c r="I138"/>
  <c r="J138" s="1"/>
  <c r="I139"/>
  <c r="J139" s="1"/>
  <c r="I140"/>
  <c r="J140" s="1"/>
  <c r="I141"/>
  <c r="J141" s="1"/>
  <c r="I142"/>
  <c r="J142" s="1"/>
  <c r="I143"/>
  <c r="J143" s="1"/>
  <c r="I144"/>
  <c r="J144" s="1"/>
  <c r="I145"/>
  <c r="J145" s="1"/>
  <c r="I146"/>
  <c r="J146" s="1"/>
  <c r="I147"/>
  <c r="J147" s="1"/>
  <c r="I148"/>
  <c r="J148" s="1"/>
  <c r="I149"/>
  <c r="J149" s="1"/>
  <c r="I150"/>
  <c r="J150" s="1"/>
  <c r="I151"/>
  <c r="J151" s="1"/>
  <c r="I152"/>
  <c r="J152" s="1"/>
  <c r="I153"/>
  <c r="J153" s="1"/>
  <c r="I154"/>
  <c r="J154" s="1"/>
  <c r="I155"/>
  <c r="J155" s="1"/>
  <c r="I156"/>
  <c r="J156" s="1"/>
  <c r="I157"/>
  <c r="J157" s="1"/>
  <c r="I158"/>
  <c r="J158" s="1"/>
  <c r="I159"/>
  <c r="J159" s="1"/>
  <c r="I160"/>
  <c r="J160" s="1"/>
  <c r="I161"/>
  <c r="J161" s="1"/>
  <c r="I162"/>
  <c r="J162" s="1"/>
  <c r="I163"/>
  <c r="J163" s="1"/>
  <c r="I164"/>
  <c r="J164" s="1"/>
  <c r="I165"/>
  <c r="J165" s="1"/>
  <c r="I166"/>
  <c r="J166" s="1"/>
  <c r="I167"/>
  <c r="J167" s="1"/>
  <c r="I168"/>
  <c r="J168" s="1"/>
  <c r="I169"/>
  <c r="J169" s="1"/>
  <c r="I170"/>
  <c r="J170" s="1"/>
  <c r="I171"/>
  <c r="J171" s="1"/>
  <c r="I172"/>
  <c r="J172" s="1"/>
  <c r="I173"/>
  <c r="J173" s="1"/>
  <c r="I174"/>
  <c r="J174" s="1"/>
  <c r="I175"/>
  <c r="J175" s="1"/>
  <c r="I176"/>
  <c r="J176" s="1"/>
  <c r="I177"/>
  <c r="J177" s="1"/>
  <c r="I178"/>
  <c r="J178" s="1"/>
  <c r="I179"/>
  <c r="J179" s="1"/>
  <c r="I180"/>
  <c r="J180" s="1"/>
  <c r="I181"/>
  <c r="J181" s="1"/>
  <c r="I182"/>
  <c r="J182" s="1"/>
  <c r="I183"/>
  <c r="J183" s="1"/>
  <c r="I184"/>
  <c r="J184" s="1"/>
  <c r="I185"/>
  <c r="J185" s="1"/>
  <c r="I186"/>
  <c r="J186" s="1"/>
  <c r="I187"/>
  <c r="J187" s="1"/>
  <c r="I188"/>
  <c r="J188" s="1"/>
  <c r="I189"/>
  <c r="J189" s="1"/>
  <c r="I190"/>
  <c r="J190" s="1"/>
  <c r="I191"/>
  <c r="J191" s="1"/>
  <c r="I192"/>
  <c r="J192" s="1"/>
  <c r="I193"/>
  <c r="J193" s="1"/>
  <c r="I194"/>
  <c r="J194" s="1"/>
  <c r="I195"/>
  <c r="J195" s="1"/>
  <c r="I196"/>
  <c r="J196" s="1"/>
  <c r="I197"/>
  <c r="J197" s="1"/>
  <c r="I198"/>
  <c r="J198" s="1"/>
  <c r="I199"/>
  <c r="J199" s="1"/>
  <c r="I200"/>
  <c r="J200" s="1"/>
  <c r="I201"/>
  <c r="J201" s="1"/>
  <c r="I202"/>
  <c r="J202" s="1"/>
  <c r="I203"/>
  <c r="J203" s="1"/>
  <c r="I204"/>
  <c r="J204" s="1"/>
  <c r="I205"/>
  <c r="J205" s="1"/>
  <c r="I206"/>
  <c r="J206" s="1"/>
  <c r="I207"/>
  <c r="J207" s="1"/>
  <c r="I208"/>
  <c r="J208" s="1"/>
  <c r="I209"/>
  <c r="J209" s="1"/>
  <c r="I210"/>
  <c r="J210" s="1"/>
  <c r="I211"/>
  <c r="J211" s="1"/>
  <c r="I212"/>
  <c r="J212" s="1"/>
  <c r="I213"/>
  <c r="J213" s="1"/>
  <c r="I214"/>
  <c r="J214" s="1"/>
  <c r="I215"/>
  <c r="J215" s="1"/>
  <c r="I216"/>
  <c r="J216" s="1"/>
  <c r="I217"/>
  <c r="J217" s="1"/>
  <c r="I218"/>
  <c r="J218" s="1"/>
  <c r="I219"/>
  <c r="J219" s="1"/>
  <c r="I220"/>
  <c r="J220" s="1"/>
  <c r="I221"/>
  <c r="J221" s="1"/>
  <c r="I222"/>
  <c r="J222" s="1"/>
  <c r="I223"/>
  <c r="J223" s="1"/>
  <c r="I224"/>
  <c r="J224" s="1"/>
  <c r="I225"/>
  <c r="J225" s="1"/>
  <c r="I226"/>
  <c r="J226" s="1"/>
  <c r="I227"/>
  <c r="J227" s="1"/>
  <c r="I228"/>
  <c r="J228" s="1"/>
  <c r="I229"/>
  <c r="J229" s="1"/>
  <c r="I230"/>
  <c r="J230" s="1"/>
  <c r="I231"/>
  <c r="J231" s="1"/>
  <c r="I232"/>
  <c r="J232" s="1"/>
  <c r="I233"/>
  <c r="J233" s="1"/>
  <c r="I234"/>
  <c r="J234" s="1"/>
  <c r="I235"/>
  <c r="J235" s="1"/>
  <c r="I236"/>
  <c r="J236" s="1"/>
  <c r="I237"/>
  <c r="J237" s="1"/>
  <c r="I238"/>
  <c r="J238" s="1"/>
  <c r="I239"/>
  <c r="J239" s="1"/>
  <c r="I240"/>
  <c r="J240" s="1"/>
  <c r="I241"/>
  <c r="J241" s="1"/>
  <c r="I242"/>
  <c r="J242" s="1"/>
  <c r="I243"/>
  <c r="J243" s="1"/>
  <c r="I244"/>
  <c r="J244" s="1"/>
  <c r="I245"/>
  <c r="J245" s="1"/>
  <c r="I246"/>
  <c r="J246" s="1"/>
  <c r="I247"/>
  <c r="J247" s="1"/>
  <c r="I248"/>
  <c r="J248" s="1"/>
  <c r="I249"/>
  <c r="J249" s="1"/>
  <c r="I250"/>
  <c r="J250" s="1"/>
  <c r="I251"/>
  <c r="J251" s="1"/>
  <c r="I252"/>
  <c r="J252" s="1"/>
  <c r="I253"/>
  <c r="J253" s="1"/>
  <c r="I254"/>
  <c r="J254" s="1"/>
  <c r="I255"/>
  <c r="J255" s="1"/>
  <c r="I256"/>
  <c r="J256" s="1"/>
  <c r="I257"/>
  <c r="J257" s="1"/>
  <c r="I258"/>
  <c r="J258" s="1"/>
  <c r="I259"/>
  <c r="J259" s="1"/>
  <c r="I260"/>
  <c r="J260" s="1"/>
  <c r="I261"/>
  <c r="J261" s="1"/>
  <c r="I262"/>
  <c r="J262" s="1"/>
  <c r="I263"/>
  <c r="J263" s="1"/>
  <c r="I264"/>
  <c r="J264" s="1"/>
  <c r="I265"/>
  <c r="J265" s="1"/>
  <c r="I266"/>
  <c r="J266" s="1"/>
  <c r="I267"/>
  <c r="J267" s="1"/>
  <c r="I268"/>
  <c r="J268" s="1"/>
  <c r="I269"/>
  <c r="J269" s="1"/>
  <c r="I270"/>
  <c r="J270" s="1"/>
  <c r="I271"/>
  <c r="J271" s="1"/>
  <c r="I272"/>
  <c r="J272" s="1"/>
  <c r="I273"/>
  <c r="J273" s="1"/>
  <c r="I274"/>
  <c r="J274" s="1"/>
  <c r="I275"/>
  <c r="J275" s="1"/>
  <c r="I276"/>
  <c r="J276" s="1"/>
  <c r="I277"/>
  <c r="J277" s="1"/>
  <c r="I278"/>
  <c r="J278" s="1"/>
  <c r="I279"/>
  <c r="J279" s="1"/>
  <c r="I280"/>
  <c r="J280" s="1"/>
  <c r="I281"/>
  <c r="J281" s="1"/>
  <c r="I282"/>
  <c r="J282" s="1"/>
  <c r="I283"/>
  <c r="J283" s="1"/>
  <c r="I284"/>
  <c r="J284" s="1"/>
  <c r="I285"/>
  <c r="J285" s="1"/>
  <c r="I286"/>
  <c r="J286" s="1"/>
  <c r="I287"/>
  <c r="J287" s="1"/>
  <c r="I288"/>
  <c r="J288" s="1"/>
  <c r="I289"/>
  <c r="J289" s="1"/>
  <c r="I290"/>
  <c r="J290" s="1"/>
  <c r="I291"/>
  <c r="J291" s="1"/>
  <c r="I292"/>
  <c r="J292" s="1"/>
  <c r="I293"/>
  <c r="J293" s="1"/>
  <c r="I294"/>
  <c r="J294" s="1"/>
  <c r="I295"/>
  <c r="J295" s="1"/>
  <c r="I296"/>
  <c r="J296" s="1"/>
  <c r="I297"/>
  <c r="J297" s="1"/>
  <c r="I298"/>
  <c r="J298" s="1"/>
  <c r="I299"/>
  <c r="J299" s="1"/>
  <c r="I300"/>
  <c r="J300" s="1"/>
  <c r="I301"/>
  <c r="J301" s="1"/>
  <c r="I302"/>
  <c r="J302" s="1"/>
  <c r="I303"/>
  <c r="J303" s="1"/>
  <c r="I304"/>
  <c r="J304" s="1"/>
  <c r="I305"/>
  <c r="J305" s="1"/>
  <c r="I306"/>
  <c r="J306" s="1"/>
  <c r="I307"/>
  <c r="J307" s="1"/>
  <c r="I308"/>
  <c r="J308" s="1"/>
  <c r="I309"/>
  <c r="J309" s="1"/>
  <c r="I310"/>
  <c r="J310" s="1"/>
  <c r="I311"/>
  <c r="J311" s="1"/>
  <c r="I312"/>
  <c r="J312" s="1"/>
  <c r="I313"/>
  <c r="J313" s="1"/>
  <c r="I314"/>
  <c r="J314" s="1"/>
  <c r="I315"/>
  <c r="J315" s="1"/>
  <c r="I316"/>
  <c r="J316" s="1"/>
  <c r="I317"/>
  <c r="J317" s="1"/>
  <c r="I318"/>
  <c r="J318" s="1"/>
  <c r="I319"/>
  <c r="J319" s="1"/>
  <c r="I320"/>
  <c r="J320" s="1"/>
  <c r="I321"/>
  <c r="J321" s="1"/>
  <c r="I322"/>
  <c r="J322" s="1"/>
  <c r="I323"/>
  <c r="J323" s="1"/>
  <c r="I324"/>
  <c r="J324" s="1"/>
  <c r="I325"/>
  <c r="J325" s="1"/>
  <c r="I326"/>
  <c r="J326" s="1"/>
  <c r="I327"/>
  <c r="J327" s="1"/>
  <c r="I328"/>
  <c r="J328" s="1"/>
  <c r="I329"/>
  <c r="J329" s="1"/>
  <c r="I330"/>
  <c r="J330" s="1"/>
  <c r="I331"/>
  <c r="J331" s="1"/>
  <c r="I332"/>
  <c r="J332" s="1"/>
  <c r="I333"/>
  <c r="J333" s="1"/>
  <c r="I334"/>
  <c r="J334" s="1"/>
  <c r="I335"/>
  <c r="J335" s="1"/>
  <c r="I336"/>
  <c r="J336" s="1"/>
  <c r="I337"/>
  <c r="J337" s="1"/>
  <c r="I338"/>
  <c r="J338" s="1"/>
  <c r="I339"/>
  <c r="J339" s="1"/>
  <c r="I340"/>
  <c r="J340" s="1"/>
  <c r="I341"/>
  <c r="J341" s="1"/>
  <c r="I342"/>
  <c r="J342" s="1"/>
  <c r="I343"/>
  <c r="J343" s="1"/>
  <c r="I344"/>
  <c r="J344" s="1"/>
  <c r="I345"/>
  <c r="J345" s="1"/>
  <c r="I346"/>
  <c r="J346" s="1"/>
  <c r="I347"/>
  <c r="J347" s="1"/>
  <c r="I348"/>
  <c r="J348" s="1"/>
  <c r="I349"/>
  <c r="J349" s="1"/>
  <c r="I350"/>
  <c r="J350" s="1"/>
  <c r="I351"/>
  <c r="J351" s="1"/>
  <c r="I352"/>
  <c r="J352" s="1"/>
  <c r="I353"/>
  <c r="J353" s="1"/>
  <c r="I354"/>
  <c r="J354" s="1"/>
  <c r="I355"/>
  <c r="J355" s="1"/>
  <c r="I356"/>
  <c r="J356" s="1"/>
  <c r="I357"/>
  <c r="J357" s="1"/>
  <c r="I358"/>
  <c r="J358" s="1"/>
  <c r="I359"/>
  <c r="J359" s="1"/>
  <c r="I360"/>
  <c r="J360" s="1"/>
  <c r="I361"/>
  <c r="J361" s="1"/>
  <c r="I362"/>
  <c r="J362" s="1"/>
  <c r="I363"/>
  <c r="J363" s="1"/>
  <c r="I364"/>
  <c r="J364" s="1"/>
  <c r="I365"/>
  <c r="J365" s="1"/>
  <c r="I366"/>
  <c r="J366" s="1"/>
  <c r="I367"/>
  <c r="J367" s="1"/>
  <c r="I368"/>
  <c r="J368" s="1"/>
  <c r="I369"/>
  <c r="J369" s="1"/>
  <c r="I370"/>
  <c r="J370" s="1"/>
  <c r="I371"/>
  <c r="J371" s="1"/>
  <c r="I372"/>
  <c r="J372" s="1"/>
  <c r="I373"/>
  <c r="J373" s="1"/>
  <c r="I374"/>
  <c r="J374" s="1"/>
  <c r="I375"/>
  <c r="J375" s="1"/>
  <c r="I376"/>
  <c r="J376" s="1"/>
  <c r="I377"/>
  <c r="J377" s="1"/>
  <c r="I378"/>
  <c r="J378" s="1"/>
  <c r="I379"/>
  <c r="J379" s="1"/>
  <c r="I380"/>
  <c r="J380" s="1"/>
  <c r="I381"/>
  <c r="J381" s="1"/>
  <c r="I382"/>
  <c r="J382" s="1"/>
  <c r="I383"/>
  <c r="J383" s="1"/>
  <c r="I384"/>
  <c r="J384" s="1"/>
  <c r="I385"/>
  <c r="J385" s="1"/>
  <c r="I386"/>
  <c r="J386" s="1"/>
  <c r="I387"/>
  <c r="J387" s="1"/>
  <c r="I388"/>
  <c r="J388" s="1"/>
  <c r="I389"/>
  <c r="J389" s="1"/>
  <c r="I390"/>
  <c r="J390" s="1"/>
  <c r="I391"/>
  <c r="J391" s="1"/>
  <c r="I392"/>
  <c r="J392" s="1"/>
  <c r="I393"/>
  <c r="J393" s="1"/>
  <c r="I394"/>
  <c r="J394" s="1"/>
  <c r="I395"/>
  <c r="J395" s="1"/>
  <c r="I396"/>
  <c r="J396" s="1"/>
  <c r="I397"/>
  <c r="J397" s="1"/>
  <c r="I398"/>
  <c r="J398" s="1"/>
  <c r="I399"/>
  <c r="J399" s="1"/>
  <c r="I400"/>
  <c r="J400" s="1"/>
  <c r="I401"/>
  <c r="J401" s="1"/>
  <c r="I402"/>
  <c r="J402" s="1"/>
  <c r="I403"/>
  <c r="J403" s="1"/>
  <c r="I404"/>
  <c r="J404" s="1"/>
  <c r="I405"/>
  <c r="J405" s="1"/>
  <c r="I406"/>
  <c r="J406" s="1"/>
  <c r="I407"/>
  <c r="J407" s="1"/>
  <c r="I408"/>
  <c r="J408" s="1"/>
  <c r="I409"/>
  <c r="J409" s="1"/>
  <c r="I410"/>
  <c r="J410" s="1"/>
  <c r="I411"/>
  <c r="J411" s="1"/>
  <c r="I412"/>
  <c r="J412" s="1"/>
  <c r="I413"/>
  <c r="J413" s="1"/>
  <c r="I414"/>
  <c r="J414" s="1"/>
  <c r="I415"/>
  <c r="J415" s="1"/>
  <c r="I416"/>
  <c r="J416" s="1"/>
  <c r="I417"/>
  <c r="J417" s="1"/>
  <c r="I418"/>
  <c r="J418" s="1"/>
  <c r="I419"/>
  <c r="J419" s="1"/>
  <c r="I420"/>
  <c r="J420" s="1"/>
  <c r="I421"/>
  <c r="J421" s="1"/>
  <c r="I422"/>
  <c r="J422" s="1"/>
  <c r="I423"/>
  <c r="J423" s="1"/>
  <c r="I424"/>
  <c r="J424" s="1"/>
  <c r="I425"/>
  <c r="J425" s="1"/>
  <c r="I426"/>
  <c r="J426" s="1"/>
  <c r="I427"/>
  <c r="J427" s="1"/>
  <c r="I428"/>
  <c r="J428" s="1"/>
  <c r="I429"/>
  <c r="J429" s="1"/>
  <c r="I430"/>
  <c r="J430" s="1"/>
  <c r="I431"/>
  <c r="J431" s="1"/>
  <c r="I432"/>
  <c r="J432" s="1"/>
  <c r="I433"/>
  <c r="J433" s="1"/>
  <c r="I434"/>
  <c r="J434" s="1"/>
  <c r="I435"/>
  <c r="J435" s="1"/>
  <c r="I436"/>
  <c r="J436" s="1"/>
  <c r="I437"/>
  <c r="J437" s="1"/>
  <c r="I438"/>
  <c r="J438" s="1"/>
  <c r="I439"/>
  <c r="J439" s="1"/>
  <c r="I440"/>
  <c r="J440" s="1"/>
  <c r="I441"/>
  <c r="J441" s="1"/>
  <c r="I442"/>
  <c r="J442" s="1"/>
  <c r="I443"/>
  <c r="J443" s="1"/>
  <c r="I444"/>
  <c r="J444" s="1"/>
  <c r="I445"/>
  <c r="J445" s="1"/>
  <c r="I446"/>
  <c r="J446" s="1"/>
  <c r="I447"/>
  <c r="J447" s="1"/>
  <c r="I448"/>
  <c r="J448" s="1"/>
  <c r="I449"/>
  <c r="J449" s="1"/>
  <c r="I450"/>
  <c r="J450" s="1"/>
  <c r="I451"/>
  <c r="J451" s="1"/>
  <c r="I452"/>
  <c r="J452" s="1"/>
  <c r="I453"/>
  <c r="J453" s="1"/>
  <c r="I454"/>
  <c r="J454" s="1"/>
  <c r="I455"/>
  <c r="J455" s="1"/>
  <c r="I456"/>
  <c r="J456" s="1"/>
  <c r="I457"/>
  <c r="J457" s="1"/>
  <c r="I458"/>
  <c r="J458" s="1"/>
  <c r="I459"/>
  <c r="J459" s="1"/>
  <c r="I460"/>
  <c r="J460" s="1"/>
  <c r="I461"/>
  <c r="J461" s="1"/>
  <c r="I462"/>
  <c r="J462" s="1"/>
  <c r="I463"/>
  <c r="J463" s="1"/>
  <c r="I464"/>
  <c r="J464" s="1"/>
  <c r="I465"/>
  <c r="J465" s="1"/>
  <c r="I466"/>
  <c r="J466" s="1"/>
  <c r="I467"/>
  <c r="J467" s="1"/>
  <c r="I468"/>
  <c r="J468" s="1"/>
  <c r="I469"/>
  <c r="J469" s="1"/>
  <c r="I470"/>
  <c r="J470" s="1"/>
  <c r="I471"/>
  <c r="J471" s="1"/>
  <c r="I472"/>
  <c r="J472" s="1"/>
  <c r="I473"/>
  <c r="J473" s="1"/>
  <c r="I474"/>
  <c r="J474" s="1"/>
  <c r="I475"/>
  <c r="J475" s="1"/>
  <c r="I476"/>
  <c r="J476" s="1"/>
  <c r="I477"/>
  <c r="J477" s="1"/>
  <c r="I478"/>
  <c r="J478" s="1"/>
  <c r="I479"/>
  <c r="J479" s="1"/>
  <c r="I480"/>
  <c r="J480" s="1"/>
  <c r="I481"/>
  <c r="J481" s="1"/>
  <c r="I482"/>
  <c r="J482" s="1"/>
  <c r="I483"/>
  <c r="J483" s="1"/>
  <c r="I484"/>
  <c r="J484" s="1"/>
  <c r="I485"/>
  <c r="J485" s="1"/>
  <c r="I486"/>
  <c r="J486" s="1"/>
  <c r="I487"/>
  <c r="J487" s="1"/>
  <c r="I488"/>
  <c r="J488" s="1"/>
  <c r="I489"/>
  <c r="J489" s="1"/>
  <c r="I490"/>
  <c r="J490" s="1"/>
  <c r="I491"/>
  <c r="J491" s="1"/>
  <c r="I492"/>
  <c r="J492" s="1"/>
  <c r="I493"/>
  <c r="J493" s="1"/>
  <c r="I494"/>
  <c r="J494" s="1"/>
  <c r="I495"/>
  <c r="J495" s="1"/>
  <c r="I496"/>
  <c r="J496" s="1"/>
  <c r="I497"/>
  <c r="J497" s="1"/>
  <c r="I498"/>
  <c r="J498" s="1"/>
  <c r="I499"/>
  <c r="J499" s="1"/>
  <c r="I500"/>
  <c r="J500" s="1"/>
  <c r="I501"/>
  <c r="J501" s="1"/>
  <c r="I502"/>
  <c r="J502" s="1"/>
  <c r="I503"/>
  <c r="J503" s="1"/>
  <c r="I504"/>
  <c r="J504" s="1"/>
  <c r="I505"/>
  <c r="J505" s="1"/>
  <c r="I506"/>
  <c r="J506" s="1"/>
  <c r="I507"/>
  <c r="J507" s="1"/>
  <c r="I508"/>
  <c r="J508" s="1"/>
  <c r="I509"/>
  <c r="J509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4"/>
  <c r="J4" l="1"/>
  <c r="F2"/>
  <c r="F5" s="1"/>
  <c r="F1"/>
  <c r="K4" l="1"/>
  <c r="K3"/>
  <c r="K5" l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E14" i="9" l="1"/>
</calcChain>
</file>

<file path=xl/sharedStrings.xml><?xml version="1.0" encoding="utf-8"?>
<sst xmlns="http://schemas.openxmlformats.org/spreadsheetml/2006/main" count="25" uniqueCount="25">
  <si>
    <t>Date</t>
  </si>
  <si>
    <t>Answer</t>
  </si>
  <si>
    <t>Your name</t>
  </si>
  <si>
    <t>Microsoft Corporation (MSFT)</t>
  </si>
  <si>
    <t xml:space="preserve">   </t>
  </si>
  <si>
    <t>Adj Close</t>
  </si>
  <si>
    <t>Rtn</t>
  </si>
  <si>
    <t>mean (p.a)</t>
  </si>
  <si>
    <t xml:space="preserve">stdev(p.a) </t>
  </si>
  <si>
    <t>dt=</t>
  </si>
  <si>
    <t>Use sheet "Project1"</t>
  </si>
  <si>
    <t>mean p.d</t>
  </si>
  <si>
    <t>stdev p.d</t>
  </si>
  <si>
    <t>Annualize mean and standard deviation assuming 250 days per year</t>
  </si>
  <si>
    <t>Find daily mean and standard deviation</t>
  </si>
  <si>
    <t>eps = N(0,1)</t>
  </si>
  <si>
    <t>delta S / S</t>
  </si>
  <si>
    <t>Calculate daily returns</t>
  </si>
  <si>
    <t>t</t>
  </si>
  <si>
    <t>Task</t>
  </si>
  <si>
    <t>Implement GBM process for the stock price</t>
  </si>
  <si>
    <t>Stock price on day 506</t>
  </si>
  <si>
    <t xml:space="preserve">Remark: Please do implementation without hard-coding. The check will be done by updated initial data. </t>
  </si>
  <si>
    <r>
      <t>Please save this template with the name Project1_</t>
    </r>
    <r>
      <rPr>
        <b/>
        <i/>
        <sz val="14"/>
        <color rgb="FFFF0000"/>
        <rFont val="Calibri"/>
        <family val="2"/>
        <scheme val="minor"/>
      </rPr>
      <t>YourName and then upload in Moodle</t>
    </r>
  </si>
  <si>
    <t>Simulated stock price S</t>
  </si>
</sst>
</file>

<file path=xl/styles.xml><?xml version="1.0" encoding="utf-8"?>
<styleSheet xmlns="http://schemas.openxmlformats.org/spreadsheetml/2006/main">
  <numFmts count="7">
    <numFmt numFmtId="43" formatCode="_-* #,##0.00\ _F_t_-;\-* #,##0.00\ _F_t_-;_-* &quot;-&quot;??\ _F_t_-;_-@_-"/>
    <numFmt numFmtId="164" formatCode="0.0000%"/>
    <numFmt numFmtId="165" formatCode="#&quot; &quot;???/???"/>
    <numFmt numFmtId="166" formatCode="#????/250"/>
    <numFmt numFmtId="167" formatCode="0.000%"/>
    <numFmt numFmtId="168" formatCode="0.00000%"/>
    <numFmt numFmtId="169" formatCode="_-* #,##0.00000000\ _F_t_-;\-* #,##0.00000000\ _F_t_-;_-* &quot;-&quot;??\ _F_t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Garamond"/>
      <family val="1"/>
    </font>
    <font>
      <sz val="12"/>
      <name val="Garamond"/>
      <family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5" fillId="3" borderId="0" xfId="0" applyFont="1" applyFill="1"/>
    <xf numFmtId="0" fontId="4" fillId="0" borderId="1" xfId="0" applyFont="1" applyBorder="1"/>
    <xf numFmtId="0" fontId="3" fillId="0" borderId="0" xfId="0" applyFont="1"/>
    <xf numFmtId="0" fontId="4" fillId="0" borderId="0" xfId="0" applyFont="1"/>
    <xf numFmtId="0" fontId="0" fillId="0" borderId="0" xfId="0" applyFill="1"/>
    <xf numFmtId="9" fontId="0" fillId="0" borderId="0" xfId="1" applyFont="1" applyFill="1"/>
    <xf numFmtId="9" fontId="0" fillId="0" borderId="0" xfId="0" applyNumberFormat="1" applyFill="1" applyBorder="1"/>
    <xf numFmtId="0" fontId="4" fillId="0" borderId="0" xfId="0" applyFont="1" applyFill="1"/>
    <xf numFmtId="0" fontId="0" fillId="4" borderId="0" xfId="0" applyFill="1"/>
    <xf numFmtId="0" fontId="6" fillId="0" borderId="0" xfId="0" applyFont="1"/>
    <xf numFmtId="0" fontId="2" fillId="0" borderId="0" xfId="0" applyFont="1" applyFill="1"/>
    <xf numFmtId="164" fontId="0" fillId="0" borderId="0" xfId="0" applyNumberFormat="1" applyFill="1" applyBorder="1"/>
    <xf numFmtId="164" fontId="0" fillId="0" borderId="0" xfId="1" applyNumberFormat="1" applyFont="1" applyFill="1"/>
    <xf numFmtId="10" fontId="0" fillId="0" borderId="0" xfId="0" applyNumberFormat="1"/>
    <xf numFmtId="10" fontId="0" fillId="0" borderId="0" xfId="1" applyNumberFormat="1" applyFont="1"/>
    <xf numFmtId="0" fontId="9" fillId="0" borderId="0" xfId="0" applyFont="1"/>
    <xf numFmtId="14" fontId="8" fillId="2" borderId="0" xfId="0" applyNumberFormat="1" applyFont="1" applyFill="1"/>
    <xf numFmtId="0" fontId="8" fillId="2" borderId="0" xfId="0" applyFont="1" applyFill="1"/>
    <xf numFmtId="0" fontId="9" fillId="2" borderId="0" xfId="0" applyFont="1" applyFill="1"/>
    <xf numFmtId="0" fontId="4" fillId="0" borderId="0" xfId="0" applyFont="1" applyAlignment="1">
      <alignment horizontal="left" indent="1"/>
    </xf>
    <xf numFmtId="0" fontId="0" fillId="5" borderId="0" xfId="0" applyFill="1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/>
    <xf numFmtId="0" fontId="0" fillId="3" borderId="0" xfId="0" applyFont="1" applyFill="1"/>
    <xf numFmtId="165" fontId="0" fillId="0" borderId="0" xfId="0" applyNumberFormat="1"/>
    <xf numFmtId="0" fontId="0" fillId="0" borderId="0" xfId="0" applyFont="1" applyFill="1" applyAlignment="1">
      <alignment horizontal="center"/>
    </xf>
    <xf numFmtId="12" fontId="5" fillId="0" borderId="0" xfId="0" applyNumberFormat="1" applyFont="1"/>
    <xf numFmtId="166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67" fontId="0" fillId="0" borderId="0" xfId="1" applyNumberFormat="1" applyFont="1"/>
    <xf numFmtId="169" fontId="0" fillId="0" borderId="0" xfId="2" applyNumberFormat="1" applyFont="1" applyAlignment="1">
      <alignment horizontal="center"/>
    </xf>
    <xf numFmtId="43" fontId="0" fillId="0" borderId="0" xfId="2" applyFont="1"/>
    <xf numFmtId="169" fontId="0" fillId="0" borderId="0" xfId="0" applyNumberFormat="1"/>
    <xf numFmtId="0" fontId="4" fillId="0" borderId="1" xfId="0" applyFont="1" applyBorder="1" applyAlignment="1">
      <alignment horizontal="left"/>
    </xf>
    <xf numFmtId="169" fontId="0" fillId="0" borderId="0" xfId="2" applyNumberFormat="1" applyFont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Project1!$B$2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cat>
            <c:numRef>
              <c:f>Project1!$A$3:$A$509</c:f>
              <c:numCache>
                <c:formatCode>yyyy/mm/dd</c:formatCode>
                <c:ptCount val="507"/>
                <c:pt idx="0">
                  <c:v>35066</c:v>
                </c:pt>
                <c:pt idx="1">
                  <c:v>35067</c:v>
                </c:pt>
                <c:pt idx="2">
                  <c:v>35068</c:v>
                </c:pt>
                <c:pt idx="3">
                  <c:v>35069</c:v>
                </c:pt>
                <c:pt idx="4">
                  <c:v>35072</c:v>
                </c:pt>
                <c:pt idx="5">
                  <c:v>35073</c:v>
                </c:pt>
                <c:pt idx="6">
                  <c:v>35074</c:v>
                </c:pt>
                <c:pt idx="7">
                  <c:v>35075</c:v>
                </c:pt>
                <c:pt idx="8">
                  <c:v>35076</c:v>
                </c:pt>
                <c:pt idx="9">
                  <c:v>35079</c:v>
                </c:pt>
                <c:pt idx="10">
                  <c:v>35080</c:v>
                </c:pt>
                <c:pt idx="11">
                  <c:v>35081</c:v>
                </c:pt>
                <c:pt idx="12">
                  <c:v>35082</c:v>
                </c:pt>
                <c:pt idx="13">
                  <c:v>35083</c:v>
                </c:pt>
                <c:pt idx="14">
                  <c:v>35086</c:v>
                </c:pt>
                <c:pt idx="15">
                  <c:v>35087</c:v>
                </c:pt>
                <c:pt idx="16">
                  <c:v>35088</c:v>
                </c:pt>
                <c:pt idx="17">
                  <c:v>35089</c:v>
                </c:pt>
                <c:pt idx="18">
                  <c:v>35090</c:v>
                </c:pt>
                <c:pt idx="19">
                  <c:v>35093</c:v>
                </c:pt>
                <c:pt idx="20">
                  <c:v>35094</c:v>
                </c:pt>
                <c:pt idx="21">
                  <c:v>35095</c:v>
                </c:pt>
                <c:pt idx="22">
                  <c:v>35096</c:v>
                </c:pt>
                <c:pt idx="23">
                  <c:v>35097</c:v>
                </c:pt>
                <c:pt idx="24">
                  <c:v>35100</c:v>
                </c:pt>
                <c:pt idx="25">
                  <c:v>35101</c:v>
                </c:pt>
                <c:pt idx="26">
                  <c:v>35102</c:v>
                </c:pt>
                <c:pt idx="27">
                  <c:v>35103</c:v>
                </c:pt>
                <c:pt idx="28">
                  <c:v>35104</c:v>
                </c:pt>
                <c:pt idx="29">
                  <c:v>35107</c:v>
                </c:pt>
                <c:pt idx="30">
                  <c:v>35108</c:v>
                </c:pt>
                <c:pt idx="31">
                  <c:v>35109</c:v>
                </c:pt>
                <c:pt idx="32">
                  <c:v>35110</c:v>
                </c:pt>
                <c:pt idx="33">
                  <c:v>35111</c:v>
                </c:pt>
                <c:pt idx="34">
                  <c:v>35115</c:v>
                </c:pt>
                <c:pt idx="35">
                  <c:v>35116</c:v>
                </c:pt>
                <c:pt idx="36">
                  <c:v>35117</c:v>
                </c:pt>
                <c:pt idx="37">
                  <c:v>35118</c:v>
                </c:pt>
                <c:pt idx="38">
                  <c:v>35121</c:v>
                </c:pt>
                <c:pt idx="39">
                  <c:v>35122</c:v>
                </c:pt>
                <c:pt idx="40">
                  <c:v>35123</c:v>
                </c:pt>
                <c:pt idx="41">
                  <c:v>35124</c:v>
                </c:pt>
                <c:pt idx="42">
                  <c:v>35125</c:v>
                </c:pt>
                <c:pt idx="43">
                  <c:v>35128</c:v>
                </c:pt>
                <c:pt idx="44">
                  <c:v>35129</c:v>
                </c:pt>
                <c:pt idx="45">
                  <c:v>35130</c:v>
                </c:pt>
                <c:pt idx="46">
                  <c:v>35131</c:v>
                </c:pt>
                <c:pt idx="47">
                  <c:v>35132</c:v>
                </c:pt>
                <c:pt idx="48">
                  <c:v>35135</c:v>
                </c:pt>
                <c:pt idx="49">
                  <c:v>35136</c:v>
                </c:pt>
                <c:pt idx="50">
                  <c:v>35137</c:v>
                </c:pt>
                <c:pt idx="51">
                  <c:v>35138</c:v>
                </c:pt>
                <c:pt idx="52">
                  <c:v>35139</c:v>
                </c:pt>
                <c:pt idx="53">
                  <c:v>35142</c:v>
                </c:pt>
                <c:pt idx="54">
                  <c:v>35143</c:v>
                </c:pt>
                <c:pt idx="55">
                  <c:v>35144</c:v>
                </c:pt>
                <c:pt idx="56">
                  <c:v>35145</c:v>
                </c:pt>
                <c:pt idx="57">
                  <c:v>35146</c:v>
                </c:pt>
                <c:pt idx="58">
                  <c:v>35149</c:v>
                </c:pt>
                <c:pt idx="59">
                  <c:v>35150</c:v>
                </c:pt>
                <c:pt idx="60">
                  <c:v>35151</c:v>
                </c:pt>
                <c:pt idx="61">
                  <c:v>35152</c:v>
                </c:pt>
                <c:pt idx="62">
                  <c:v>35153</c:v>
                </c:pt>
                <c:pt idx="63">
                  <c:v>35156</c:v>
                </c:pt>
                <c:pt idx="64">
                  <c:v>35157</c:v>
                </c:pt>
                <c:pt idx="65">
                  <c:v>35158</c:v>
                </c:pt>
                <c:pt idx="66">
                  <c:v>35159</c:v>
                </c:pt>
                <c:pt idx="67">
                  <c:v>35163</c:v>
                </c:pt>
                <c:pt idx="68">
                  <c:v>35164</c:v>
                </c:pt>
                <c:pt idx="69">
                  <c:v>35165</c:v>
                </c:pt>
                <c:pt idx="70">
                  <c:v>35166</c:v>
                </c:pt>
                <c:pt idx="71">
                  <c:v>35167</c:v>
                </c:pt>
                <c:pt idx="72">
                  <c:v>35170</c:v>
                </c:pt>
                <c:pt idx="73">
                  <c:v>35171</c:v>
                </c:pt>
                <c:pt idx="74">
                  <c:v>35172</c:v>
                </c:pt>
                <c:pt idx="75">
                  <c:v>35173</c:v>
                </c:pt>
                <c:pt idx="76">
                  <c:v>35174</c:v>
                </c:pt>
                <c:pt idx="77">
                  <c:v>35177</c:v>
                </c:pt>
                <c:pt idx="78">
                  <c:v>35178</c:v>
                </c:pt>
                <c:pt idx="79">
                  <c:v>35179</c:v>
                </c:pt>
                <c:pt idx="80">
                  <c:v>35180</c:v>
                </c:pt>
                <c:pt idx="81">
                  <c:v>35181</c:v>
                </c:pt>
                <c:pt idx="82">
                  <c:v>35184</c:v>
                </c:pt>
                <c:pt idx="83">
                  <c:v>35185</c:v>
                </c:pt>
                <c:pt idx="84">
                  <c:v>35186</c:v>
                </c:pt>
                <c:pt idx="85">
                  <c:v>35187</c:v>
                </c:pt>
                <c:pt idx="86">
                  <c:v>35188</c:v>
                </c:pt>
                <c:pt idx="87">
                  <c:v>35191</c:v>
                </c:pt>
                <c:pt idx="88">
                  <c:v>35192</c:v>
                </c:pt>
                <c:pt idx="89">
                  <c:v>35193</c:v>
                </c:pt>
                <c:pt idx="90">
                  <c:v>35194</c:v>
                </c:pt>
                <c:pt idx="91">
                  <c:v>35195</c:v>
                </c:pt>
                <c:pt idx="92">
                  <c:v>35198</c:v>
                </c:pt>
                <c:pt idx="93">
                  <c:v>35199</c:v>
                </c:pt>
                <c:pt idx="94">
                  <c:v>35200</c:v>
                </c:pt>
                <c:pt idx="95">
                  <c:v>35201</c:v>
                </c:pt>
                <c:pt idx="96">
                  <c:v>35202</c:v>
                </c:pt>
                <c:pt idx="97">
                  <c:v>35205</c:v>
                </c:pt>
                <c:pt idx="98">
                  <c:v>35206</c:v>
                </c:pt>
                <c:pt idx="99">
                  <c:v>35207</c:v>
                </c:pt>
                <c:pt idx="100">
                  <c:v>35208</c:v>
                </c:pt>
                <c:pt idx="101">
                  <c:v>35209</c:v>
                </c:pt>
                <c:pt idx="102">
                  <c:v>35213</c:v>
                </c:pt>
                <c:pt idx="103">
                  <c:v>35214</c:v>
                </c:pt>
                <c:pt idx="104">
                  <c:v>35215</c:v>
                </c:pt>
                <c:pt idx="105">
                  <c:v>35216</c:v>
                </c:pt>
                <c:pt idx="106">
                  <c:v>35219</c:v>
                </c:pt>
                <c:pt idx="107">
                  <c:v>35220</c:v>
                </c:pt>
                <c:pt idx="108">
                  <c:v>35221</c:v>
                </c:pt>
                <c:pt idx="109">
                  <c:v>35222</c:v>
                </c:pt>
                <c:pt idx="110">
                  <c:v>35223</c:v>
                </c:pt>
                <c:pt idx="111">
                  <c:v>35226</c:v>
                </c:pt>
                <c:pt idx="112">
                  <c:v>35227</c:v>
                </c:pt>
                <c:pt idx="113">
                  <c:v>35228</c:v>
                </c:pt>
                <c:pt idx="114">
                  <c:v>35229</c:v>
                </c:pt>
                <c:pt idx="115">
                  <c:v>35230</c:v>
                </c:pt>
                <c:pt idx="116">
                  <c:v>35233</c:v>
                </c:pt>
                <c:pt idx="117">
                  <c:v>35234</c:v>
                </c:pt>
                <c:pt idx="118">
                  <c:v>35235</c:v>
                </c:pt>
                <c:pt idx="119">
                  <c:v>35236</c:v>
                </c:pt>
                <c:pt idx="120">
                  <c:v>35237</c:v>
                </c:pt>
                <c:pt idx="121">
                  <c:v>35240</c:v>
                </c:pt>
                <c:pt idx="122">
                  <c:v>35241</c:v>
                </c:pt>
                <c:pt idx="123">
                  <c:v>35242</c:v>
                </c:pt>
                <c:pt idx="124">
                  <c:v>35243</c:v>
                </c:pt>
                <c:pt idx="125">
                  <c:v>35244</c:v>
                </c:pt>
                <c:pt idx="126">
                  <c:v>35247</c:v>
                </c:pt>
                <c:pt idx="127">
                  <c:v>35248</c:v>
                </c:pt>
                <c:pt idx="128">
                  <c:v>35249</c:v>
                </c:pt>
                <c:pt idx="129">
                  <c:v>35251</c:v>
                </c:pt>
                <c:pt idx="130">
                  <c:v>35254</c:v>
                </c:pt>
                <c:pt idx="131">
                  <c:v>35255</c:v>
                </c:pt>
                <c:pt idx="132">
                  <c:v>35256</c:v>
                </c:pt>
                <c:pt idx="133">
                  <c:v>35257</c:v>
                </c:pt>
                <c:pt idx="134">
                  <c:v>35258</c:v>
                </c:pt>
                <c:pt idx="135">
                  <c:v>35261</c:v>
                </c:pt>
                <c:pt idx="136">
                  <c:v>35262</c:v>
                </c:pt>
                <c:pt idx="137">
                  <c:v>35263</c:v>
                </c:pt>
                <c:pt idx="138">
                  <c:v>35264</c:v>
                </c:pt>
                <c:pt idx="139">
                  <c:v>35265</c:v>
                </c:pt>
                <c:pt idx="140">
                  <c:v>35268</c:v>
                </c:pt>
                <c:pt idx="141">
                  <c:v>35269</c:v>
                </c:pt>
                <c:pt idx="142">
                  <c:v>35270</c:v>
                </c:pt>
                <c:pt idx="143">
                  <c:v>35271</c:v>
                </c:pt>
                <c:pt idx="144">
                  <c:v>35272</c:v>
                </c:pt>
                <c:pt idx="145">
                  <c:v>35275</c:v>
                </c:pt>
                <c:pt idx="146">
                  <c:v>35276</c:v>
                </c:pt>
                <c:pt idx="147">
                  <c:v>35277</c:v>
                </c:pt>
                <c:pt idx="148">
                  <c:v>35278</c:v>
                </c:pt>
                <c:pt idx="149">
                  <c:v>35279</c:v>
                </c:pt>
                <c:pt idx="150">
                  <c:v>35282</c:v>
                </c:pt>
                <c:pt idx="151">
                  <c:v>35283</c:v>
                </c:pt>
                <c:pt idx="152">
                  <c:v>35284</c:v>
                </c:pt>
                <c:pt idx="153">
                  <c:v>35285</c:v>
                </c:pt>
                <c:pt idx="154">
                  <c:v>35286</c:v>
                </c:pt>
                <c:pt idx="155">
                  <c:v>35289</c:v>
                </c:pt>
                <c:pt idx="156">
                  <c:v>35290</c:v>
                </c:pt>
                <c:pt idx="157">
                  <c:v>35291</c:v>
                </c:pt>
                <c:pt idx="158">
                  <c:v>35292</c:v>
                </c:pt>
                <c:pt idx="159">
                  <c:v>35293</c:v>
                </c:pt>
                <c:pt idx="160">
                  <c:v>35296</c:v>
                </c:pt>
                <c:pt idx="161">
                  <c:v>35297</c:v>
                </c:pt>
                <c:pt idx="162">
                  <c:v>35298</c:v>
                </c:pt>
                <c:pt idx="163">
                  <c:v>35299</c:v>
                </c:pt>
                <c:pt idx="164">
                  <c:v>35300</c:v>
                </c:pt>
                <c:pt idx="165">
                  <c:v>35303</c:v>
                </c:pt>
                <c:pt idx="166">
                  <c:v>35304</c:v>
                </c:pt>
                <c:pt idx="167">
                  <c:v>35305</c:v>
                </c:pt>
                <c:pt idx="168">
                  <c:v>35306</c:v>
                </c:pt>
                <c:pt idx="169">
                  <c:v>35307</c:v>
                </c:pt>
                <c:pt idx="170">
                  <c:v>35311</c:v>
                </c:pt>
                <c:pt idx="171">
                  <c:v>35312</c:v>
                </c:pt>
                <c:pt idx="172">
                  <c:v>35313</c:v>
                </c:pt>
                <c:pt idx="173">
                  <c:v>35314</c:v>
                </c:pt>
                <c:pt idx="174">
                  <c:v>35317</c:v>
                </c:pt>
                <c:pt idx="175">
                  <c:v>35318</c:v>
                </c:pt>
                <c:pt idx="176">
                  <c:v>35319</c:v>
                </c:pt>
                <c:pt idx="177">
                  <c:v>35320</c:v>
                </c:pt>
                <c:pt idx="178">
                  <c:v>35321</c:v>
                </c:pt>
                <c:pt idx="179">
                  <c:v>35324</c:v>
                </c:pt>
                <c:pt idx="180">
                  <c:v>35325</c:v>
                </c:pt>
                <c:pt idx="181">
                  <c:v>35326</c:v>
                </c:pt>
                <c:pt idx="182">
                  <c:v>35327</c:v>
                </c:pt>
                <c:pt idx="183">
                  <c:v>35328</c:v>
                </c:pt>
                <c:pt idx="184">
                  <c:v>35331</c:v>
                </c:pt>
                <c:pt idx="185">
                  <c:v>35332</c:v>
                </c:pt>
                <c:pt idx="186">
                  <c:v>35333</c:v>
                </c:pt>
                <c:pt idx="187">
                  <c:v>35334</c:v>
                </c:pt>
                <c:pt idx="188">
                  <c:v>35335</c:v>
                </c:pt>
                <c:pt idx="189">
                  <c:v>35338</c:v>
                </c:pt>
                <c:pt idx="190">
                  <c:v>35339</c:v>
                </c:pt>
                <c:pt idx="191">
                  <c:v>35340</c:v>
                </c:pt>
                <c:pt idx="192">
                  <c:v>35341</c:v>
                </c:pt>
                <c:pt idx="193">
                  <c:v>35342</c:v>
                </c:pt>
                <c:pt idx="194">
                  <c:v>35345</c:v>
                </c:pt>
                <c:pt idx="195">
                  <c:v>35346</c:v>
                </c:pt>
                <c:pt idx="196">
                  <c:v>35347</c:v>
                </c:pt>
                <c:pt idx="197">
                  <c:v>35348</c:v>
                </c:pt>
                <c:pt idx="198">
                  <c:v>35349</c:v>
                </c:pt>
                <c:pt idx="199">
                  <c:v>35352</c:v>
                </c:pt>
                <c:pt idx="200">
                  <c:v>35353</c:v>
                </c:pt>
                <c:pt idx="201">
                  <c:v>35354</c:v>
                </c:pt>
                <c:pt idx="202">
                  <c:v>35355</c:v>
                </c:pt>
                <c:pt idx="203">
                  <c:v>35356</c:v>
                </c:pt>
                <c:pt idx="204">
                  <c:v>35359</c:v>
                </c:pt>
                <c:pt idx="205">
                  <c:v>35360</c:v>
                </c:pt>
                <c:pt idx="206">
                  <c:v>35361</c:v>
                </c:pt>
                <c:pt idx="207">
                  <c:v>35362</c:v>
                </c:pt>
                <c:pt idx="208">
                  <c:v>35363</c:v>
                </c:pt>
                <c:pt idx="209">
                  <c:v>35366</c:v>
                </c:pt>
                <c:pt idx="210">
                  <c:v>35367</c:v>
                </c:pt>
                <c:pt idx="211">
                  <c:v>35368</c:v>
                </c:pt>
                <c:pt idx="212">
                  <c:v>35369</c:v>
                </c:pt>
                <c:pt idx="213">
                  <c:v>35370</c:v>
                </c:pt>
                <c:pt idx="214">
                  <c:v>35373</c:v>
                </c:pt>
                <c:pt idx="215">
                  <c:v>35374</c:v>
                </c:pt>
                <c:pt idx="216">
                  <c:v>35375</c:v>
                </c:pt>
                <c:pt idx="217">
                  <c:v>35376</c:v>
                </c:pt>
                <c:pt idx="218">
                  <c:v>35377</c:v>
                </c:pt>
                <c:pt idx="219">
                  <c:v>35380</c:v>
                </c:pt>
                <c:pt idx="220">
                  <c:v>35381</c:v>
                </c:pt>
                <c:pt idx="221">
                  <c:v>35382</c:v>
                </c:pt>
                <c:pt idx="222">
                  <c:v>35383</c:v>
                </c:pt>
                <c:pt idx="223">
                  <c:v>35384</c:v>
                </c:pt>
                <c:pt idx="224">
                  <c:v>35387</c:v>
                </c:pt>
                <c:pt idx="225">
                  <c:v>35388</c:v>
                </c:pt>
                <c:pt idx="226">
                  <c:v>35389</c:v>
                </c:pt>
                <c:pt idx="227">
                  <c:v>35390</c:v>
                </c:pt>
                <c:pt idx="228">
                  <c:v>35391</c:v>
                </c:pt>
                <c:pt idx="229">
                  <c:v>35394</c:v>
                </c:pt>
                <c:pt idx="230">
                  <c:v>35395</c:v>
                </c:pt>
                <c:pt idx="231">
                  <c:v>35396</c:v>
                </c:pt>
                <c:pt idx="232">
                  <c:v>35398</c:v>
                </c:pt>
                <c:pt idx="233">
                  <c:v>35401</c:v>
                </c:pt>
                <c:pt idx="234">
                  <c:v>35402</c:v>
                </c:pt>
                <c:pt idx="235">
                  <c:v>35403</c:v>
                </c:pt>
                <c:pt idx="236">
                  <c:v>35404</c:v>
                </c:pt>
                <c:pt idx="237">
                  <c:v>35405</c:v>
                </c:pt>
                <c:pt idx="238">
                  <c:v>35408</c:v>
                </c:pt>
                <c:pt idx="239">
                  <c:v>35409</c:v>
                </c:pt>
                <c:pt idx="240">
                  <c:v>35410</c:v>
                </c:pt>
                <c:pt idx="241">
                  <c:v>35411</c:v>
                </c:pt>
                <c:pt idx="242">
                  <c:v>35412</c:v>
                </c:pt>
                <c:pt idx="243">
                  <c:v>35415</c:v>
                </c:pt>
                <c:pt idx="244">
                  <c:v>35416</c:v>
                </c:pt>
                <c:pt idx="245">
                  <c:v>35417</c:v>
                </c:pt>
                <c:pt idx="246">
                  <c:v>35418</c:v>
                </c:pt>
                <c:pt idx="247">
                  <c:v>35419</c:v>
                </c:pt>
                <c:pt idx="248">
                  <c:v>35422</c:v>
                </c:pt>
                <c:pt idx="249">
                  <c:v>35423</c:v>
                </c:pt>
                <c:pt idx="250">
                  <c:v>35425</c:v>
                </c:pt>
                <c:pt idx="251">
                  <c:v>35426</c:v>
                </c:pt>
                <c:pt idx="252">
                  <c:v>35429</c:v>
                </c:pt>
                <c:pt idx="253">
                  <c:v>35430</c:v>
                </c:pt>
                <c:pt idx="254">
                  <c:v>35432</c:v>
                </c:pt>
                <c:pt idx="255">
                  <c:v>35433</c:v>
                </c:pt>
                <c:pt idx="256">
                  <c:v>35436</c:v>
                </c:pt>
                <c:pt idx="257">
                  <c:v>35437</c:v>
                </c:pt>
                <c:pt idx="258">
                  <c:v>35438</c:v>
                </c:pt>
                <c:pt idx="259">
                  <c:v>35439</c:v>
                </c:pt>
                <c:pt idx="260">
                  <c:v>35440</c:v>
                </c:pt>
                <c:pt idx="261">
                  <c:v>35443</c:v>
                </c:pt>
                <c:pt idx="262">
                  <c:v>35444</c:v>
                </c:pt>
                <c:pt idx="263">
                  <c:v>35445</c:v>
                </c:pt>
                <c:pt idx="264">
                  <c:v>35446</c:v>
                </c:pt>
                <c:pt idx="265">
                  <c:v>35447</c:v>
                </c:pt>
                <c:pt idx="266">
                  <c:v>35450</c:v>
                </c:pt>
                <c:pt idx="267">
                  <c:v>35451</c:v>
                </c:pt>
                <c:pt idx="268">
                  <c:v>35452</c:v>
                </c:pt>
                <c:pt idx="269">
                  <c:v>35453</c:v>
                </c:pt>
                <c:pt idx="270">
                  <c:v>35454</c:v>
                </c:pt>
                <c:pt idx="271">
                  <c:v>35457</c:v>
                </c:pt>
                <c:pt idx="272">
                  <c:v>35458</c:v>
                </c:pt>
                <c:pt idx="273">
                  <c:v>35459</c:v>
                </c:pt>
                <c:pt idx="274">
                  <c:v>35460</c:v>
                </c:pt>
                <c:pt idx="275">
                  <c:v>35461</c:v>
                </c:pt>
                <c:pt idx="276">
                  <c:v>35464</c:v>
                </c:pt>
                <c:pt idx="277">
                  <c:v>35465</c:v>
                </c:pt>
                <c:pt idx="278">
                  <c:v>35466</c:v>
                </c:pt>
                <c:pt idx="279">
                  <c:v>35467</c:v>
                </c:pt>
                <c:pt idx="280">
                  <c:v>35468</c:v>
                </c:pt>
                <c:pt idx="281">
                  <c:v>35471</c:v>
                </c:pt>
                <c:pt idx="282">
                  <c:v>35472</c:v>
                </c:pt>
                <c:pt idx="283">
                  <c:v>35473</c:v>
                </c:pt>
                <c:pt idx="284">
                  <c:v>35474</c:v>
                </c:pt>
                <c:pt idx="285">
                  <c:v>35475</c:v>
                </c:pt>
                <c:pt idx="286">
                  <c:v>35479</c:v>
                </c:pt>
                <c:pt idx="287">
                  <c:v>35480</c:v>
                </c:pt>
                <c:pt idx="288">
                  <c:v>35481</c:v>
                </c:pt>
                <c:pt idx="289">
                  <c:v>35482</c:v>
                </c:pt>
                <c:pt idx="290">
                  <c:v>35485</c:v>
                </c:pt>
                <c:pt idx="291">
                  <c:v>35486</c:v>
                </c:pt>
                <c:pt idx="292">
                  <c:v>35487</c:v>
                </c:pt>
                <c:pt idx="293">
                  <c:v>35488</c:v>
                </c:pt>
                <c:pt idx="294">
                  <c:v>35489</c:v>
                </c:pt>
                <c:pt idx="295">
                  <c:v>35492</c:v>
                </c:pt>
                <c:pt idx="296">
                  <c:v>35493</c:v>
                </c:pt>
                <c:pt idx="297">
                  <c:v>35494</c:v>
                </c:pt>
                <c:pt idx="298">
                  <c:v>35495</c:v>
                </c:pt>
                <c:pt idx="299">
                  <c:v>35496</c:v>
                </c:pt>
                <c:pt idx="300">
                  <c:v>35499</c:v>
                </c:pt>
                <c:pt idx="301">
                  <c:v>35500</c:v>
                </c:pt>
                <c:pt idx="302">
                  <c:v>35501</c:v>
                </c:pt>
                <c:pt idx="303">
                  <c:v>35502</c:v>
                </c:pt>
                <c:pt idx="304">
                  <c:v>35503</c:v>
                </c:pt>
                <c:pt idx="305">
                  <c:v>35506</c:v>
                </c:pt>
                <c:pt idx="306">
                  <c:v>35507</c:v>
                </c:pt>
                <c:pt idx="307">
                  <c:v>35508</c:v>
                </c:pt>
                <c:pt idx="308">
                  <c:v>35509</c:v>
                </c:pt>
                <c:pt idx="309">
                  <c:v>35510</c:v>
                </c:pt>
                <c:pt idx="310">
                  <c:v>35513</c:v>
                </c:pt>
                <c:pt idx="311">
                  <c:v>35514</c:v>
                </c:pt>
                <c:pt idx="312">
                  <c:v>35515</c:v>
                </c:pt>
                <c:pt idx="313">
                  <c:v>35516</c:v>
                </c:pt>
                <c:pt idx="314">
                  <c:v>35520</c:v>
                </c:pt>
                <c:pt idx="315">
                  <c:v>35521</c:v>
                </c:pt>
                <c:pt idx="316">
                  <c:v>35522</c:v>
                </c:pt>
                <c:pt idx="317">
                  <c:v>35523</c:v>
                </c:pt>
                <c:pt idx="318">
                  <c:v>35524</c:v>
                </c:pt>
                <c:pt idx="319">
                  <c:v>35527</c:v>
                </c:pt>
                <c:pt idx="320">
                  <c:v>35528</c:v>
                </c:pt>
                <c:pt idx="321">
                  <c:v>35529</c:v>
                </c:pt>
                <c:pt idx="322">
                  <c:v>35530</c:v>
                </c:pt>
                <c:pt idx="323">
                  <c:v>35531</c:v>
                </c:pt>
                <c:pt idx="324">
                  <c:v>35534</c:v>
                </c:pt>
                <c:pt idx="325">
                  <c:v>35535</c:v>
                </c:pt>
                <c:pt idx="326">
                  <c:v>35536</c:v>
                </c:pt>
                <c:pt idx="327">
                  <c:v>35537</c:v>
                </c:pt>
                <c:pt idx="328">
                  <c:v>35538</c:v>
                </c:pt>
                <c:pt idx="329">
                  <c:v>35541</c:v>
                </c:pt>
                <c:pt idx="330">
                  <c:v>35542</c:v>
                </c:pt>
                <c:pt idx="331">
                  <c:v>35543</c:v>
                </c:pt>
                <c:pt idx="332">
                  <c:v>35544</c:v>
                </c:pt>
                <c:pt idx="333">
                  <c:v>35545</c:v>
                </c:pt>
                <c:pt idx="334">
                  <c:v>35548</c:v>
                </c:pt>
                <c:pt idx="335">
                  <c:v>35549</c:v>
                </c:pt>
                <c:pt idx="336">
                  <c:v>35550</c:v>
                </c:pt>
                <c:pt idx="337">
                  <c:v>35551</c:v>
                </c:pt>
                <c:pt idx="338">
                  <c:v>35552</c:v>
                </c:pt>
                <c:pt idx="339">
                  <c:v>35555</c:v>
                </c:pt>
                <c:pt idx="340">
                  <c:v>35556</c:v>
                </c:pt>
                <c:pt idx="341">
                  <c:v>35557</c:v>
                </c:pt>
                <c:pt idx="342">
                  <c:v>35558</c:v>
                </c:pt>
                <c:pt idx="343">
                  <c:v>35559</c:v>
                </c:pt>
                <c:pt idx="344">
                  <c:v>35562</c:v>
                </c:pt>
                <c:pt idx="345">
                  <c:v>35563</c:v>
                </c:pt>
                <c:pt idx="346">
                  <c:v>35564</c:v>
                </c:pt>
                <c:pt idx="347">
                  <c:v>35565</c:v>
                </c:pt>
                <c:pt idx="348">
                  <c:v>35566</c:v>
                </c:pt>
                <c:pt idx="349">
                  <c:v>35569</c:v>
                </c:pt>
                <c:pt idx="350">
                  <c:v>35570</c:v>
                </c:pt>
                <c:pt idx="351">
                  <c:v>35571</c:v>
                </c:pt>
                <c:pt idx="352">
                  <c:v>35572</c:v>
                </c:pt>
                <c:pt idx="353">
                  <c:v>35573</c:v>
                </c:pt>
                <c:pt idx="354">
                  <c:v>35577</c:v>
                </c:pt>
                <c:pt idx="355">
                  <c:v>35578</c:v>
                </c:pt>
                <c:pt idx="356">
                  <c:v>35579</c:v>
                </c:pt>
                <c:pt idx="357">
                  <c:v>35580</c:v>
                </c:pt>
                <c:pt idx="358">
                  <c:v>35583</c:v>
                </c:pt>
                <c:pt idx="359">
                  <c:v>35584</c:v>
                </c:pt>
                <c:pt idx="360">
                  <c:v>35585</c:v>
                </c:pt>
                <c:pt idx="361">
                  <c:v>35586</c:v>
                </c:pt>
                <c:pt idx="362">
                  <c:v>35587</c:v>
                </c:pt>
                <c:pt idx="363">
                  <c:v>35590</c:v>
                </c:pt>
                <c:pt idx="364">
                  <c:v>35591</c:v>
                </c:pt>
                <c:pt idx="365">
                  <c:v>35592</c:v>
                </c:pt>
                <c:pt idx="366">
                  <c:v>35593</c:v>
                </c:pt>
                <c:pt idx="367">
                  <c:v>35594</c:v>
                </c:pt>
                <c:pt idx="368">
                  <c:v>35597</c:v>
                </c:pt>
                <c:pt idx="369">
                  <c:v>35598</c:v>
                </c:pt>
                <c:pt idx="370">
                  <c:v>35599</c:v>
                </c:pt>
                <c:pt idx="371">
                  <c:v>35600</c:v>
                </c:pt>
                <c:pt idx="372">
                  <c:v>35601</c:v>
                </c:pt>
                <c:pt idx="373">
                  <c:v>35604</c:v>
                </c:pt>
                <c:pt idx="374">
                  <c:v>35605</c:v>
                </c:pt>
                <c:pt idx="375">
                  <c:v>35606</c:v>
                </c:pt>
                <c:pt idx="376">
                  <c:v>35607</c:v>
                </c:pt>
                <c:pt idx="377">
                  <c:v>35608</c:v>
                </c:pt>
                <c:pt idx="378">
                  <c:v>35611</c:v>
                </c:pt>
                <c:pt idx="379">
                  <c:v>35612</c:v>
                </c:pt>
                <c:pt idx="380">
                  <c:v>35613</c:v>
                </c:pt>
                <c:pt idx="381">
                  <c:v>35614</c:v>
                </c:pt>
                <c:pt idx="382">
                  <c:v>35618</c:v>
                </c:pt>
                <c:pt idx="383">
                  <c:v>35619</c:v>
                </c:pt>
                <c:pt idx="384">
                  <c:v>35620</c:v>
                </c:pt>
                <c:pt idx="385">
                  <c:v>35621</c:v>
                </c:pt>
                <c:pt idx="386">
                  <c:v>35622</c:v>
                </c:pt>
                <c:pt idx="387">
                  <c:v>35625</c:v>
                </c:pt>
                <c:pt idx="388">
                  <c:v>35626</c:v>
                </c:pt>
                <c:pt idx="389">
                  <c:v>35627</c:v>
                </c:pt>
                <c:pt idx="390">
                  <c:v>35628</c:v>
                </c:pt>
                <c:pt idx="391">
                  <c:v>35629</c:v>
                </c:pt>
                <c:pt idx="392">
                  <c:v>35632</c:v>
                </c:pt>
                <c:pt idx="393">
                  <c:v>35633</c:v>
                </c:pt>
                <c:pt idx="394">
                  <c:v>35634</c:v>
                </c:pt>
                <c:pt idx="395">
                  <c:v>35635</c:v>
                </c:pt>
                <c:pt idx="396">
                  <c:v>35636</c:v>
                </c:pt>
                <c:pt idx="397">
                  <c:v>35639</c:v>
                </c:pt>
                <c:pt idx="398">
                  <c:v>35640</c:v>
                </c:pt>
                <c:pt idx="399">
                  <c:v>35641</c:v>
                </c:pt>
                <c:pt idx="400">
                  <c:v>35642</c:v>
                </c:pt>
                <c:pt idx="401">
                  <c:v>35643</c:v>
                </c:pt>
                <c:pt idx="402">
                  <c:v>35646</c:v>
                </c:pt>
                <c:pt idx="403">
                  <c:v>35647</c:v>
                </c:pt>
                <c:pt idx="404">
                  <c:v>35648</c:v>
                </c:pt>
                <c:pt idx="405">
                  <c:v>35649</c:v>
                </c:pt>
                <c:pt idx="406">
                  <c:v>35650</c:v>
                </c:pt>
                <c:pt idx="407">
                  <c:v>35653</c:v>
                </c:pt>
                <c:pt idx="408">
                  <c:v>35654</c:v>
                </c:pt>
                <c:pt idx="409">
                  <c:v>35655</c:v>
                </c:pt>
                <c:pt idx="410">
                  <c:v>35656</c:v>
                </c:pt>
                <c:pt idx="411">
                  <c:v>35657</c:v>
                </c:pt>
                <c:pt idx="412">
                  <c:v>35660</c:v>
                </c:pt>
                <c:pt idx="413">
                  <c:v>35661</c:v>
                </c:pt>
                <c:pt idx="414">
                  <c:v>35662</c:v>
                </c:pt>
                <c:pt idx="415">
                  <c:v>35663</c:v>
                </c:pt>
                <c:pt idx="416">
                  <c:v>35664</c:v>
                </c:pt>
                <c:pt idx="417">
                  <c:v>35667</c:v>
                </c:pt>
                <c:pt idx="418">
                  <c:v>35668</c:v>
                </c:pt>
                <c:pt idx="419">
                  <c:v>35669</c:v>
                </c:pt>
                <c:pt idx="420">
                  <c:v>35670</c:v>
                </c:pt>
                <c:pt idx="421">
                  <c:v>35671</c:v>
                </c:pt>
                <c:pt idx="422">
                  <c:v>35675</c:v>
                </c:pt>
                <c:pt idx="423">
                  <c:v>35676</c:v>
                </c:pt>
                <c:pt idx="424">
                  <c:v>35677</c:v>
                </c:pt>
                <c:pt idx="425">
                  <c:v>35678</c:v>
                </c:pt>
                <c:pt idx="426">
                  <c:v>35681</c:v>
                </c:pt>
                <c:pt idx="427">
                  <c:v>35682</c:v>
                </c:pt>
                <c:pt idx="428">
                  <c:v>35683</c:v>
                </c:pt>
                <c:pt idx="429">
                  <c:v>35684</c:v>
                </c:pt>
                <c:pt idx="430">
                  <c:v>35685</c:v>
                </c:pt>
                <c:pt idx="431">
                  <c:v>35688</c:v>
                </c:pt>
                <c:pt idx="432">
                  <c:v>35689</c:v>
                </c:pt>
                <c:pt idx="433">
                  <c:v>35690</c:v>
                </c:pt>
                <c:pt idx="434">
                  <c:v>35691</c:v>
                </c:pt>
                <c:pt idx="435">
                  <c:v>35692</c:v>
                </c:pt>
                <c:pt idx="436">
                  <c:v>35695</c:v>
                </c:pt>
                <c:pt idx="437">
                  <c:v>35696</c:v>
                </c:pt>
                <c:pt idx="438">
                  <c:v>35697</c:v>
                </c:pt>
                <c:pt idx="439">
                  <c:v>35698</c:v>
                </c:pt>
                <c:pt idx="440">
                  <c:v>35699</c:v>
                </c:pt>
                <c:pt idx="441">
                  <c:v>35702</c:v>
                </c:pt>
                <c:pt idx="442">
                  <c:v>35703</c:v>
                </c:pt>
                <c:pt idx="443">
                  <c:v>35704</c:v>
                </c:pt>
                <c:pt idx="444">
                  <c:v>35705</c:v>
                </c:pt>
                <c:pt idx="445">
                  <c:v>35706</c:v>
                </c:pt>
                <c:pt idx="446">
                  <c:v>35709</c:v>
                </c:pt>
                <c:pt idx="447">
                  <c:v>35710</c:v>
                </c:pt>
                <c:pt idx="448">
                  <c:v>35711</c:v>
                </c:pt>
                <c:pt idx="449">
                  <c:v>35712</c:v>
                </c:pt>
                <c:pt idx="450">
                  <c:v>35713</c:v>
                </c:pt>
                <c:pt idx="451">
                  <c:v>35716</c:v>
                </c:pt>
                <c:pt idx="452">
                  <c:v>35717</c:v>
                </c:pt>
                <c:pt idx="453">
                  <c:v>35718</c:v>
                </c:pt>
                <c:pt idx="454">
                  <c:v>35719</c:v>
                </c:pt>
                <c:pt idx="455">
                  <c:v>35720</c:v>
                </c:pt>
                <c:pt idx="456">
                  <c:v>35723</c:v>
                </c:pt>
                <c:pt idx="457">
                  <c:v>35724</c:v>
                </c:pt>
                <c:pt idx="458">
                  <c:v>35725</c:v>
                </c:pt>
                <c:pt idx="459">
                  <c:v>35726</c:v>
                </c:pt>
                <c:pt idx="460">
                  <c:v>35727</c:v>
                </c:pt>
                <c:pt idx="461">
                  <c:v>35730</c:v>
                </c:pt>
                <c:pt idx="462">
                  <c:v>35731</c:v>
                </c:pt>
                <c:pt idx="463">
                  <c:v>35732</c:v>
                </c:pt>
                <c:pt idx="464">
                  <c:v>35733</c:v>
                </c:pt>
                <c:pt idx="465">
                  <c:v>35734</c:v>
                </c:pt>
                <c:pt idx="466">
                  <c:v>35737</c:v>
                </c:pt>
                <c:pt idx="467">
                  <c:v>35738</c:v>
                </c:pt>
                <c:pt idx="468">
                  <c:v>35739</c:v>
                </c:pt>
                <c:pt idx="469">
                  <c:v>35740</c:v>
                </c:pt>
                <c:pt idx="470">
                  <c:v>35741</c:v>
                </c:pt>
                <c:pt idx="471">
                  <c:v>35744</c:v>
                </c:pt>
                <c:pt idx="472">
                  <c:v>35745</c:v>
                </c:pt>
                <c:pt idx="473">
                  <c:v>35746</c:v>
                </c:pt>
                <c:pt idx="474">
                  <c:v>35747</c:v>
                </c:pt>
                <c:pt idx="475">
                  <c:v>35748</c:v>
                </c:pt>
                <c:pt idx="476">
                  <c:v>35751</c:v>
                </c:pt>
                <c:pt idx="477">
                  <c:v>35752</c:v>
                </c:pt>
                <c:pt idx="478">
                  <c:v>35753</c:v>
                </c:pt>
                <c:pt idx="479">
                  <c:v>35754</c:v>
                </c:pt>
                <c:pt idx="480">
                  <c:v>35755</c:v>
                </c:pt>
                <c:pt idx="481">
                  <c:v>35758</c:v>
                </c:pt>
                <c:pt idx="482">
                  <c:v>35759</c:v>
                </c:pt>
                <c:pt idx="483">
                  <c:v>35760</c:v>
                </c:pt>
                <c:pt idx="484">
                  <c:v>35762</c:v>
                </c:pt>
                <c:pt idx="485">
                  <c:v>35765</c:v>
                </c:pt>
                <c:pt idx="486">
                  <c:v>35766</c:v>
                </c:pt>
                <c:pt idx="487">
                  <c:v>35767</c:v>
                </c:pt>
                <c:pt idx="488">
                  <c:v>35768</c:v>
                </c:pt>
                <c:pt idx="489">
                  <c:v>35769</c:v>
                </c:pt>
                <c:pt idx="490">
                  <c:v>35772</c:v>
                </c:pt>
                <c:pt idx="491">
                  <c:v>35773</c:v>
                </c:pt>
                <c:pt idx="492">
                  <c:v>35774</c:v>
                </c:pt>
                <c:pt idx="493">
                  <c:v>35775</c:v>
                </c:pt>
                <c:pt idx="494">
                  <c:v>35776</c:v>
                </c:pt>
                <c:pt idx="495">
                  <c:v>35779</c:v>
                </c:pt>
                <c:pt idx="496">
                  <c:v>35780</c:v>
                </c:pt>
                <c:pt idx="497">
                  <c:v>35781</c:v>
                </c:pt>
                <c:pt idx="498">
                  <c:v>35782</c:v>
                </c:pt>
                <c:pt idx="499">
                  <c:v>35783</c:v>
                </c:pt>
                <c:pt idx="500">
                  <c:v>35786</c:v>
                </c:pt>
                <c:pt idx="501">
                  <c:v>35787</c:v>
                </c:pt>
                <c:pt idx="502">
                  <c:v>35788</c:v>
                </c:pt>
                <c:pt idx="503">
                  <c:v>35790</c:v>
                </c:pt>
                <c:pt idx="504">
                  <c:v>35793</c:v>
                </c:pt>
                <c:pt idx="505">
                  <c:v>35794</c:v>
                </c:pt>
                <c:pt idx="506">
                  <c:v>35795</c:v>
                </c:pt>
              </c:numCache>
            </c:numRef>
          </c:cat>
          <c:val>
            <c:numRef>
              <c:f>Project1!$B$3:$B$509</c:f>
              <c:numCache>
                <c:formatCode>General</c:formatCode>
                <c:ptCount val="507"/>
                <c:pt idx="0">
                  <c:v>4.5599999999999996</c:v>
                </c:pt>
                <c:pt idx="1">
                  <c:v>4.42</c:v>
                </c:pt>
                <c:pt idx="2">
                  <c:v>4.4400000000000004</c:v>
                </c:pt>
                <c:pt idx="3">
                  <c:v>4.3899999999999997</c:v>
                </c:pt>
                <c:pt idx="4">
                  <c:v>4.3899999999999997</c:v>
                </c:pt>
                <c:pt idx="5">
                  <c:v>4.08</c:v>
                </c:pt>
                <c:pt idx="6">
                  <c:v>4.1900000000000004</c:v>
                </c:pt>
                <c:pt idx="7">
                  <c:v>4.4000000000000004</c:v>
                </c:pt>
                <c:pt idx="8">
                  <c:v>4.3600000000000003</c:v>
                </c:pt>
                <c:pt idx="9">
                  <c:v>4.1900000000000004</c:v>
                </c:pt>
                <c:pt idx="10">
                  <c:v>4.3899999999999997</c:v>
                </c:pt>
                <c:pt idx="11">
                  <c:v>4.32</c:v>
                </c:pt>
                <c:pt idx="12">
                  <c:v>4.46</c:v>
                </c:pt>
                <c:pt idx="13">
                  <c:v>4.67</c:v>
                </c:pt>
                <c:pt idx="14">
                  <c:v>4.68</c:v>
                </c:pt>
                <c:pt idx="15">
                  <c:v>4.55</c:v>
                </c:pt>
                <c:pt idx="16">
                  <c:v>4.6399999999999997</c:v>
                </c:pt>
                <c:pt idx="17">
                  <c:v>4.54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4.62</c:v>
                </c:pt>
                <c:pt idx="21">
                  <c:v>4.7</c:v>
                </c:pt>
                <c:pt idx="22">
                  <c:v>4.79</c:v>
                </c:pt>
                <c:pt idx="23">
                  <c:v>4.7300000000000004</c:v>
                </c:pt>
                <c:pt idx="24">
                  <c:v>4.9400000000000004</c:v>
                </c:pt>
                <c:pt idx="25">
                  <c:v>4.91</c:v>
                </c:pt>
                <c:pt idx="26">
                  <c:v>4.93</c:v>
                </c:pt>
                <c:pt idx="27">
                  <c:v>5.03</c:v>
                </c:pt>
                <c:pt idx="28">
                  <c:v>5.09</c:v>
                </c:pt>
                <c:pt idx="29">
                  <c:v>5.0599999999999996</c:v>
                </c:pt>
                <c:pt idx="30">
                  <c:v>5.07</c:v>
                </c:pt>
                <c:pt idx="31">
                  <c:v>5.0199999999999996</c:v>
                </c:pt>
                <c:pt idx="32">
                  <c:v>5.01</c:v>
                </c:pt>
                <c:pt idx="33">
                  <c:v>4.9800000000000004</c:v>
                </c:pt>
                <c:pt idx="34">
                  <c:v>4.97</c:v>
                </c:pt>
                <c:pt idx="35">
                  <c:v>5.08</c:v>
                </c:pt>
                <c:pt idx="36">
                  <c:v>5.21</c:v>
                </c:pt>
                <c:pt idx="37">
                  <c:v>5.26</c:v>
                </c:pt>
                <c:pt idx="38">
                  <c:v>5.12</c:v>
                </c:pt>
                <c:pt idx="39">
                  <c:v>5.09</c:v>
                </c:pt>
                <c:pt idx="40">
                  <c:v>5.09</c:v>
                </c:pt>
                <c:pt idx="41">
                  <c:v>5.0199999999999996</c:v>
                </c:pt>
                <c:pt idx="42">
                  <c:v>4.8600000000000003</c:v>
                </c:pt>
                <c:pt idx="43">
                  <c:v>4.8899999999999997</c:v>
                </c:pt>
                <c:pt idx="44">
                  <c:v>4.99</c:v>
                </c:pt>
                <c:pt idx="45">
                  <c:v>4.93</c:v>
                </c:pt>
                <c:pt idx="46">
                  <c:v>4.95</c:v>
                </c:pt>
                <c:pt idx="47">
                  <c:v>4.84</c:v>
                </c:pt>
                <c:pt idx="48">
                  <c:v>4.91</c:v>
                </c:pt>
                <c:pt idx="49">
                  <c:v>4.87</c:v>
                </c:pt>
                <c:pt idx="50">
                  <c:v>5.13</c:v>
                </c:pt>
                <c:pt idx="51">
                  <c:v>5.07</c:v>
                </c:pt>
                <c:pt idx="52">
                  <c:v>5.21</c:v>
                </c:pt>
                <c:pt idx="53">
                  <c:v>5.35</c:v>
                </c:pt>
                <c:pt idx="54">
                  <c:v>5.43</c:v>
                </c:pt>
                <c:pt idx="55">
                  <c:v>5.32</c:v>
                </c:pt>
                <c:pt idx="56">
                  <c:v>5.12</c:v>
                </c:pt>
                <c:pt idx="57">
                  <c:v>5.14</c:v>
                </c:pt>
                <c:pt idx="58">
                  <c:v>5.08</c:v>
                </c:pt>
                <c:pt idx="59">
                  <c:v>5.22</c:v>
                </c:pt>
                <c:pt idx="60">
                  <c:v>5.21</c:v>
                </c:pt>
                <c:pt idx="61">
                  <c:v>5.2</c:v>
                </c:pt>
                <c:pt idx="62">
                  <c:v>5.24</c:v>
                </c:pt>
                <c:pt idx="63">
                  <c:v>5.22</c:v>
                </c:pt>
                <c:pt idx="64">
                  <c:v>5.32</c:v>
                </c:pt>
                <c:pt idx="65">
                  <c:v>5.31</c:v>
                </c:pt>
                <c:pt idx="66">
                  <c:v>5.31</c:v>
                </c:pt>
                <c:pt idx="67">
                  <c:v>5.28</c:v>
                </c:pt>
                <c:pt idx="68">
                  <c:v>5.17</c:v>
                </c:pt>
                <c:pt idx="69">
                  <c:v>5.17</c:v>
                </c:pt>
                <c:pt idx="70">
                  <c:v>5.14</c:v>
                </c:pt>
                <c:pt idx="71">
                  <c:v>5.14</c:v>
                </c:pt>
                <c:pt idx="72">
                  <c:v>5.26</c:v>
                </c:pt>
                <c:pt idx="73">
                  <c:v>5.35</c:v>
                </c:pt>
                <c:pt idx="74">
                  <c:v>5.39</c:v>
                </c:pt>
                <c:pt idx="75">
                  <c:v>5.54</c:v>
                </c:pt>
                <c:pt idx="76">
                  <c:v>5.58</c:v>
                </c:pt>
                <c:pt idx="77">
                  <c:v>5.73</c:v>
                </c:pt>
                <c:pt idx="78">
                  <c:v>5.73</c:v>
                </c:pt>
                <c:pt idx="79">
                  <c:v>5.67</c:v>
                </c:pt>
                <c:pt idx="80">
                  <c:v>5.73</c:v>
                </c:pt>
                <c:pt idx="81">
                  <c:v>5.77</c:v>
                </c:pt>
                <c:pt idx="82">
                  <c:v>5.73</c:v>
                </c:pt>
                <c:pt idx="83">
                  <c:v>5.76</c:v>
                </c:pt>
                <c:pt idx="84">
                  <c:v>5.85</c:v>
                </c:pt>
                <c:pt idx="85">
                  <c:v>5.68</c:v>
                </c:pt>
                <c:pt idx="86">
                  <c:v>5.64</c:v>
                </c:pt>
                <c:pt idx="87">
                  <c:v>5.68</c:v>
                </c:pt>
                <c:pt idx="88">
                  <c:v>5.75</c:v>
                </c:pt>
                <c:pt idx="89">
                  <c:v>5.81</c:v>
                </c:pt>
                <c:pt idx="90">
                  <c:v>5.77</c:v>
                </c:pt>
                <c:pt idx="91">
                  <c:v>5.84</c:v>
                </c:pt>
                <c:pt idx="92">
                  <c:v>6.03</c:v>
                </c:pt>
                <c:pt idx="93">
                  <c:v>6.05</c:v>
                </c:pt>
                <c:pt idx="94">
                  <c:v>5.98</c:v>
                </c:pt>
                <c:pt idx="95">
                  <c:v>5.96</c:v>
                </c:pt>
                <c:pt idx="96">
                  <c:v>5.95</c:v>
                </c:pt>
                <c:pt idx="97">
                  <c:v>5.94</c:v>
                </c:pt>
                <c:pt idx="98">
                  <c:v>5.85</c:v>
                </c:pt>
                <c:pt idx="99">
                  <c:v>5.94</c:v>
                </c:pt>
                <c:pt idx="100">
                  <c:v>6.03</c:v>
                </c:pt>
                <c:pt idx="101">
                  <c:v>6.03</c:v>
                </c:pt>
                <c:pt idx="102">
                  <c:v>5.96</c:v>
                </c:pt>
                <c:pt idx="103">
                  <c:v>5.96</c:v>
                </c:pt>
                <c:pt idx="104">
                  <c:v>6.01</c:v>
                </c:pt>
                <c:pt idx="105">
                  <c:v>6.04</c:v>
                </c:pt>
                <c:pt idx="106">
                  <c:v>6.02</c:v>
                </c:pt>
                <c:pt idx="107">
                  <c:v>5.99</c:v>
                </c:pt>
                <c:pt idx="108">
                  <c:v>6.15</c:v>
                </c:pt>
                <c:pt idx="109">
                  <c:v>6.09</c:v>
                </c:pt>
                <c:pt idx="110">
                  <c:v>6.17</c:v>
                </c:pt>
                <c:pt idx="111">
                  <c:v>6.13</c:v>
                </c:pt>
                <c:pt idx="112">
                  <c:v>6.21</c:v>
                </c:pt>
                <c:pt idx="113">
                  <c:v>6.36</c:v>
                </c:pt>
                <c:pt idx="114">
                  <c:v>6.34</c:v>
                </c:pt>
                <c:pt idx="115">
                  <c:v>6.25</c:v>
                </c:pt>
                <c:pt idx="116">
                  <c:v>6.34</c:v>
                </c:pt>
                <c:pt idx="117">
                  <c:v>6.22</c:v>
                </c:pt>
                <c:pt idx="118">
                  <c:v>6.19</c:v>
                </c:pt>
                <c:pt idx="119">
                  <c:v>6.19</c:v>
                </c:pt>
                <c:pt idx="120">
                  <c:v>6.3</c:v>
                </c:pt>
                <c:pt idx="121">
                  <c:v>6.31</c:v>
                </c:pt>
                <c:pt idx="122">
                  <c:v>6.2</c:v>
                </c:pt>
                <c:pt idx="123">
                  <c:v>6.13</c:v>
                </c:pt>
                <c:pt idx="124">
                  <c:v>6.1</c:v>
                </c:pt>
                <c:pt idx="125">
                  <c:v>6.11</c:v>
                </c:pt>
                <c:pt idx="126">
                  <c:v>6.22</c:v>
                </c:pt>
                <c:pt idx="127">
                  <c:v>6.18</c:v>
                </c:pt>
                <c:pt idx="128">
                  <c:v>6.16</c:v>
                </c:pt>
                <c:pt idx="129">
                  <c:v>6.02</c:v>
                </c:pt>
                <c:pt idx="130">
                  <c:v>6.12</c:v>
                </c:pt>
                <c:pt idx="131">
                  <c:v>6.1</c:v>
                </c:pt>
                <c:pt idx="132">
                  <c:v>6.08</c:v>
                </c:pt>
                <c:pt idx="133">
                  <c:v>5.82</c:v>
                </c:pt>
                <c:pt idx="134">
                  <c:v>5.71</c:v>
                </c:pt>
                <c:pt idx="135">
                  <c:v>5.62</c:v>
                </c:pt>
                <c:pt idx="136">
                  <c:v>5.87</c:v>
                </c:pt>
                <c:pt idx="137">
                  <c:v>5.96</c:v>
                </c:pt>
                <c:pt idx="138">
                  <c:v>6.1</c:v>
                </c:pt>
                <c:pt idx="139">
                  <c:v>6.15</c:v>
                </c:pt>
                <c:pt idx="140">
                  <c:v>6.09</c:v>
                </c:pt>
                <c:pt idx="141">
                  <c:v>5.7</c:v>
                </c:pt>
                <c:pt idx="142">
                  <c:v>5.83</c:v>
                </c:pt>
                <c:pt idx="143">
                  <c:v>6.03</c:v>
                </c:pt>
                <c:pt idx="144">
                  <c:v>6.06</c:v>
                </c:pt>
                <c:pt idx="145">
                  <c:v>5.94</c:v>
                </c:pt>
                <c:pt idx="146">
                  <c:v>6.03</c:v>
                </c:pt>
                <c:pt idx="147">
                  <c:v>5.99</c:v>
                </c:pt>
                <c:pt idx="148">
                  <c:v>6.13</c:v>
                </c:pt>
                <c:pt idx="149">
                  <c:v>6.27</c:v>
                </c:pt>
                <c:pt idx="150">
                  <c:v>6.19</c:v>
                </c:pt>
                <c:pt idx="151">
                  <c:v>6.31</c:v>
                </c:pt>
                <c:pt idx="152">
                  <c:v>6.34</c:v>
                </c:pt>
                <c:pt idx="153">
                  <c:v>6.37</c:v>
                </c:pt>
                <c:pt idx="154">
                  <c:v>6.33</c:v>
                </c:pt>
                <c:pt idx="155">
                  <c:v>6.37</c:v>
                </c:pt>
                <c:pt idx="156">
                  <c:v>6.28</c:v>
                </c:pt>
                <c:pt idx="157">
                  <c:v>6.35</c:v>
                </c:pt>
                <c:pt idx="158">
                  <c:v>6.36</c:v>
                </c:pt>
                <c:pt idx="159">
                  <c:v>6.32</c:v>
                </c:pt>
                <c:pt idx="160">
                  <c:v>6.28</c:v>
                </c:pt>
                <c:pt idx="161">
                  <c:v>6.27</c:v>
                </c:pt>
                <c:pt idx="162">
                  <c:v>6.28</c:v>
                </c:pt>
                <c:pt idx="163">
                  <c:v>6.36</c:v>
                </c:pt>
                <c:pt idx="164">
                  <c:v>6.27</c:v>
                </c:pt>
                <c:pt idx="165">
                  <c:v>6.25</c:v>
                </c:pt>
                <c:pt idx="166">
                  <c:v>6.34</c:v>
                </c:pt>
                <c:pt idx="167">
                  <c:v>6.39</c:v>
                </c:pt>
                <c:pt idx="168">
                  <c:v>6.31</c:v>
                </c:pt>
                <c:pt idx="169">
                  <c:v>6.23</c:v>
                </c:pt>
                <c:pt idx="170">
                  <c:v>6.27</c:v>
                </c:pt>
                <c:pt idx="171">
                  <c:v>6.27</c:v>
                </c:pt>
                <c:pt idx="172">
                  <c:v>6.18</c:v>
                </c:pt>
                <c:pt idx="173">
                  <c:v>6.23</c:v>
                </c:pt>
                <c:pt idx="174">
                  <c:v>6.35</c:v>
                </c:pt>
                <c:pt idx="175">
                  <c:v>6.32</c:v>
                </c:pt>
                <c:pt idx="176">
                  <c:v>6.36</c:v>
                </c:pt>
                <c:pt idx="177">
                  <c:v>6.54</c:v>
                </c:pt>
                <c:pt idx="178">
                  <c:v>6.66</c:v>
                </c:pt>
                <c:pt idx="179">
                  <c:v>6.69</c:v>
                </c:pt>
                <c:pt idx="180">
                  <c:v>6.81</c:v>
                </c:pt>
                <c:pt idx="181">
                  <c:v>6.94</c:v>
                </c:pt>
                <c:pt idx="182">
                  <c:v>7</c:v>
                </c:pt>
                <c:pt idx="183">
                  <c:v>7.02</c:v>
                </c:pt>
                <c:pt idx="184">
                  <c:v>7</c:v>
                </c:pt>
                <c:pt idx="185">
                  <c:v>6.96</c:v>
                </c:pt>
                <c:pt idx="186">
                  <c:v>6.9</c:v>
                </c:pt>
                <c:pt idx="187">
                  <c:v>6.71</c:v>
                </c:pt>
                <c:pt idx="188">
                  <c:v>6.83</c:v>
                </c:pt>
                <c:pt idx="189">
                  <c:v>6.71</c:v>
                </c:pt>
                <c:pt idx="190">
                  <c:v>6.72</c:v>
                </c:pt>
                <c:pt idx="191">
                  <c:v>6.85</c:v>
                </c:pt>
                <c:pt idx="192">
                  <c:v>6.81</c:v>
                </c:pt>
                <c:pt idx="193">
                  <c:v>6.93</c:v>
                </c:pt>
                <c:pt idx="194">
                  <c:v>6.99</c:v>
                </c:pt>
                <c:pt idx="195">
                  <c:v>6.88</c:v>
                </c:pt>
                <c:pt idx="196">
                  <c:v>6.84</c:v>
                </c:pt>
                <c:pt idx="197">
                  <c:v>6.8</c:v>
                </c:pt>
                <c:pt idx="198">
                  <c:v>6.97</c:v>
                </c:pt>
                <c:pt idx="199">
                  <c:v>6.95</c:v>
                </c:pt>
                <c:pt idx="200">
                  <c:v>7.06</c:v>
                </c:pt>
                <c:pt idx="201">
                  <c:v>7.02</c:v>
                </c:pt>
                <c:pt idx="202">
                  <c:v>6.89</c:v>
                </c:pt>
                <c:pt idx="203">
                  <c:v>6.85</c:v>
                </c:pt>
                <c:pt idx="204">
                  <c:v>6.81</c:v>
                </c:pt>
                <c:pt idx="205">
                  <c:v>6.74</c:v>
                </c:pt>
                <c:pt idx="206">
                  <c:v>6.84</c:v>
                </c:pt>
                <c:pt idx="207">
                  <c:v>6.95</c:v>
                </c:pt>
                <c:pt idx="208">
                  <c:v>6.94</c:v>
                </c:pt>
                <c:pt idx="209">
                  <c:v>6.95</c:v>
                </c:pt>
                <c:pt idx="210">
                  <c:v>6.88</c:v>
                </c:pt>
                <c:pt idx="211">
                  <c:v>6.93</c:v>
                </c:pt>
                <c:pt idx="212">
                  <c:v>6.98</c:v>
                </c:pt>
                <c:pt idx="213">
                  <c:v>6.99</c:v>
                </c:pt>
                <c:pt idx="214">
                  <c:v>7.02</c:v>
                </c:pt>
                <c:pt idx="215">
                  <c:v>7.2</c:v>
                </c:pt>
                <c:pt idx="216">
                  <c:v>7.35</c:v>
                </c:pt>
                <c:pt idx="217">
                  <c:v>7.3</c:v>
                </c:pt>
                <c:pt idx="218">
                  <c:v>7.3</c:v>
                </c:pt>
                <c:pt idx="219">
                  <c:v>7.3</c:v>
                </c:pt>
                <c:pt idx="220">
                  <c:v>7.21</c:v>
                </c:pt>
                <c:pt idx="221">
                  <c:v>7.37</c:v>
                </c:pt>
                <c:pt idx="222">
                  <c:v>7.61</c:v>
                </c:pt>
                <c:pt idx="223">
                  <c:v>7.58</c:v>
                </c:pt>
                <c:pt idx="224">
                  <c:v>7.65</c:v>
                </c:pt>
                <c:pt idx="225">
                  <c:v>7.93</c:v>
                </c:pt>
                <c:pt idx="226">
                  <c:v>7.79</c:v>
                </c:pt>
                <c:pt idx="227">
                  <c:v>7.65</c:v>
                </c:pt>
                <c:pt idx="228">
                  <c:v>7.65</c:v>
                </c:pt>
                <c:pt idx="229">
                  <c:v>7.81</c:v>
                </c:pt>
                <c:pt idx="230">
                  <c:v>7.82</c:v>
                </c:pt>
                <c:pt idx="231">
                  <c:v>7.91</c:v>
                </c:pt>
                <c:pt idx="232">
                  <c:v>7.98</c:v>
                </c:pt>
                <c:pt idx="233">
                  <c:v>8.02</c:v>
                </c:pt>
                <c:pt idx="234">
                  <c:v>7.87</c:v>
                </c:pt>
                <c:pt idx="235">
                  <c:v>7.79</c:v>
                </c:pt>
                <c:pt idx="236">
                  <c:v>7.78</c:v>
                </c:pt>
                <c:pt idx="237">
                  <c:v>7.77</c:v>
                </c:pt>
                <c:pt idx="238">
                  <c:v>8.31</c:v>
                </c:pt>
                <c:pt idx="239">
                  <c:v>8.33</c:v>
                </c:pt>
                <c:pt idx="240">
                  <c:v>8.48</c:v>
                </c:pt>
                <c:pt idx="241">
                  <c:v>8.24</c:v>
                </c:pt>
                <c:pt idx="242">
                  <c:v>8.14</c:v>
                </c:pt>
                <c:pt idx="243">
                  <c:v>7.81</c:v>
                </c:pt>
                <c:pt idx="244">
                  <c:v>8.1199999999999992</c:v>
                </c:pt>
                <c:pt idx="245">
                  <c:v>8.4</c:v>
                </c:pt>
                <c:pt idx="246">
                  <c:v>8.6300000000000008</c:v>
                </c:pt>
                <c:pt idx="247">
                  <c:v>8.5</c:v>
                </c:pt>
                <c:pt idx="248">
                  <c:v>8.52</c:v>
                </c:pt>
                <c:pt idx="249">
                  <c:v>8.6300000000000008</c:v>
                </c:pt>
                <c:pt idx="250">
                  <c:v>8.6999999999999993</c:v>
                </c:pt>
                <c:pt idx="251">
                  <c:v>8.57</c:v>
                </c:pt>
                <c:pt idx="252">
                  <c:v>8.49</c:v>
                </c:pt>
                <c:pt idx="253">
                  <c:v>8.4</c:v>
                </c:pt>
                <c:pt idx="254">
                  <c:v>8.3000000000000007</c:v>
                </c:pt>
                <c:pt idx="255">
                  <c:v>8.61</c:v>
                </c:pt>
                <c:pt idx="256">
                  <c:v>8.58</c:v>
                </c:pt>
                <c:pt idx="257">
                  <c:v>8.64</c:v>
                </c:pt>
                <c:pt idx="258">
                  <c:v>8.48</c:v>
                </c:pt>
                <c:pt idx="259">
                  <c:v>8.3800000000000008</c:v>
                </c:pt>
                <c:pt idx="260">
                  <c:v>8.57</c:v>
                </c:pt>
                <c:pt idx="261">
                  <c:v>8.52</c:v>
                </c:pt>
                <c:pt idx="262">
                  <c:v>8.68</c:v>
                </c:pt>
                <c:pt idx="263">
                  <c:v>8.61</c:v>
                </c:pt>
                <c:pt idx="264">
                  <c:v>8.75</c:v>
                </c:pt>
                <c:pt idx="265">
                  <c:v>8.86</c:v>
                </c:pt>
                <c:pt idx="266">
                  <c:v>9.23</c:v>
                </c:pt>
                <c:pt idx="267">
                  <c:v>9.66</c:v>
                </c:pt>
                <c:pt idx="268">
                  <c:v>9.9</c:v>
                </c:pt>
                <c:pt idx="269">
                  <c:v>9.64</c:v>
                </c:pt>
                <c:pt idx="270">
                  <c:v>9.76</c:v>
                </c:pt>
                <c:pt idx="271">
                  <c:v>9.7799999999999994</c:v>
                </c:pt>
                <c:pt idx="272">
                  <c:v>9.7200000000000006</c:v>
                </c:pt>
                <c:pt idx="273">
                  <c:v>9.89</c:v>
                </c:pt>
                <c:pt idx="274">
                  <c:v>10.28</c:v>
                </c:pt>
                <c:pt idx="275">
                  <c:v>10.37</c:v>
                </c:pt>
                <c:pt idx="276">
                  <c:v>10.41</c:v>
                </c:pt>
                <c:pt idx="277">
                  <c:v>10.49</c:v>
                </c:pt>
                <c:pt idx="278">
                  <c:v>10</c:v>
                </c:pt>
                <c:pt idx="279">
                  <c:v>9.8800000000000008</c:v>
                </c:pt>
                <c:pt idx="280">
                  <c:v>10.210000000000001</c:v>
                </c:pt>
                <c:pt idx="281">
                  <c:v>9.94</c:v>
                </c:pt>
                <c:pt idx="282">
                  <c:v>10.02</c:v>
                </c:pt>
                <c:pt idx="283">
                  <c:v>10.16</c:v>
                </c:pt>
                <c:pt idx="284">
                  <c:v>10.17</c:v>
                </c:pt>
                <c:pt idx="285">
                  <c:v>9.9499999999999993</c:v>
                </c:pt>
                <c:pt idx="286">
                  <c:v>9.9</c:v>
                </c:pt>
                <c:pt idx="287">
                  <c:v>9.92</c:v>
                </c:pt>
                <c:pt idx="288">
                  <c:v>9.69</c:v>
                </c:pt>
                <c:pt idx="289">
                  <c:v>9.66</c:v>
                </c:pt>
                <c:pt idx="290">
                  <c:v>10.18</c:v>
                </c:pt>
                <c:pt idx="291">
                  <c:v>10.119999999999999</c:v>
                </c:pt>
                <c:pt idx="292">
                  <c:v>10.199999999999999</c:v>
                </c:pt>
                <c:pt idx="293">
                  <c:v>9.7799999999999994</c:v>
                </c:pt>
                <c:pt idx="294">
                  <c:v>9.92</c:v>
                </c:pt>
                <c:pt idx="295">
                  <c:v>10.119999999999999</c:v>
                </c:pt>
                <c:pt idx="296">
                  <c:v>10.08</c:v>
                </c:pt>
                <c:pt idx="297">
                  <c:v>10.26</c:v>
                </c:pt>
                <c:pt idx="298">
                  <c:v>9.94</c:v>
                </c:pt>
                <c:pt idx="299">
                  <c:v>9.84</c:v>
                </c:pt>
                <c:pt idx="300">
                  <c:v>10.17</c:v>
                </c:pt>
                <c:pt idx="301">
                  <c:v>10</c:v>
                </c:pt>
                <c:pt idx="302">
                  <c:v>10.039999999999999</c:v>
                </c:pt>
                <c:pt idx="303">
                  <c:v>10.130000000000001</c:v>
                </c:pt>
                <c:pt idx="304">
                  <c:v>10.07</c:v>
                </c:pt>
                <c:pt idx="305">
                  <c:v>10.220000000000001</c:v>
                </c:pt>
                <c:pt idx="306">
                  <c:v>10.130000000000001</c:v>
                </c:pt>
                <c:pt idx="307">
                  <c:v>9.84</c:v>
                </c:pt>
                <c:pt idx="308">
                  <c:v>9.76</c:v>
                </c:pt>
                <c:pt idx="309">
                  <c:v>9.56</c:v>
                </c:pt>
                <c:pt idx="310">
                  <c:v>9.16</c:v>
                </c:pt>
                <c:pt idx="311">
                  <c:v>9.18</c:v>
                </c:pt>
                <c:pt idx="312">
                  <c:v>9.58</c:v>
                </c:pt>
                <c:pt idx="313">
                  <c:v>9.5299999999999994</c:v>
                </c:pt>
                <c:pt idx="314">
                  <c:v>9.32</c:v>
                </c:pt>
                <c:pt idx="315">
                  <c:v>9.48</c:v>
                </c:pt>
                <c:pt idx="316">
                  <c:v>9.36</c:v>
                </c:pt>
                <c:pt idx="317">
                  <c:v>9.67</c:v>
                </c:pt>
                <c:pt idx="318">
                  <c:v>9.58</c:v>
                </c:pt>
                <c:pt idx="319">
                  <c:v>9.75</c:v>
                </c:pt>
                <c:pt idx="320">
                  <c:v>9.99</c:v>
                </c:pt>
                <c:pt idx="321">
                  <c:v>9.9700000000000006</c:v>
                </c:pt>
                <c:pt idx="322">
                  <c:v>9.84</c:v>
                </c:pt>
                <c:pt idx="323">
                  <c:v>9.66</c:v>
                </c:pt>
                <c:pt idx="324">
                  <c:v>9.9</c:v>
                </c:pt>
                <c:pt idx="325">
                  <c:v>9.8800000000000008</c:v>
                </c:pt>
                <c:pt idx="326">
                  <c:v>9.99</c:v>
                </c:pt>
                <c:pt idx="327">
                  <c:v>9.98</c:v>
                </c:pt>
                <c:pt idx="328">
                  <c:v>10.94</c:v>
                </c:pt>
                <c:pt idx="329">
                  <c:v>10.94</c:v>
                </c:pt>
                <c:pt idx="330">
                  <c:v>11.25</c:v>
                </c:pt>
                <c:pt idx="331">
                  <c:v>11.71</c:v>
                </c:pt>
                <c:pt idx="332">
                  <c:v>11.61</c:v>
                </c:pt>
                <c:pt idx="333">
                  <c:v>11.55</c:v>
                </c:pt>
                <c:pt idx="334">
                  <c:v>11.68</c:v>
                </c:pt>
                <c:pt idx="335">
                  <c:v>12.1</c:v>
                </c:pt>
                <c:pt idx="336">
                  <c:v>12.36</c:v>
                </c:pt>
                <c:pt idx="337">
                  <c:v>12.31</c:v>
                </c:pt>
                <c:pt idx="338">
                  <c:v>12.28</c:v>
                </c:pt>
                <c:pt idx="339">
                  <c:v>12.22</c:v>
                </c:pt>
                <c:pt idx="340">
                  <c:v>11.93</c:v>
                </c:pt>
                <c:pt idx="341">
                  <c:v>11.75</c:v>
                </c:pt>
                <c:pt idx="342">
                  <c:v>11.83</c:v>
                </c:pt>
                <c:pt idx="343">
                  <c:v>11.87</c:v>
                </c:pt>
                <c:pt idx="344">
                  <c:v>12.01</c:v>
                </c:pt>
                <c:pt idx="345">
                  <c:v>11.97</c:v>
                </c:pt>
                <c:pt idx="346">
                  <c:v>11.78</c:v>
                </c:pt>
                <c:pt idx="347">
                  <c:v>11.91</c:v>
                </c:pt>
                <c:pt idx="348">
                  <c:v>11.74</c:v>
                </c:pt>
                <c:pt idx="349">
                  <c:v>11.71</c:v>
                </c:pt>
                <c:pt idx="350">
                  <c:v>12.11</c:v>
                </c:pt>
                <c:pt idx="351">
                  <c:v>12.24</c:v>
                </c:pt>
                <c:pt idx="352">
                  <c:v>12.27</c:v>
                </c:pt>
                <c:pt idx="353">
                  <c:v>12.5</c:v>
                </c:pt>
                <c:pt idx="354">
                  <c:v>12.88</c:v>
                </c:pt>
                <c:pt idx="355">
                  <c:v>12.8</c:v>
                </c:pt>
                <c:pt idx="356">
                  <c:v>12.8</c:v>
                </c:pt>
                <c:pt idx="357">
                  <c:v>12.61</c:v>
                </c:pt>
                <c:pt idx="358">
                  <c:v>12.65</c:v>
                </c:pt>
                <c:pt idx="359">
                  <c:v>12.28</c:v>
                </c:pt>
                <c:pt idx="360">
                  <c:v>12.12</c:v>
                </c:pt>
                <c:pt idx="361">
                  <c:v>12.26</c:v>
                </c:pt>
                <c:pt idx="362">
                  <c:v>12.62</c:v>
                </c:pt>
                <c:pt idx="363">
                  <c:v>12.72</c:v>
                </c:pt>
                <c:pt idx="364">
                  <c:v>12.69</c:v>
                </c:pt>
                <c:pt idx="365">
                  <c:v>12.92</c:v>
                </c:pt>
                <c:pt idx="366">
                  <c:v>12.92</c:v>
                </c:pt>
                <c:pt idx="367">
                  <c:v>13.18</c:v>
                </c:pt>
                <c:pt idx="368">
                  <c:v>13.36</c:v>
                </c:pt>
                <c:pt idx="369">
                  <c:v>13.65</c:v>
                </c:pt>
                <c:pt idx="370">
                  <c:v>13.24</c:v>
                </c:pt>
                <c:pt idx="371">
                  <c:v>13.15</c:v>
                </c:pt>
                <c:pt idx="372">
                  <c:v>13.21</c:v>
                </c:pt>
                <c:pt idx="373">
                  <c:v>13.02</c:v>
                </c:pt>
                <c:pt idx="374">
                  <c:v>13.43</c:v>
                </c:pt>
                <c:pt idx="375">
                  <c:v>13.27</c:v>
                </c:pt>
                <c:pt idx="376">
                  <c:v>13.04</c:v>
                </c:pt>
                <c:pt idx="377">
                  <c:v>12.97</c:v>
                </c:pt>
                <c:pt idx="378">
                  <c:v>12.85</c:v>
                </c:pt>
                <c:pt idx="379">
                  <c:v>12.71</c:v>
                </c:pt>
                <c:pt idx="380">
                  <c:v>13.06</c:v>
                </c:pt>
                <c:pt idx="381">
                  <c:v>13.18</c:v>
                </c:pt>
                <c:pt idx="382">
                  <c:v>13.17</c:v>
                </c:pt>
                <c:pt idx="383">
                  <c:v>13.35</c:v>
                </c:pt>
                <c:pt idx="384">
                  <c:v>13.3</c:v>
                </c:pt>
                <c:pt idx="385">
                  <c:v>13.21</c:v>
                </c:pt>
                <c:pt idx="386">
                  <c:v>13.2</c:v>
                </c:pt>
                <c:pt idx="387">
                  <c:v>13.82</c:v>
                </c:pt>
                <c:pt idx="388">
                  <c:v>14.08</c:v>
                </c:pt>
                <c:pt idx="389">
                  <c:v>15.1</c:v>
                </c:pt>
                <c:pt idx="390">
                  <c:v>15.2</c:v>
                </c:pt>
                <c:pt idx="391">
                  <c:v>14.29</c:v>
                </c:pt>
                <c:pt idx="392">
                  <c:v>13.82</c:v>
                </c:pt>
                <c:pt idx="393">
                  <c:v>14.66</c:v>
                </c:pt>
                <c:pt idx="394">
                  <c:v>14.38</c:v>
                </c:pt>
                <c:pt idx="395">
                  <c:v>14.03</c:v>
                </c:pt>
                <c:pt idx="396">
                  <c:v>14.08</c:v>
                </c:pt>
                <c:pt idx="397">
                  <c:v>13.93</c:v>
                </c:pt>
                <c:pt idx="398">
                  <c:v>14.23</c:v>
                </c:pt>
                <c:pt idx="399">
                  <c:v>14.35</c:v>
                </c:pt>
                <c:pt idx="400">
                  <c:v>14.38</c:v>
                </c:pt>
                <c:pt idx="401">
                  <c:v>14.3</c:v>
                </c:pt>
                <c:pt idx="402">
                  <c:v>14.4</c:v>
                </c:pt>
                <c:pt idx="403">
                  <c:v>14.57</c:v>
                </c:pt>
                <c:pt idx="404">
                  <c:v>14.59</c:v>
                </c:pt>
                <c:pt idx="405">
                  <c:v>14.64</c:v>
                </c:pt>
                <c:pt idx="406">
                  <c:v>14.24</c:v>
                </c:pt>
                <c:pt idx="407">
                  <c:v>14.06</c:v>
                </c:pt>
                <c:pt idx="408">
                  <c:v>13.83</c:v>
                </c:pt>
                <c:pt idx="409">
                  <c:v>13.84</c:v>
                </c:pt>
                <c:pt idx="410">
                  <c:v>13.86</c:v>
                </c:pt>
                <c:pt idx="411">
                  <c:v>13.51</c:v>
                </c:pt>
                <c:pt idx="412">
                  <c:v>13.62</c:v>
                </c:pt>
                <c:pt idx="413">
                  <c:v>14.12</c:v>
                </c:pt>
                <c:pt idx="414">
                  <c:v>14.29</c:v>
                </c:pt>
                <c:pt idx="415">
                  <c:v>14.02</c:v>
                </c:pt>
                <c:pt idx="416">
                  <c:v>13.96</c:v>
                </c:pt>
                <c:pt idx="417">
                  <c:v>13.88</c:v>
                </c:pt>
                <c:pt idx="418">
                  <c:v>13.73</c:v>
                </c:pt>
                <c:pt idx="419">
                  <c:v>13.68</c:v>
                </c:pt>
                <c:pt idx="420">
                  <c:v>13.43</c:v>
                </c:pt>
                <c:pt idx="421">
                  <c:v>13.44</c:v>
                </c:pt>
                <c:pt idx="422">
                  <c:v>13.95</c:v>
                </c:pt>
                <c:pt idx="423">
                  <c:v>13.89</c:v>
                </c:pt>
                <c:pt idx="424">
                  <c:v>14.05</c:v>
                </c:pt>
                <c:pt idx="425">
                  <c:v>13.96</c:v>
                </c:pt>
                <c:pt idx="426">
                  <c:v>14.17</c:v>
                </c:pt>
                <c:pt idx="427">
                  <c:v>14.19</c:v>
                </c:pt>
                <c:pt idx="428">
                  <c:v>13.74</c:v>
                </c:pt>
                <c:pt idx="429">
                  <c:v>13.91</c:v>
                </c:pt>
                <c:pt idx="430">
                  <c:v>14.03</c:v>
                </c:pt>
                <c:pt idx="431">
                  <c:v>13.29</c:v>
                </c:pt>
                <c:pt idx="432">
                  <c:v>13.87</c:v>
                </c:pt>
                <c:pt idx="433">
                  <c:v>13.54</c:v>
                </c:pt>
                <c:pt idx="434">
                  <c:v>13.45</c:v>
                </c:pt>
                <c:pt idx="435">
                  <c:v>13.75</c:v>
                </c:pt>
                <c:pt idx="436">
                  <c:v>13.56</c:v>
                </c:pt>
                <c:pt idx="437">
                  <c:v>13.78</c:v>
                </c:pt>
                <c:pt idx="438">
                  <c:v>13.47</c:v>
                </c:pt>
                <c:pt idx="439">
                  <c:v>13.5</c:v>
                </c:pt>
                <c:pt idx="440">
                  <c:v>13.56</c:v>
                </c:pt>
                <c:pt idx="441">
                  <c:v>13.68</c:v>
                </c:pt>
                <c:pt idx="442">
                  <c:v>13.46</c:v>
                </c:pt>
                <c:pt idx="443">
                  <c:v>13.62</c:v>
                </c:pt>
                <c:pt idx="444">
                  <c:v>13.54</c:v>
                </c:pt>
                <c:pt idx="445">
                  <c:v>13.72</c:v>
                </c:pt>
                <c:pt idx="446">
                  <c:v>13.74</c:v>
                </c:pt>
                <c:pt idx="447">
                  <c:v>13.89</c:v>
                </c:pt>
                <c:pt idx="448">
                  <c:v>14.14</c:v>
                </c:pt>
                <c:pt idx="449">
                  <c:v>14.13</c:v>
                </c:pt>
                <c:pt idx="450">
                  <c:v>13.88</c:v>
                </c:pt>
                <c:pt idx="451">
                  <c:v>13.91</c:v>
                </c:pt>
                <c:pt idx="452">
                  <c:v>13.9</c:v>
                </c:pt>
                <c:pt idx="453">
                  <c:v>13.81</c:v>
                </c:pt>
                <c:pt idx="454">
                  <c:v>13.62</c:v>
                </c:pt>
                <c:pt idx="455">
                  <c:v>13.45</c:v>
                </c:pt>
                <c:pt idx="456">
                  <c:v>13.49</c:v>
                </c:pt>
                <c:pt idx="457">
                  <c:v>14.08</c:v>
                </c:pt>
                <c:pt idx="458">
                  <c:v>13.8</c:v>
                </c:pt>
                <c:pt idx="459">
                  <c:v>13.79</c:v>
                </c:pt>
                <c:pt idx="460">
                  <c:v>13.77</c:v>
                </c:pt>
                <c:pt idx="461">
                  <c:v>13.11</c:v>
                </c:pt>
                <c:pt idx="462">
                  <c:v>13.56</c:v>
                </c:pt>
                <c:pt idx="463">
                  <c:v>13.31</c:v>
                </c:pt>
                <c:pt idx="464">
                  <c:v>13.08</c:v>
                </c:pt>
                <c:pt idx="465">
                  <c:v>13.22</c:v>
                </c:pt>
                <c:pt idx="466">
                  <c:v>13.64</c:v>
                </c:pt>
                <c:pt idx="467">
                  <c:v>13.65</c:v>
                </c:pt>
                <c:pt idx="468">
                  <c:v>13.58</c:v>
                </c:pt>
                <c:pt idx="469">
                  <c:v>13.43</c:v>
                </c:pt>
                <c:pt idx="470">
                  <c:v>13.38</c:v>
                </c:pt>
                <c:pt idx="471">
                  <c:v>13.24</c:v>
                </c:pt>
                <c:pt idx="472">
                  <c:v>13.28</c:v>
                </c:pt>
                <c:pt idx="473">
                  <c:v>13.14</c:v>
                </c:pt>
                <c:pt idx="474">
                  <c:v>13.38</c:v>
                </c:pt>
                <c:pt idx="475">
                  <c:v>13.56</c:v>
                </c:pt>
                <c:pt idx="476">
                  <c:v>13.72</c:v>
                </c:pt>
                <c:pt idx="477">
                  <c:v>13.63</c:v>
                </c:pt>
                <c:pt idx="478">
                  <c:v>13.74</c:v>
                </c:pt>
                <c:pt idx="479">
                  <c:v>13.92</c:v>
                </c:pt>
                <c:pt idx="480">
                  <c:v>14.02</c:v>
                </c:pt>
                <c:pt idx="481">
                  <c:v>13.78</c:v>
                </c:pt>
                <c:pt idx="482">
                  <c:v>14.14</c:v>
                </c:pt>
                <c:pt idx="483">
                  <c:v>14.4</c:v>
                </c:pt>
                <c:pt idx="484">
                  <c:v>14.39</c:v>
                </c:pt>
                <c:pt idx="485">
                  <c:v>14.62</c:v>
                </c:pt>
                <c:pt idx="486">
                  <c:v>14.47</c:v>
                </c:pt>
                <c:pt idx="487">
                  <c:v>14.71</c:v>
                </c:pt>
                <c:pt idx="488">
                  <c:v>14.5</c:v>
                </c:pt>
                <c:pt idx="489">
                  <c:v>14.56</c:v>
                </c:pt>
                <c:pt idx="490">
                  <c:v>14.86</c:v>
                </c:pt>
                <c:pt idx="491">
                  <c:v>14.68</c:v>
                </c:pt>
                <c:pt idx="492">
                  <c:v>14.47</c:v>
                </c:pt>
                <c:pt idx="493">
                  <c:v>14.14</c:v>
                </c:pt>
                <c:pt idx="494">
                  <c:v>13.91</c:v>
                </c:pt>
                <c:pt idx="495">
                  <c:v>13.84</c:v>
                </c:pt>
                <c:pt idx="496">
                  <c:v>14.14</c:v>
                </c:pt>
                <c:pt idx="497">
                  <c:v>13.79</c:v>
                </c:pt>
                <c:pt idx="498">
                  <c:v>13.31</c:v>
                </c:pt>
                <c:pt idx="499">
                  <c:v>13.09</c:v>
                </c:pt>
                <c:pt idx="500">
                  <c:v>12.92</c:v>
                </c:pt>
                <c:pt idx="501">
                  <c:v>12.54</c:v>
                </c:pt>
                <c:pt idx="502">
                  <c:v>12.1</c:v>
                </c:pt>
                <c:pt idx="503">
                  <c:v>12.28</c:v>
                </c:pt>
                <c:pt idx="504">
                  <c:v>12.85</c:v>
                </c:pt>
                <c:pt idx="505">
                  <c:v>13.25</c:v>
                </c:pt>
                <c:pt idx="506">
                  <c:v>13.14</c:v>
                </c:pt>
              </c:numCache>
            </c:numRef>
          </c:val>
        </c:ser>
        <c:ser>
          <c:idx val="1"/>
          <c:order val="1"/>
          <c:tx>
            <c:strRef>
              <c:f>Project1!$K$2</c:f>
              <c:strCache>
                <c:ptCount val="1"/>
                <c:pt idx="0">
                  <c:v>Simulated stock price S</c:v>
                </c:pt>
              </c:strCache>
            </c:strRef>
          </c:tx>
          <c:marker>
            <c:symbol val="none"/>
          </c:marker>
          <c:cat>
            <c:numRef>
              <c:f>Project1!$A$3:$A$509</c:f>
              <c:numCache>
                <c:formatCode>yyyy/mm/dd</c:formatCode>
                <c:ptCount val="507"/>
                <c:pt idx="0">
                  <c:v>35066</c:v>
                </c:pt>
                <c:pt idx="1">
                  <c:v>35067</c:v>
                </c:pt>
                <c:pt idx="2">
                  <c:v>35068</c:v>
                </c:pt>
                <c:pt idx="3">
                  <c:v>35069</c:v>
                </c:pt>
                <c:pt idx="4">
                  <c:v>35072</c:v>
                </c:pt>
                <c:pt idx="5">
                  <c:v>35073</c:v>
                </c:pt>
                <c:pt idx="6">
                  <c:v>35074</c:v>
                </c:pt>
                <c:pt idx="7">
                  <c:v>35075</c:v>
                </c:pt>
                <c:pt idx="8">
                  <c:v>35076</c:v>
                </c:pt>
                <c:pt idx="9">
                  <c:v>35079</c:v>
                </c:pt>
                <c:pt idx="10">
                  <c:v>35080</c:v>
                </c:pt>
                <c:pt idx="11">
                  <c:v>35081</c:v>
                </c:pt>
                <c:pt idx="12">
                  <c:v>35082</c:v>
                </c:pt>
                <c:pt idx="13">
                  <c:v>35083</c:v>
                </c:pt>
                <c:pt idx="14">
                  <c:v>35086</c:v>
                </c:pt>
                <c:pt idx="15">
                  <c:v>35087</c:v>
                </c:pt>
                <c:pt idx="16">
                  <c:v>35088</c:v>
                </c:pt>
                <c:pt idx="17">
                  <c:v>35089</c:v>
                </c:pt>
                <c:pt idx="18">
                  <c:v>35090</c:v>
                </c:pt>
                <c:pt idx="19">
                  <c:v>35093</c:v>
                </c:pt>
                <c:pt idx="20">
                  <c:v>35094</c:v>
                </c:pt>
                <c:pt idx="21">
                  <c:v>35095</c:v>
                </c:pt>
                <c:pt idx="22">
                  <c:v>35096</c:v>
                </c:pt>
                <c:pt idx="23">
                  <c:v>35097</c:v>
                </c:pt>
                <c:pt idx="24">
                  <c:v>35100</c:v>
                </c:pt>
                <c:pt idx="25">
                  <c:v>35101</c:v>
                </c:pt>
                <c:pt idx="26">
                  <c:v>35102</c:v>
                </c:pt>
                <c:pt idx="27">
                  <c:v>35103</c:v>
                </c:pt>
                <c:pt idx="28">
                  <c:v>35104</c:v>
                </c:pt>
                <c:pt idx="29">
                  <c:v>35107</c:v>
                </c:pt>
                <c:pt idx="30">
                  <c:v>35108</c:v>
                </c:pt>
                <c:pt idx="31">
                  <c:v>35109</c:v>
                </c:pt>
                <c:pt idx="32">
                  <c:v>35110</c:v>
                </c:pt>
                <c:pt idx="33">
                  <c:v>35111</c:v>
                </c:pt>
                <c:pt idx="34">
                  <c:v>35115</c:v>
                </c:pt>
                <c:pt idx="35">
                  <c:v>35116</c:v>
                </c:pt>
                <c:pt idx="36">
                  <c:v>35117</c:v>
                </c:pt>
                <c:pt idx="37">
                  <c:v>35118</c:v>
                </c:pt>
                <c:pt idx="38">
                  <c:v>35121</c:v>
                </c:pt>
                <c:pt idx="39">
                  <c:v>35122</c:v>
                </c:pt>
                <c:pt idx="40">
                  <c:v>35123</c:v>
                </c:pt>
                <c:pt idx="41">
                  <c:v>35124</c:v>
                </c:pt>
                <c:pt idx="42">
                  <c:v>35125</c:v>
                </c:pt>
                <c:pt idx="43">
                  <c:v>35128</c:v>
                </c:pt>
                <c:pt idx="44">
                  <c:v>35129</c:v>
                </c:pt>
                <c:pt idx="45">
                  <c:v>35130</c:v>
                </c:pt>
                <c:pt idx="46">
                  <c:v>35131</c:v>
                </c:pt>
                <c:pt idx="47">
                  <c:v>35132</c:v>
                </c:pt>
                <c:pt idx="48">
                  <c:v>35135</c:v>
                </c:pt>
                <c:pt idx="49">
                  <c:v>35136</c:v>
                </c:pt>
                <c:pt idx="50">
                  <c:v>35137</c:v>
                </c:pt>
                <c:pt idx="51">
                  <c:v>35138</c:v>
                </c:pt>
                <c:pt idx="52">
                  <c:v>35139</c:v>
                </c:pt>
                <c:pt idx="53">
                  <c:v>35142</c:v>
                </c:pt>
                <c:pt idx="54">
                  <c:v>35143</c:v>
                </c:pt>
                <c:pt idx="55">
                  <c:v>35144</c:v>
                </c:pt>
                <c:pt idx="56">
                  <c:v>35145</c:v>
                </c:pt>
                <c:pt idx="57">
                  <c:v>35146</c:v>
                </c:pt>
                <c:pt idx="58">
                  <c:v>35149</c:v>
                </c:pt>
                <c:pt idx="59">
                  <c:v>35150</c:v>
                </c:pt>
                <c:pt idx="60">
                  <c:v>35151</c:v>
                </c:pt>
                <c:pt idx="61">
                  <c:v>35152</c:v>
                </c:pt>
                <c:pt idx="62">
                  <c:v>35153</c:v>
                </c:pt>
                <c:pt idx="63">
                  <c:v>35156</c:v>
                </c:pt>
                <c:pt idx="64">
                  <c:v>35157</c:v>
                </c:pt>
                <c:pt idx="65">
                  <c:v>35158</c:v>
                </c:pt>
                <c:pt idx="66">
                  <c:v>35159</c:v>
                </c:pt>
                <c:pt idx="67">
                  <c:v>35163</c:v>
                </c:pt>
                <c:pt idx="68">
                  <c:v>35164</c:v>
                </c:pt>
                <c:pt idx="69">
                  <c:v>35165</c:v>
                </c:pt>
                <c:pt idx="70">
                  <c:v>35166</c:v>
                </c:pt>
                <c:pt idx="71">
                  <c:v>35167</c:v>
                </c:pt>
                <c:pt idx="72">
                  <c:v>35170</c:v>
                </c:pt>
                <c:pt idx="73">
                  <c:v>35171</c:v>
                </c:pt>
                <c:pt idx="74">
                  <c:v>35172</c:v>
                </c:pt>
                <c:pt idx="75">
                  <c:v>35173</c:v>
                </c:pt>
                <c:pt idx="76">
                  <c:v>35174</c:v>
                </c:pt>
                <c:pt idx="77">
                  <c:v>35177</c:v>
                </c:pt>
                <c:pt idx="78">
                  <c:v>35178</c:v>
                </c:pt>
                <c:pt idx="79">
                  <c:v>35179</c:v>
                </c:pt>
                <c:pt idx="80">
                  <c:v>35180</c:v>
                </c:pt>
                <c:pt idx="81">
                  <c:v>35181</c:v>
                </c:pt>
                <c:pt idx="82">
                  <c:v>35184</c:v>
                </c:pt>
                <c:pt idx="83">
                  <c:v>35185</c:v>
                </c:pt>
                <c:pt idx="84">
                  <c:v>35186</c:v>
                </c:pt>
                <c:pt idx="85">
                  <c:v>35187</c:v>
                </c:pt>
                <c:pt idx="86">
                  <c:v>35188</c:v>
                </c:pt>
                <c:pt idx="87">
                  <c:v>35191</c:v>
                </c:pt>
                <c:pt idx="88">
                  <c:v>35192</c:v>
                </c:pt>
                <c:pt idx="89">
                  <c:v>35193</c:v>
                </c:pt>
                <c:pt idx="90">
                  <c:v>35194</c:v>
                </c:pt>
                <c:pt idx="91">
                  <c:v>35195</c:v>
                </c:pt>
                <c:pt idx="92">
                  <c:v>35198</c:v>
                </c:pt>
                <c:pt idx="93">
                  <c:v>35199</c:v>
                </c:pt>
                <c:pt idx="94">
                  <c:v>35200</c:v>
                </c:pt>
                <c:pt idx="95">
                  <c:v>35201</c:v>
                </c:pt>
                <c:pt idx="96">
                  <c:v>35202</c:v>
                </c:pt>
                <c:pt idx="97">
                  <c:v>35205</c:v>
                </c:pt>
                <c:pt idx="98">
                  <c:v>35206</c:v>
                </c:pt>
                <c:pt idx="99">
                  <c:v>35207</c:v>
                </c:pt>
                <c:pt idx="100">
                  <c:v>35208</c:v>
                </c:pt>
                <c:pt idx="101">
                  <c:v>35209</c:v>
                </c:pt>
                <c:pt idx="102">
                  <c:v>35213</c:v>
                </c:pt>
                <c:pt idx="103">
                  <c:v>35214</c:v>
                </c:pt>
                <c:pt idx="104">
                  <c:v>35215</c:v>
                </c:pt>
                <c:pt idx="105">
                  <c:v>35216</c:v>
                </c:pt>
                <c:pt idx="106">
                  <c:v>35219</c:v>
                </c:pt>
                <c:pt idx="107">
                  <c:v>35220</c:v>
                </c:pt>
                <c:pt idx="108">
                  <c:v>35221</c:v>
                </c:pt>
                <c:pt idx="109">
                  <c:v>35222</c:v>
                </c:pt>
                <c:pt idx="110">
                  <c:v>35223</c:v>
                </c:pt>
                <c:pt idx="111">
                  <c:v>35226</c:v>
                </c:pt>
                <c:pt idx="112">
                  <c:v>35227</c:v>
                </c:pt>
                <c:pt idx="113">
                  <c:v>35228</c:v>
                </c:pt>
                <c:pt idx="114">
                  <c:v>35229</c:v>
                </c:pt>
                <c:pt idx="115">
                  <c:v>35230</c:v>
                </c:pt>
                <c:pt idx="116">
                  <c:v>35233</c:v>
                </c:pt>
                <c:pt idx="117">
                  <c:v>35234</c:v>
                </c:pt>
                <c:pt idx="118">
                  <c:v>35235</c:v>
                </c:pt>
                <c:pt idx="119">
                  <c:v>35236</c:v>
                </c:pt>
                <c:pt idx="120">
                  <c:v>35237</c:v>
                </c:pt>
                <c:pt idx="121">
                  <c:v>35240</c:v>
                </c:pt>
                <c:pt idx="122">
                  <c:v>35241</c:v>
                </c:pt>
                <c:pt idx="123">
                  <c:v>35242</c:v>
                </c:pt>
                <c:pt idx="124">
                  <c:v>35243</c:v>
                </c:pt>
                <c:pt idx="125">
                  <c:v>35244</c:v>
                </c:pt>
                <c:pt idx="126">
                  <c:v>35247</c:v>
                </c:pt>
                <c:pt idx="127">
                  <c:v>35248</c:v>
                </c:pt>
                <c:pt idx="128">
                  <c:v>35249</c:v>
                </c:pt>
                <c:pt idx="129">
                  <c:v>35251</c:v>
                </c:pt>
                <c:pt idx="130">
                  <c:v>35254</c:v>
                </c:pt>
                <c:pt idx="131">
                  <c:v>35255</c:v>
                </c:pt>
                <c:pt idx="132">
                  <c:v>35256</c:v>
                </c:pt>
                <c:pt idx="133">
                  <c:v>35257</c:v>
                </c:pt>
                <c:pt idx="134">
                  <c:v>35258</c:v>
                </c:pt>
                <c:pt idx="135">
                  <c:v>35261</c:v>
                </c:pt>
                <c:pt idx="136">
                  <c:v>35262</c:v>
                </c:pt>
                <c:pt idx="137">
                  <c:v>35263</c:v>
                </c:pt>
                <c:pt idx="138">
                  <c:v>35264</c:v>
                </c:pt>
                <c:pt idx="139">
                  <c:v>35265</c:v>
                </c:pt>
                <c:pt idx="140">
                  <c:v>35268</c:v>
                </c:pt>
                <c:pt idx="141">
                  <c:v>35269</c:v>
                </c:pt>
                <c:pt idx="142">
                  <c:v>35270</c:v>
                </c:pt>
                <c:pt idx="143">
                  <c:v>35271</c:v>
                </c:pt>
                <c:pt idx="144">
                  <c:v>35272</c:v>
                </c:pt>
                <c:pt idx="145">
                  <c:v>35275</c:v>
                </c:pt>
                <c:pt idx="146">
                  <c:v>35276</c:v>
                </c:pt>
                <c:pt idx="147">
                  <c:v>35277</c:v>
                </c:pt>
                <c:pt idx="148">
                  <c:v>35278</c:v>
                </c:pt>
                <c:pt idx="149">
                  <c:v>35279</c:v>
                </c:pt>
                <c:pt idx="150">
                  <c:v>35282</c:v>
                </c:pt>
                <c:pt idx="151">
                  <c:v>35283</c:v>
                </c:pt>
                <c:pt idx="152">
                  <c:v>35284</c:v>
                </c:pt>
                <c:pt idx="153">
                  <c:v>35285</c:v>
                </c:pt>
                <c:pt idx="154">
                  <c:v>35286</c:v>
                </c:pt>
                <c:pt idx="155">
                  <c:v>35289</c:v>
                </c:pt>
                <c:pt idx="156">
                  <c:v>35290</c:v>
                </c:pt>
                <c:pt idx="157">
                  <c:v>35291</c:v>
                </c:pt>
                <c:pt idx="158">
                  <c:v>35292</c:v>
                </c:pt>
                <c:pt idx="159">
                  <c:v>35293</c:v>
                </c:pt>
                <c:pt idx="160">
                  <c:v>35296</c:v>
                </c:pt>
                <c:pt idx="161">
                  <c:v>35297</c:v>
                </c:pt>
                <c:pt idx="162">
                  <c:v>35298</c:v>
                </c:pt>
                <c:pt idx="163">
                  <c:v>35299</c:v>
                </c:pt>
                <c:pt idx="164">
                  <c:v>35300</c:v>
                </c:pt>
                <c:pt idx="165">
                  <c:v>35303</c:v>
                </c:pt>
                <c:pt idx="166">
                  <c:v>35304</c:v>
                </c:pt>
                <c:pt idx="167">
                  <c:v>35305</c:v>
                </c:pt>
                <c:pt idx="168">
                  <c:v>35306</c:v>
                </c:pt>
                <c:pt idx="169">
                  <c:v>35307</c:v>
                </c:pt>
                <c:pt idx="170">
                  <c:v>35311</c:v>
                </c:pt>
                <c:pt idx="171">
                  <c:v>35312</c:v>
                </c:pt>
                <c:pt idx="172">
                  <c:v>35313</c:v>
                </c:pt>
                <c:pt idx="173">
                  <c:v>35314</c:v>
                </c:pt>
                <c:pt idx="174">
                  <c:v>35317</c:v>
                </c:pt>
                <c:pt idx="175">
                  <c:v>35318</c:v>
                </c:pt>
                <c:pt idx="176">
                  <c:v>35319</c:v>
                </c:pt>
                <c:pt idx="177">
                  <c:v>35320</c:v>
                </c:pt>
                <c:pt idx="178">
                  <c:v>35321</c:v>
                </c:pt>
                <c:pt idx="179">
                  <c:v>35324</c:v>
                </c:pt>
                <c:pt idx="180">
                  <c:v>35325</c:v>
                </c:pt>
                <c:pt idx="181">
                  <c:v>35326</c:v>
                </c:pt>
                <c:pt idx="182">
                  <c:v>35327</c:v>
                </c:pt>
                <c:pt idx="183">
                  <c:v>35328</c:v>
                </c:pt>
                <c:pt idx="184">
                  <c:v>35331</c:v>
                </c:pt>
                <c:pt idx="185">
                  <c:v>35332</c:v>
                </c:pt>
                <c:pt idx="186">
                  <c:v>35333</c:v>
                </c:pt>
                <c:pt idx="187">
                  <c:v>35334</c:v>
                </c:pt>
                <c:pt idx="188">
                  <c:v>35335</c:v>
                </c:pt>
                <c:pt idx="189">
                  <c:v>35338</c:v>
                </c:pt>
                <c:pt idx="190">
                  <c:v>35339</c:v>
                </c:pt>
                <c:pt idx="191">
                  <c:v>35340</c:v>
                </c:pt>
                <c:pt idx="192">
                  <c:v>35341</c:v>
                </c:pt>
                <c:pt idx="193">
                  <c:v>35342</c:v>
                </c:pt>
                <c:pt idx="194">
                  <c:v>35345</c:v>
                </c:pt>
                <c:pt idx="195">
                  <c:v>35346</c:v>
                </c:pt>
                <c:pt idx="196">
                  <c:v>35347</c:v>
                </c:pt>
                <c:pt idx="197">
                  <c:v>35348</c:v>
                </c:pt>
                <c:pt idx="198">
                  <c:v>35349</c:v>
                </c:pt>
                <c:pt idx="199">
                  <c:v>35352</c:v>
                </c:pt>
                <c:pt idx="200">
                  <c:v>35353</c:v>
                </c:pt>
                <c:pt idx="201">
                  <c:v>35354</c:v>
                </c:pt>
                <c:pt idx="202">
                  <c:v>35355</c:v>
                </c:pt>
                <c:pt idx="203">
                  <c:v>35356</c:v>
                </c:pt>
                <c:pt idx="204">
                  <c:v>35359</c:v>
                </c:pt>
                <c:pt idx="205">
                  <c:v>35360</c:v>
                </c:pt>
                <c:pt idx="206">
                  <c:v>35361</c:v>
                </c:pt>
                <c:pt idx="207">
                  <c:v>35362</c:v>
                </c:pt>
                <c:pt idx="208">
                  <c:v>35363</c:v>
                </c:pt>
                <c:pt idx="209">
                  <c:v>35366</c:v>
                </c:pt>
                <c:pt idx="210">
                  <c:v>35367</c:v>
                </c:pt>
                <c:pt idx="211">
                  <c:v>35368</c:v>
                </c:pt>
                <c:pt idx="212">
                  <c:v>35369</c:v>
                </c:pt>
                <c:pt idx="213">
                  <c:v>35370</c:v>
                </c:pt>
                <c:pt idx="214">
                  <c:v>35373</c:v>
                </c:pt>
                <c:pt idx="215">
                  <c:v>35374</c:v>
                </c:pt>
                <c:pt idx="216">
                  <c:v>35375</c:v>
                </c:pt>
                <c:pt idx="217">
                  <c:v>35376</c:v>
                </c:pt>
                <c:pt idx="218">
                  <c:v>35377</c:v>
                </c:pt>
                <c:pt idx="219">
                  <c:v>35380</c:v>
                </c:pt>
                <c:pt idx="220">
                  <c:v>35381</c:v>
                </c:pt>
                <c:pt idx="221">
                  <c:v>35382</c:v>
                </c:pt>
                <c:pt idx="222">
                  <c:v>35383</c:v>
                </c:pt>
                <c:pt idx="223">
                  <c:v>35384</c:v>
                </c:pt>
                <c:pt idx="224">
                  <c:v>35387</c:v>
                </c:pt>
                <c:pt idx="225">
                  <c:v>35388</c:v>
                </c:pt>
                <c:pt idx="226">
                  <c:v>35389</c:v>
                </c:pt>
                <c:pt idx="227">
                  <c:v>35390</c:v>
                </c:pt>
                <c:pt idx="228">
                  <c:v>35391</c:v>
                </c:pt>
                <c:pt idx="229">
                  <c:v>35394</c:v>
                </c:pt>
                <c:pt idx="230">
                  <c:v>35395</c:v>
                </c:pt>
                <c:pt idx="231">
                  <c:v>35396</c:v>
                </c:pt>
                <c:pt idx="232">
                  <c:v>35398</c:v>
                </c:pt>
                <c:pt idx="233">
                  <c:v>35401</c:v>
                </c:pt>
                <c:pt idx="234">
                  <c:v>35402</c:v>
                </c:pt>
                <c:pt idx="235">
                  <c:v>35403</c:v>
                </c:pt>
                <c:pt idx="236">
                  <c:v>35404</c:v>
                </c:pt>
                <c:pt idx="237">
                  <c:v>35405</c:v>
                </c:pt>
                <c:pt idx="238">
                  <c:v>35408</c:v>
                </c:pt>
                <c:pt idx="239">
                  <c:v>35409</c:v>
                </c:pt>
                <c:pt idx="240">
                  <c:v>35410</c:v>
                </c:pt>
                <c:pt idx="241">
                  <c:v>35411</c:v>
                </c:pt>
                <c:pt idx="242">
                  <c:v>35412</c:v>
                </c:pt>
                <c:pt idx="243">
                  <c:v>35415</c:v>
                </c:pt>
                <c:pt idx="244">
                  <c:v>35416</c:v>
                </c:pt>
                <c:pt idx="245">
                  <c:v>35417</c:v>
                </c:pt>
                <c:pt idx="246">
                  <c:v>35418</c:v>
                </c:pt>
                <c:pt idx="247">
                  <c:v>35419</c:v>
                </c:pt>
                <c:pt idx="248">
                  <c:v>35422</c:v>
                </c:pt>
                <c:pt idx="249">
                  <c:v>35423</c:v>
                </c:pt>
                <c:pt idx="250">
                  <c:v>35425</c:v>
                </c:pt>
                <c:pt idx="251">
                  <c:v>35426</c:v>
                </c:pt>
                <c:pt idx="252">
                  <c:v>35429</c:v>
                </c:pt>
                <c:pt idx="253">
                  <c:v>35430</c:v>
                </c:pt>
                <c:pt idx="254">
                  <c:v>35432</c:v>
                </c:pt>
                <c:pt idx="255">
                  <c:v>35433</c:v>
                </c:pt>
                <c:pt idx="256">
                  <c:v>35436</c:v>
                </c:pt>
                <c:pt idx="257">
                  <c:v>35437</c:v>
                </c:pt>
                <c:pt idx="258">
                  <c:v>35438</c:v>
                </c:pt>
                <c:pt idx="259">
                  <c:v>35439</c:v>
                </c:pt>
                <c:pt idx="260">
                  <c:v>35440</c:v>
                </c:pt>
                <c:pt idx="261">
                  <c:v>35443</c:v>
                </c:pt>
                <c:pt idx="262">
                  <c:v>35444</c:v>
                </c:pt>
                <c:pt idx="263">
                  <c:v>35445</c:v>
                </c:pt>
                <c:pt idx="264">
                  <c:v>35446</c:v>
                </c:pt>
                <c:pt idx="265">
                  <c:v>35447</c:v>
                </c:pt>
                <c:pt idx="266">
                  <c:v>35450</c:v>
                </c:pt>
                <c:pt idx="267">
                  <c:v>35451</c:v>
                </c:pt>
                <c:pt idx="268">
                  <c:v>35452</c:v>
                </c:pt>
                <c:pt idx="269">
                  <c:v>35453</c:v>
                </c:pt>
                <c:pt idx="270">
                  <c:v>35454</c:v>
                </c:pt>
                <c:pt idx="271">
                  <c:v>35457</c:v>
                </c:pt>
                <c:pt idx="272">
                  <c:v>35458</c:v>
                </c:pt>
                <c:pt idx="273">
                  <c:v>35459</c:v>
                </c:pt>
                <c:pt idx="274">
                  <c:v>35460</c:v>
                </c:pt>
                <c:pt idx="275">
                  <c:v>35461</c:v>
                </c:pt>
                <c:pt idx="276">
                  <c:v>35464</c:v>
                </c:pt>
                <c:pt idx="277">
                  <c:v>35465</c:v>
                </c:pt>
                <c:pt idx="278">
                  <c:v>35466</c:v>
                </c:pt>
                <c:pt idx="279">
                  <c:v>35467</c:v>
                </c:pt>
                <c:pt idx="280">
                  <c:v>35468</c:v>
                </c:pt>
                <c:pt idx="281">
                  <c:v>35471</c:v>
                </c:pt>
                <c:pt idx="282">
                  <c:v>35472</c:v>
                </c:pt>
                <c:pt idx="283">
                  <c:v>35473</c:v>
                </c:pt>
                <c:pt idx="284">
                  <c:v>35474</c:v>
                </c:pt>
                <c:pt idx="285">
                  <c:v>35475</c:v>
                </c:pt>
                <c:pt idx="286">
                  <c:v>35479</c:v>
                </c:pt>
                <c:pt idx="287">
                  <c:v>35480</c:v>
                </c:pt>
                <c:pt idx="288">
                  <c:v>35481</c:v>
                </c:pt>
                <c:pt idx="289">
                  <c:v>35482</c:v>
                </c:pt>
                <c:pt idx="290">
                  <c:v>35485</c:v>
                </c:pt>
                <c:pt idx="291">
                  <c:v>35486</c:v>
                </c:pt>
                <c:pt idx="292">
                  <c:v>35487</c:v>
                </c:pt>
                <c:pt idx="293">
                  <c:v>35488</c:v>
                </c:pt>
                <c:pt idx="294">
                  <c:v>35489</c:v>
                </c:pt>
                <c:pt idx="295">
                  <c:v>35492</c:v>
                </c:pt>
                <c:pt idx="296">
                  <c:v>35493</c:v>
                </c:pt>
                <c:pt idx="297">
                  <c:v>35494</c:v>
                </c:pt>
                <c:pt idx="298">
                  <c:v>35495</c:v>
                </c:pt>
                <c:pt idx="299">
                  <c:v>35496</c:v>
                </c:pt>
                <c:pt idx="300">
                  <c:v>35499</c:v>
                </c:pt>
                <c:pt idx="301">
                  <c:v>35500</c:v>
                </c:pt>
                <c:pt idx="302">
                  <c:v>35501</c:v>
                </c:pt>
                <c:pt idx="303">
                  <c:v>35502</c:v>
                </c:pt>
                <c:pt idx="304">
                  <c:v>35503</c:v>
                </c:pt>
                <c:pt idx="305">
                  <c:v>35506</c:v>
                </c:pt>
                <c:pt idx="306">
                  <c:v>35507</c:v>
                </c:pt>
                <c:pt idx="307">
                  <c:v>35508</c:v>
                </c:pt>
                <c:pt idx="308">
                  <c:v>35509</c:v>
                </c:pt>
                <c:pt idx="309">
                  <c:v>35510</c:v>
                </c:pt>
                <c:pt idx="310">
                  <c:v>35513</c:v>
                </c:pt>
                <c:pt idx="311">
                  <c:v>35514</c:v>
                </c:pt>
                <c:pt idx="312">
                  <c:v>35515</c:v>
                </c:pt>
                <c:pt idx="313">
                  <c:v>35516</c:v>
                </c:pt>
                <c:pt idx="314">
                  <c:v>35520</c:v>
                </c:pt>
                <c:pt idx="315">
                  <c:v>35521</c:v>
                </c:pt>
                <c:pt idx="316">
                  <c:v>35522</c:v>
                </c:pt>
                <c:pt idx="317">
                  <c:v>35523</c:v>
                </c:pt>
                <c:pt idx="318">
                  <c:v>35524</c:v>
                </c:pt>
                <c:pt idx="319">
                  <c:v>35527</c:v>
                </c:pt>
                <c:pt idx="320">
                  <c:v>35528</c:v>
                </c:pt>
                <c:pt idx="321">
                  <c:v>35529</c:v>
                </c:pt>
                <c:pt idx="322">
                  <c:v>35530</c:v>
                </c:pt>
                <c:pt idx="323">
                  <c:v>35531</c:v>
                </c:pt>
                <c:pt idx="324">
                  <c:v>35534</c:v>
                </c:pt>
                <c:pt idx="325">
                  <c:v>35535</c:v>
                </c:pt>
                <c:pt idx="326">
                  <c:v>35536</c:v>
                </c:pt>
                <c:pt idx="327">
                  <c:v>35537</c:v>
                </c:pt>
                <c:pt idx="328">
                  <c:v>35538</c:v>
                </c:pt>
                <c:pt idx="329">
                  <c:v>35541</c:v>
                </c:pt>
                <c:pt idx="330">
                  <c:v>35542</c:v>
                </c:pt>
                <c:pt idx="331">
                  <c:v>35543</c:v>
                </c:pt>
                <c:pt idx="332">
                  <c:v>35544</c:v>
                </c:pt>
                <c:pt idx="333">
                  <c:v>35545</c:v>
                </c:pt>
                <c:pt idx="334">
                  <c:v>35548</c:v>
                </c:pt>
                <c:pt idx="335">
                  <c:v>35549</c:v>
                </c:pt>
                <c:pt idx="336">
                  <c:v>35550</c:v>
                </c:pt>
                <c:pt idx="337">
                  <c:v>35551</c:v>
                </c:pt>
                <c:pt idx="338">
                  <c:v>35552</c:v>
                </c:pt>
                <c:pt idx="339">
                  <c:v>35555</c:v>
                </c:pt>
                <c:pt idx="340">
                  <c:v>35556</c:v>
                </c:pt>
                <c:pt idx="341">
                  <c:v>35557</c:v>
                </c:pt>
                <c:pt idx="342">
                  <c:v>35558</c:v>
                </c:pt>
                <c:pt idx="343">
                  <c:v>35559</c:v>
                </c:pt>
                <c:pt idx="344">
                  <c:v>35562</c:v>
                </c:pt>
                <c:pt idx="345">
                  <c:v>35563</c:v>
                </c:pt>
                <c:pt idx="346">
                  <c:v>35564</c:v>
                </c:pt>
                <c:pt idx="347">
                  <c:v>35565</c:v>
                </c:pt>
                <c:pt idx="348">
                  <c:v>35566</c:v>
                </c:pt>
                <c:pt idx="349">
                  <c:v>35569</c:v>
                </c:pt>
                <c:pt idx="350">
                  <c:v>35570</c:v>
                </c:pt>
                <c:pt idx="351">
                  <c:v>35571</c:v>
                </c:pt>
                <c:pt idx="352">
                  <c:v>35572</c:v>
                </c:pt>
                <c:pt idx="353">
                  <c:v>35573</c:v>
                </c:pt>
                <c:pt idx="354">
                  <c:v>35577</c:v>
                </c:pt>
                <c:pt idx="355">
                  <c:v>35578</c:v>
                </c:pt>
                <c:pt idx="356">
                  <c:v>35579</c:v>
                </c:pt>
                <c:pt idx="357">
                  <c:v>35580</c:v>
                </c:pt>
                <c:pt idx="358">
                  <c:v>35583</c:v>
                </c:pt>
                <c:pt idx="359">
                  <c:v>35584</c:v>
                </c:pt>
                <c:pt idx="360">
                  <c:v>35585</c:v>
                </c:pt>
                <c:pt idx="361">
                  <c:v>35586</c:v>
                </c:pt>
                <c:pt idx="362">
                  <c:v>35587</c:v>
                </c:pt>
                <c:pt idx="363">
                  <c:v>35590</c:v>
                </c:pt>
                <c:pt idx="364">
                  <c:v>35591</c:v>
                </c:pt>
                <c:pt idx="365">
                  <c:v>35592</c:v>
                </c:pt>
                <c:pt idx="366">
                  <c:v>35593</c:v>
                </c:pt>
                <c:pt idx="367">
                  <c:v>35594</c:v>
                </c:pt>
                <c:pt idx="368">
                  <c:v>35597</c:v>
                </c:pt>
                <c:pt idx="369">
                  <c:v>35598</c:v>
                </c:pt>
                <c:pt idx="370">
                  <c:v>35599</c:v>
                </c:pt>
                <c:pt idx="371">
                  <c:v>35600</c:v>
                </c:pt>
                <c:pt idx="372">
                  <c:v>35601</c:v>
                </c:pt>
                <c:pt idx="373">
                  <c:v>35604</c:v>
                </c:pt>
                <c:pt idx="374">
                  <c:v>35605</c:v>
                </c:pt>
                <c:pt idx="375">
                  <c:v>35606</c:v>
                </c:pt>
                <c:pt idx="376">
                  <c:v>35607</c:v>
                </c:pt>
                <c:pt idx="377">
                  <c:v>35608</c:v>
                </c:pt>
                <c:pt idx="378">
                  <c:v>35611</c:v>
                </c:pt>
                <c:pt idx="379">
                  <c:v>35612</c:v>
                </c:pt>
                <c:pt idx="380">
                  <c:v>35613</c:v>
                </c:pt>
                <c:pt idx="381">
                  <c:v>35614</c:v>
                </c:pt>
                <c:pt idx="382">
                  <c:v>35618</c:v>
                </c:pt>
                <c:pt idx="383">
                  <c:v>35619</c:v>
                </c:pt>
                <c:pt idx="384">
                  <c:v>35620</c:v>
                </c:pt>
                <c:pt idx="385">
                  <c:v>35621</c:v>
                </c:pt>
                <c:pt idx="386">
                  <c:v>35622</c:v>
                </c:pt>
                <c:pt idx="387">
                  <c:v>35625</c:v>
                </c:pt>
                <c:pt idx="388">
                  <c:v>35626</c:v>
                </c:pt>
                <c:pt idx="389">
                  <c:v>35627</c:v>
                </c:pt>
                <c:pt idx="390">
                  <c:v>35628</c:v>
                </c:pt>
                <c:pt idx="391">
                  <c:v>35629</c:v>
                </c:pt>
                <c:pt idx="392">
                  <c:v>35632</c:v>
                </c:pt>
                <c:pt idx="393">
                  <c:v>35633</c:v>
                </c:pt>
                <c:pt idx="394">
                  <c:v>35634</c:v>
                </c:pt>
                <c:pt idx="395">
                  <c:v>35635</c:v>
                </c:pt>
                <c:pt idx="396">
                  <c:v>35636</c:v>
                </c:pt>
                <c:pt idx="397">
                  <c:v>35639</c:v>
                </c:pt>
                <c:pt idx="398">
                  <c:v>35640</c:v>
                </c:pt>
                <c:pt idx="399">
                  <c:v>35641</c:v>
                </c:pt>
                <c:pt idx="400">
                  <c:v>35642</c:v>
                </c:pt>
                <c:pt idx="401">
                  <c:v>35643</c:v>
                </c:pt>
                <c:pt idx="402">
                  <c:v>35646</c:v>
                </c:pt>
                <c:pt idx="403">
                  <c:v>35647</c:v>
                </c:pt>
                <c:pt idx="404">
                  <c:v>35648</c:v>
                </c:pt>
                <c:pt idx="405">
                  <c:v>35649</c:v>
                </c:pt>
                <c:pt idx="406">
                  <c:v>35650</c:v>
                </c:pt>
                <c:pt idx="407">
                  <c:v>35653</c:v>
                </c:pt>
                <c:pt idx="408">
                  <c:v>35654</c:v>
                </c:pt>
                <c:pt idx="409">
                  <c:v>35655</c:v>
                </c:pt>
                <c:pt idx="410">
                  <c:v>35656</c:v>
                </c:pt>
                <c:pt idx="411">
                  <c:v>35657</c:v>
                </c:pt>
                <c:pt idx="412">
                  <c:v>35660</c:v>
                </c:pt>
                <c:pt idx="413">
                  <c:v>35661</c:v>
                </c:pt>
                <c:pt idx="414">
                  <c:v>35662</c:v>
                </c:pt>
                <c:pt idx="415">
                  <c:v>35663</c:v>
                </c:pt>
                <c:pt idx="416">
                  <c:v>35664</c:v>
                </c:pt>
                <c:pt idx="417">
                  <c:v>35667</c:v>
                </c:pt>
                <c:pt idx="418">
                  <c:v>35668</c:v>
                </c:pt>
                <c:pt idx="419">
                  <c:v>35669</c:v>
                </c:pt>
                <c:pt idx="420">
                  <c:v>35670</c:v>
                </c:pt>
                <c:pt idx="421">
                  <c:v>35671</c:v>
                </c:pt>
                <c:pt idx="422">
                  <c:v>35675</c:v>
                </c:pt>
                <c:pt idx="423">
                  <c:v>35676</c:v>
                </c:pt>
                <c:pt idx="424">
                  <c:v>35677</c:v>
                </c:pt>
                <c:pt idx="425">
                  <c:v>35678</c:v>
                </c:pt>
                <c:pt idx="426">
                  <c:v>35681</c:v>
                </c:pt>
                <c:pt idx="427">
                  <c:v>35682</c:v>
                </c:pt>
                <c:pt idx="428">
                  <c:v>35683</c:v>
                </c:pt>
                <c:pt idx="429">
                  <c:v>35684</c:v>
                </c:pt>
                <c:pt idx="430">
                  <c:v>35685</c:v>
                </c:pt>
                <c:pt idx="431">
                  <c:v>35688</c:v>
                </c:pt>
                <c:pt idx="432">
                  <c:v>35689</c:v>
                </c:pt>
                <c:pt idx="433">
                  <c:v>35690</c:v>
                </c:pt>
                <c:pt idx="434">
                  <c:v>35691</c:v>
                </c:pt>
                <c:pt idx="435">
                  <c:v>35692</c:v>
                </c:pt>
                <c:pt idx="436">
                  <c:v>35695</c:v>
                </c:pt>
                <c:pt idx="437">
                  <c:v>35696</c:v>
                </c:pt>
                <c:pt idx="438">
                  <c:v>35697</c:v>
                </c:pt>
                <c:pt idx="439">
                  <c:v>35698</c:v>
                </c:pt>
                <c:pt idx="440">
                  <c:v>35699</c:v>
                </c:pt>
                <c:pt idx="441">
                  <c:v>35702</c:v>
                </c:pt>
                <c:pt idx="442">
                  <c:v>35703</c:v>
                </c:pt>
                <c:pt idx="443">
                  <c:v>35704</c:v>
                </c:pt>
                <c:pt idx="444">
                  <c:v>35705</c:v>
                </c:pt>
                <c:pt idx="445">
                  <c:v>35706</c:v>
                </c:pt>
                <c:pt idx="446">
                  <c:v>35709</c:v>
                </c:pt>
                <c:pt idx="447">
                  <c:v>35710</c:v>
                </c:pt>
                <c:pt idx="448">
                  <c:v>35711</c:v>
                </c:pt>
                <c:pt idx="449">
                  <c:v>35712</c:v>
                </c:pt>
                <c:pt idx="450">
                  <c:v>35713</c:v>
                </c:pt>
                <c:pt idx="451">
                  <c:v>35716</c:v>
                </c:pt>
                <c:pt idx="452">
                  <c:v>35717</c:v>
                </c:pt>
                <c:pt idx="453">
                  <c:v>35718</c:v>
                </c:pt>
                <c:pt idx="454">
                  <c:v>35719</c:v>
                </c:pt>
                <c:pt idx="455">
                  <c:v>35720</c:v>
                </c:pt>
                <c:pt idx="456">
                  <c:v>35723</c:v>
                </c:pt>
                <c:pt idx="457">
                  <c:v>35724</c:v>
                </c:pt>
                <c:pt idx="458">
                  <c:v>35725</c:v>
                </c:pt>
                <c:pt idx="459">
                  <c:v>35726</c:v>
                </c:pt>
                <c:pt idx="460">
                  <c:v>35727</c:v>
                </c:pt>
                <c:pt idx="461">
                  <c:v>35730</c:v>
                </c:pt>
                <c:pt idx="462">
                  <c:v>35731</c:v>
                </c:pt>
                <c:pt idx="463">
                  <c:v>35732</c:v>
                </c:pt>
                <c:pt idx="464">
                  <c:v>35733</c:v>
                </c:pt>
                <c:pt idx="465">
                  <c:v>35734</c:v>
                </c:pt>
                <c:pt idx="466">
                  <c:v>35737</c:v>
                </c:pt>
                <c:pt idx="467">
                  <c:v>35738</c:v>
                </c:pt>
                <c:pt idx="468">
                  <c:v>35739</c:v>
                </c:pt>
                <c:pt idx="469">
                  <c:v>35740</c:v>
                </c:pt>
                <c:pt idx="470">
                  <c:v>35741</c:v>
                </c:pt>
                <c:pt idx="471">
                  <c:v>35744</c:v>
                </c:pt>
                <c:pt idx="472">
                  <c:v>35745</c:v>
                </c:pt>
                <c:pt idx="473">
                  <c:v>35746</c:v>
                </c:pt>
                <c:pt idx="474">
                  <c:v>35747</c:v>
                </c:pt>
                <c:pt idx="475">
                  <c:v>35748</c:v>
                </c:pt>
                <c:pt idx="476">
                  <c:v>35751</c:v>
                </c:pt>
                <c:pt idx="477">
                  <c:v>35752</c:v>
                </c:pt>
                <c:pt idx="478">
                  <c:v>35753</c:v>
                </c:pt>
                <c:pt idx="479">
                  <c:v>35754</c:v>
                </c:pt>
                <c:pt idx="480">
                  <c:v>35755</c:v>
                </c:pt>
                <c:pt idx="481">
                  <c:v>35758</c:v>
                </c:pt>
                <c:pt idx="482">
                  <c:v>35759</c:v>
                </c:pt>
                <c:pt idx="483">
                  <c:v>35760</c:v>
                </c:pt>
                <c:pt idx="484">
                  <c:v>35762</c:v>
                </c:pt>
                <c:pt idx="485">
                  <c:v>35765</c:v>
                </c:pt>
                <c:pt idx="486">
                  <c:v>35766</c:v>
                </c:pt>
                <c:pt idx="487">
                  <c:v>35767</c:v>
                </c:pt>
                <c:pt idx="488">
                  <c:v>35768</c:v>
                </c:pt>
                <c:pt idx="489">
                  <c:v>35769</c:v>
                </c:pt>
                <c:pt idx="490">
                  <c:v>35772</c:v>
                </c:pt>
                <c:pt idx="491">
                  <c:v>35773</c:v>
                </c:pt>
                <c:pt idx="492">
                  <c:v>35774</c:v>
                </c:pt>
                <c:pt idx="493">
                  <c:v>35775</c:v>
                </c:pt>
                <c:pt idx="494">
                  <c:v>35776</c:v>
                </c:pt>
                <c:pt idx="495">
                  <c:v>35779</c:v>
                </c:pt>
                <c:pt idx="496">
                  <c:v>35780</c:v>
                </c:pt>
                <c:pt idx="497">
                  <c:v>35781</c:v>
                </c:pt>
                <c:pt idx="498">
                  <c:v>35782</c:v>
                </c:pt>
                <c:pt idx="499">
                  <c:v>35783</c:v>
                </c:pt>
                <c:pt idx="500">
                  <c:v>35786</c:v>
                </c:pt>
                <c:pt idx="501">
                  <c:v>35787</c:v>
                </c:pt>
                <c:pt idx="502">
                  <c:v>35788</c:v>
                </c:pt>
                <c:pt idx="503">
                  <c:v>35790</c:v>
                </c:pt>
                <c:pt idx="504">
                  <c:v>35793</c:v>
                </c:pt>
                <c:pt idx="505">
                  <c:v>35794</c:v>
                </c:pt>
                <c:pt idx="506">
                  <c:v>35795</c:v>
                </c:pt>
              </c:numCache>
            </c:numRef>
          </c:cat>
          <c:val>
            <c:numRef>
              <c:f>Project1!$K$4:$K$509</c:f>
              <c:numCache>
                <c:formatCode>_-* #,##0.00000000\ _F_t_-;\-* #,##0.00000000\ _F_t_-;_-* "-"??\ _F_t_-;_-@_-</c:formatCode>
                <c:ptCount val="506"/>
                <c:pt idx="0">
                  <c:v>4.6316820360690452</c:v>
                </c:pt>
                <c:pt idx="1">
                  <c:v>4.6224506957233906</c:v>
                </c:pt>
                <c:pt idx="2">
                  <c:v>4.7693093428333926</c:v>
                </c:pt>
                <c:pt idx="3">
                  <c:v>4.7794536961119727</c:v>
                </c:pt>
                <c:pt idx="4">
                  <c:v>4.8394417455053764</c:v>
                </c:pt>
                <c:pt idx="5">
                  <c:v>4.9716007165661944</c:v>
                </c:pt>
                <c:pt idx="6">
                  <c:v>5.0605834967609935</c:v>
                </c:pt>
                <c:pt idx="7">
                  <c:v>5.0004163099135255</c:v>
                </c:pt>
                <c:pt idx="8">
                  <c:v>4.8875551876907517</c:v>
                </c:pt>
                <c:pt idx="9">
                  <c:v>4.7162039878070861</c:v>
                </c:pt>
                <c:pt idx="10">
                  <c:v>4.8052993614802046</c:v>
                </c:pt>
                <c:pt idx="11">
                  <c:v>4.7597177243308781</c:v>
                </c:pt>
                <c:pt idx="12">
                  <c:v>4.7057079759331568</c:v>
                </c:pt>
                <c:pt idx="13">
                  <c:v>4.5959470511880935</c:v>
                </c:pt>
                <c:pt idx="14">
                  <c:v>4.6269844631058783</c:v>
                </c:pt>
                <c:pt idx="15">
                  <c:v>4.8252613278313543</c:v>
                </c:pt>
                <c:pt idx="16">
                  <c:v>4.9218996913973001</c:v>
                </c:pt>
                <c:pt idx="17">
                  <c:v>5.0181895674058783</c:v>
                </c:pt>
                <c:pt idx="18">
                  <c:v>4.979815949152063</c:v>
                </c:pt>
                <c:pt idx="19">
                  <c:v>5.1026165549380655</c:v>
                </c:pt>
                <c:pt idx="20">
                  <c:v>4.9950119465143441</c:v>
                </c:pt>
                <c:pt idx="21">
                  <c:v>5.2157950742469783</c:v>
                </c:pt>
                <c:pt idx="22">
                  <c:v>5.2279334539882321</c:v>
                </c:pt>
                <c:pt idx="23">
                  <c:v>5.3260377087146251</c:v>
                </c:pt>
                <c:pt idx="24">
                  <c:v>5.3177090900695223</c:v>
                </c:pt>
                <c:pt idx="25">
                  <c:v>5.3501779039898407</c:v>
                </c:pt>
                <c:pt idx="26">
                  <c:v>5.3315269446746187</c:v>
                </c:pt>
                <c:pt idx="27">
                  <c:v>5.2265550431427323</c:v>
                </c:pt>
                <c:pt idx="28">
                  <c:v>5.4162626718824773</c:v>
                </c:pt>
                <c:pt idx="29">
                  <c:v>5.4443236400834314</c:v>
                </c:pt>
                <c:pt idx="30">
                  <c:v>5.6567571507131671</c:v>
                </c:pt>
                <c:pt idx="31">
                  <c:v>5.7926380564810316</c:v>
                </c:pt>
                <c:pt idx="32">
                  <c:v>5.7014038049692957</c:v>
                </c:pt>
                <c:pt idx="33">
                  <c:v>5.7699569169204947</c:v>
                </c:pt>
                <c:pt idx="34">
                  <c:v>5.5357794848349888</c:v>
                </c:pt>
                <c:pt idx="35">
                  <c:v>5.5025482527159602</c:v>
                </c:pt>
                <c:pt idx="36">
                  <c:v>5.4774635343430758</c:v>
                </c:pt>
                <c:pt idx="37">
                  <c:v>5.6498133580954368</c:v>
                </c:pt>
                <c:pt idx="38">
                  <c:v>5.6227662475695874</c:v>
                </c:pt>
                <c:pt idx="39">
                  <c:v>5.7579672043084287</c:v>
                </c:pt>
                <c:pt idx="40">
                  <c:v>5.7518474944903515</c:v>
                </c:pt>
                <c:pt idx="41">
                  <c:v>5.9966068443191745</c:v>
                </c:pt>
                <c:pt idx="42">
                  <c:v>5.8105978478946563</c:v>
                </c:pt>
                <c:pt idx="43">
                  <c:v>5.7877984679993313</c:v>
                </c:pt>
                <c:pt idx="44">
                  <c:v>5.8947524752492839</c:v>
                </c:pt>
                <c:pt idx="45">
                  <c:v>5.7495918426082255</c:v>
                </c:pt>
                <c:pt idx="46">
                  <c:v>5.7535469831140142</c:v>
                </c:pt>
                <c:pt idx="47">
                  <c:v>5.7367444008185577</c:v>
                </c:pt>
                <c:pt idx="48">
                  <c:v>5.6759630884458092</c:v>
                </c:pt>
                <c:pt idx="49">
                  <c:v>5.6490261912098267</c:v>
                </c:pt>
                <c:pt idx="50">
                  <c:v>5.7999363134992103</c:v>
                </c:pt>
                <c:pt idx="51">
                  <c:v>5.8258592038807429</c:v>
                </c:pt>
                <c:pt idx="52">
                  <c:v>5.9008959877158134</c:v>
                </c:pt>
                <c:pt idx="53">
                  <c:v>5.9234492190577113</c:v>
                </c:pt>
                <c:pt idx="54">
                  <c:v>5.8465824717092447</c:v>
                </c:pt>
                <c:pt idx="55">
                  <c:v>5.7344837070641468</c:v>
                </c:pt>
                <c:pt idx="56">
                  <c:v>5.6977670910579787</c:v>
                </c:pt>
                <c:pt idx="57">
                  <c:v>5.6644726653151247</c:v>
                </c:pt>
                <c:pt idx="58">
                  <c:v>5.5637703150745175</c:v>
                </c:pt>
                <c:pt idx="59">
                  <c:v>5.6158232661220051</c:v>
                </c:pt>
                <c:pt idx="60">
                  <c:v>5.7086477817243555</c:v>
                </c:pt>
                <c:pt idx="61">
                  <c:v>5.6631383877969714</c:v>
                </c:pt>
                <c:pt idx="62">
                  <c:v>5.6290648533297061</c:v>
                </c:pt>
                <c:pt idx="63">
                  <c:v>5.5523938006588205</c:v>
                </c:pt>
                <c:pt idx="64">
                  <c:v>5.5802496143688645</c:v>
                </c:pt>
                <c:pt idx="65">
                  <c:v>5.6524038640790204</c:v>
                </c:pt>
                <c:pt idx="66">
                  <c:v>5.6651222277773714</c:v>
                </c:pt>
                <c:pt idx="67">
                  <c:v>5.7324666074110588</c:v>
                </c:pt>
                <c:pt idx="68">
                  <c:v>5.9164642472155089</c:v>
                </c:pt>
                <c:pt idx="69">
                  <c:v>5.9905774605659481</c:v>
                </c:pt>
                <c:pt idx="70">
                  <c:v>6.0356788076026247</c:v>
                </c:pt>
                <c:pt idx="71">
                  <c:v>6.0628131336402937</c:v>
                </c:pt>
                <c:pt idx="72">
                  <c:v>6.1474353746162462</c:v>
                </c:pt>
                <c:pt idx="73">
                  <c:v>6.3512483406452773</c:v>
                </c:pt>
                <c:pt idx="74">
                  <c:v>6.516824445518532</c:v>
                </c:pt>
                <c:pt idx="75">
                  <c:v>6.4301584538376781</c:v>
                </c:pt>
                <c:pt idx="76">
                  <c:v>6.4014147679577409</c:v>
                </c:pt>
                <c:pt idx="77">
                  <c:v>6.5360994832121788</c:v>
                </c:pt>
                <c:pt idx="78">
                  <c:v>6.6029149075056601</c:v>
                </c:pt>
                <c:pt idx="79">
                  <c:v>6.7204898070824397</c:v>
                </c:pt>
                <c:pt idx="80">
                  <c:v>6.8994968595059545</c:v>
                </c:pt>
                <c:pt idx="81">
                  <c:v>6.8491472692269486</c:v>
                </c:pt>
                <c:pt idx="82">
                  <c:v>7.0974552696339916</c:v>
                </c:pt>
                <c:pt idx="83">
                  <c:v>6.8758068126738525</c:v>
                </c:pt>
                <c:pt idx="84">
                  <c:v>6.9203449672152102</c:v>
                </c:pt>
                <c:pt idx="85">
                  <c:v>6.9086676353543135</c:v>
                </c:pt>
                <c:pt idx="86">
                  <c:v>6.888546570707601</c:v>
                </c:pt>
                <c:pt idx="87">
                  <c:v>6.942334277471522</c:v>
                </c:pt>
                <c:pt idx="88">
                  <c:v>6.9398939495415526</c:v>
                </c:pt>
                <c:pt idx="89">
                  <c:v>6.8648327028024703</c:v>
                </c:pt>
                <c:pt idx="90">
                  <c:v>6.9633995764778147</c:v>
                </c:pt>
                <c:pt idx="91">
                  <c:v>7.1292841269736975</c:v>
                </c:pt>
                <c:pt idx="92">
                  <c:v>7.4925231304203148</c:v>
                </c:pt>
                <c:pt idx="93">
                  <c:v>7.5072865542213671</c:v>
                </c:pt>
                <c:pt idx="94">
                  <c:v>7.396043811602417</c:v>
                </c:pt>
                <c:pt idx="95">
                  <c:v>7.3718935900920632</c:v>
                </c:pt>
                <c:pt idx="96">
                  <c:v>7.4002219399796516</c:v>
                </c:pt>
                <c:pt idx="97">
                  <c:v>7.5628909566706533</c:v>
                </c:pt>
                <c:pt idx="98">
                  <c:v>7.5358894663001355</c:v>
                </c:pt>
                <c:pt idx="99">
                  <c:v>7.4485365666215859</c:v>
                </c:pt>
                <c:pt idx="100">
                  <c:v>7.4444929457092988</c:v>
                </c:pt>
                <c:pt idx="101">
                  <c:v>7.3552374137842609</c:v>
                </c:pt>
                <c:pt idx="102">
                  <c:v>7.4009920361643289</c:v>
                </c:pt>
                <c:pt idx="103">
                  <c:v>7.35866773601962</c:v>
                </c:pt>
                <c:pt idx="104">
                  <c:v>7.4829081870330949</c:v>
                </c:pt>
                <c:pt idx="105">
                  <c:v>7.4346711809346244</c:v>
                </c:pt>
                <c:pt idx="106">
                  <c:v>7.5751177540373513</c:v>
                </c:pt>
                <c:pt idx="107">
                  <c:v>7.465033204782709</c:v>
                </c:pt>
                <c:pt idx="108">
                  <c:v>7.7047765881860011</c:v>
                </c:pt>
                <c:pt idx="109">
                  <c:v>7.7497210274374595</c:v>
                </c:pt>
                <c:pt idx="110">
                  <c:v>7.942913364155384</c:v>
                </c:pt>
                <c:pt idx="111">
                  <c:v>8.1069891590707819</c:v>
                </c:pt>
                <c:pt idx="112">
                  <c:v>7.7726012434773839</c:v>
                </c:pt>
                <c:pt idx="113">
                  <c:v>7.9066918053348587</c:v>
                </c:pt>
                <c:pt idx="114">
                  <c:v>8.1043029379424532</c:v>
                </c:pt>
                <c:pt idx="115">
                  <c:v>8.1954632318233127</c:v>
                </c:pt>
                <c:pt idx="116">
                  <c:v>8.3303526357893887</c:v>
                </c:pt>
                <c:pt idx="117">
                  <c:v>8.079948996760665</c:v>
                </c:pt>
                <c:pt idx="118">
                  <c:v>8.2853094843200559</c:v>
                </c:pt>
                <c:pt idx="119">
                  <c:v>8.5757426232779164</c:v>
                </c:pt>
                <c:pt idx="120">
                  <c:v>8.4235248983264999</c:v>
                </c:pt>
                <c:pt idx="121">
                  <c:v>8.5485882840297496</c:v>
                </c:pt>
                <c:pt idx="122">
                  <c:v>8.5972310832037966</c:v>
                </c:pt>
                <c:pt idx="123">
                  <c:v>8.6832739640038277</c:v>
                </c:pt>
                <c:pt idx="124">
                  <c:v>8.7325145722645878</c:v>
                </c:pt>
                <c:pt idx="125">
                  <c:v>8.3652331877064707</c:v>
                </c:pt>
                <c:pt idx="126">
                  <c:v>8.5844511751230783</c:v>
                </c:pt>
                <c:pt idx="127">
                  <c:v>8.3570672419108227</c:v>
                </c:pt>
                <c:pt idx="128">
                  <c:v>8.2787174998725988</c:v>
                </c:pt>
                <c:pt idx="129">
                  <c:v>8.2405422455039208</c:v>
                </c:pt>
                <c:pt idx="130">
                  <c:v>8.5875719063516911</c:v>
                </c:pt>
                <c:pt idx="131">
                  <c:v>8.5877428803881166</c:v>
                </c:pt>
                <c:pt idx="132">
                  <c:v>8.5197781353574786</c:v>
                </c:pt>
                <c:pt idx="133">
                  <c:v>8.4356455920323086</c:v>
                </c:pt>
                <c:pt idx="134">
                  <c:v>8.2873810716007554</c:v>
                </c:pt>
                <c:pt idx="135">
                  <c:v>8.3543546323819449</c:v>
                </c:pt>
                <c:pt idx="136">
                  <c:v>8.3057716694894488</c:v>
                </c:pt>
                <c:pt idx="137">
                  <c:v>8.4703429703106821</c:v>
                </c:pt>
                <c:pt idx="138">
                  <c:v>8.4530619076782632</c:v>
                </c:pt>
                <c:pt idx="139">
                  <c:v>8.6126615480162023</c:v>
                </c:pt>
                <c:pt idx="140">
                  <c:v>8.7191377912647194</c:v>
                </c:pt>
                <c:pt idx="141">
                  <c:v>8.8333171397409131</c:v>
                </c:pt>
                <c:pt idx="142">
                  <c:v>8.5633405793341577</c:v>
                </c:pt>
                <c:pt idx="143">
                  <c:v>8.7465331848307777</c:v>
                </c:pt>
                <c:pt idx="144">
                  <c:v>8.7205686921192012</c:v>
                </c:pt>
                <c:pt idx="145">
                  <c:v>8.6336338146872542</c:v>
                </c:pt>
                <c:pt idx="146">
                  <c:v>7.9973704126281282</c:v>
                </c:pt>
                <c:pt idx="147">
                  <c:v>8.0009288443428268</c:v>
                </c:pt>
                <c:pt idx="148">
                  <c:v>8.0000547645284623</c:v>
                </c:pt>
                <c:pt idx="149">
                  <c:v>7.948027587859479</c:v>
                </c:pt>
                <c:pt idx="150">
                  <c:v>7.8291709318203706</c:v>
                </c:pt>
                <c:pt idx="151">
                  <c:v>8.0119945047634218</c:v>
                </c:pt>
                <c:pt idx="152">
                  <c:v>7.9453464238927918</c:v>
                </c:pt>
                <c:pt idx="153">
                  <c:v>7.692006057657399</c:v>
                </c:pt>
                <c:pt idx="154">
                  <c:v>7.6732501605457104</c:v>
                </c:pt>
                <c:pt idx="155">
                  <c:v>7.6859142298007725</c:v>
                </c:pt>
                <c:pt idx="156">
                  <c:v>7.6898248890528205</c:v>
                </c:pt>
                <c:pt idx="157">
                  <c:v>7.7468194897410969</c:v>
                </c:pt>
                <c:pt idx="158">
                  <c:v>7.6588204925062797</c:v>
                </c:pt>
                <c:pt idx="159">
                  <c:v>7.8787974753512504</c:v>
                </c:pt>
                <c:pt idx="160">
                  <c:v>7.9761855800684325</c:v>
                </c:pt>
                <c:pt idx="161">
                  <c:v>7.9943327497522985</c:v>
                </c:pt>
                <c:pt idx="162">
                  <c:v>7.9945919589681145</c:v>
                </c:pt>
                <c:pt idx="163">
                  <c:v>8.0459109621643119</c:v>
                </c:pt>
                <c:pt idx="164">
                  <c:v>7.8888218179240903</c:v>
                </c:pt>
                <c:pt idx="165">
                  <c:v>7.5985228268229443</c:v>
                </c:pt>
                <c:pt idx="166">
                  <c:v>7.6599561989818445</c:v>
                </c:pt>
                <c:pt idx="167">
                  <c:v>7.6858184194878678</c:v>
                </c:pt>
                <c:pt idx="168">
                  <c:v>7.8866973244451506</c:v>
                </c:pt>
                <c:pt idx="169">
                  <c:v>7.9331629532499157</c:v>
                </c:pt>
                <c:pt idx="170">
                  <c:v>7.70191736768993</c:v>
                </c:pt>
                <c:pt idx="171">
                  <c:v>7.635860659774159</c:v>
                </c:pt>
                <c:pt idx="172">
                  <c:v>7.7183140672430879</c:v>
                </c:pt>
                <c:pt idx="173">
                  <c:v>7.7448924369189873</c:v>
                </c:pt>
                <c:pt idx="174">
                  <c:v>7.822704003730613</c:v>
                </c:pt>
                <c:pt idx="175">
                  <c:v>7.963426025220512</c:v>
                </c:pt>
                <c:pt idx="176">
                  <c:v>8.0936556676800269</c:v>
                </c:pt>
                <c:pt idx="177">
                  <c:v>8.0617498525401405</c:v>
                </c:pt>
                <c:pt idx="178">
                  <c:v>7.9684266488817643</c:v>
                </c:pt>
                <c:pt idx="179">
                  <c:v>8.0859951639941645</c:v>
                </c:pt>
                <c:pt idx="180">
                  <c:v>8.0351261365237701</c:v>
                </c:pt>
                <c:pt idx="181">
                  <c:v>8.0956197167433874</c:v>
                </c:pt>
                <c:pt idx="182">
                  <c:v>8.0248871021790453</c:v>
                </c:pt>
                <c:pt idx="183">
                  <c:v>7.8933513856496678</c:v>
                </c:pt>
                <c:pt idx="184">
                  <c:v>7.7490759305846524</c:v>
                </c:pt>
                <c:pt idx="185">
                  <c:v>7.679608424883158</c:v>
                </c:pt>
                <c:pt idx="186">
                  <c:v>7.7395452801561131</c:v>
                </c:pt>
                <c:pt idx="187">
                  <c:v>7.917734660627648</c:v>
                </c:pt>
                <c:pt idx="188">
                  <c:v>7.9269716604392455</c:v>
                </c:pt>
                <c:pt idx="189">
                  <c:v>8.0452898072690076</c:v>
                </c:pt>
                <c:pt idx="190">
                  <c:v>8.2360604223636695</c:v>
                </c:pt>
                <c:pt idx="191">
                  <c:v>8.1666177637679702</c:v>
                </c:pt>
                <c:pt idx="192">
                  <c:v>8.2105048831121561</c:v>
                </c:pt>
                <c:pt idx="193">
                  <c:v>7.9312956025388166</c:v>
                </c:pt>
                <c:pt idx="194">
                  <c:v>8.0010763790347141</c:v>
                </c:pt>
                <c:pt idx="195">
                  <c:v>8.1373712976345054</c:v>
                </c:pt>
                <c:pt idx="196">
                  <c:v>7.9844828475805762</c:v>
                </c:pt>
                <c:pt idx="197">
                  <c:v>7.8204677131131293</c:v>
                </c:pt>
                <c:pt idx="198">
                  <c:v>7.8804789098355883</c:v>
                </c:pt>
                <c:pt idx="199">
                  <c:v>7.8370857553227289</c:v>
                </c:pt>
                <c:pt idx="200">
                  <c:v>7.9930329041150241</c:v>
                </c:pt>
                <c:pt idx="201">
                  <c:v>7.782415120309679</c:v>
                </c:pt>
                <c:pt idx="202">
                  <c:v>7.7025745450872316</c:v>
                </c:pt>
                <c:pt idx="203">
                  <c:v>7.4954346581344753</c:v>
                </c:pt>
                <c:pt idx="204">
                  <c:v>7.3442396755888044</c:v>
                </c:pt>
                <c:pt idx="205">
                  <c:v>7.6539274046645636</c:v>
                </c:pt>
                <c:pt idx="206">
                  <c:v>7.8924222799149995</c:v>
                </c:pt>
                <c:pt idx="207">
                  <c:v>8.0348082374171845</c:v>
                </c:pt>
                <c:pt idx="208">
                  <c:v>8.0507197182990122</c:v>
                </c:pt>
                <c:pt idx="209">
                  <c:v>8.1377744520212811</c:v>
                </c:pt>
                <c:pt idx="210">
                  <c:v>8.1916160471906867</c:v>
                </c:pt>
                <c:pt idx="211">
                  <c:v>7.7904032558251961</c:v>
                </c:pt>
                <c:pt idx="212">
                  <c:v>7.9139418240310109</c:v>
                </c:pt>
                <c:pt idx="213">
                  <c:v>7.9377741397787229</c:v>
                </c:pt>
                <c:pt idx="214">
                  <c:v>7.9958990553461167</c:v>
                </c:pt>
                <c:pt idx="215">
                  <c:v>7.8449098380862932</c:v>
                </c:pt>
                <c:pt idx="216">
                  <c:v>8.0487775818835061</c:v>
                </c:pt>
                <c:pt idx="217">
                  <c:v>7.9936317274895385</c:v>
                </c:pt>
                <c:pt idx="218">
                  <c:v>7.9603085348702916</c:v>
                </c:pt>
                <c:pt idx="219">
                  <c:v>7.9987616673908297</c:v>
                </c:pt>
                <c:pt idx="220">
                  <c:v>7.9724323325084336</c:v>
                </c:pt>
                <c:pt idx="221">
                  <c:v>8.087454279770995</c:v>
                </c:pt>
                <c:pt idx="222">
                  <c:v>8.4866871158823507</c:v>
                </c:pt>
                <c:pt idx="223">
                  <c:v>8.2735080887000212</c:v>
                </c:pt>
                <c:pt idx="224">
                  <c:v>8.2898240766885838</c:v>
                </c:pt>
                <c:pt idx="225">
                  <c:v>8.1874222529871474</c:v>
                </c:pt>
                <c:pt idx="226">
                  <c:v>8.2473000466375908</c:v>
                </c:pt>
                <c:pt idx="227">
                  <c:v>8.0788655391828055</c:v>
                </c:pt>
                <c:pt idx="228">
                  <c:v>8.1817237477927254</c:v>
                </c:pt>
                <c:pt idx="229">
                  <c:v>8.4320255725423632</c:v>
                </c:pt>
                <c:pt idx="230">
                  <c:v>8.5011554720504829</c:v>
                </c:pt>
                <c:pt idx="231">
                  <c:v>8.4136990028855667</c:v>
                </c:pt>
                <c:pt idx="232">
                  <c:v>8.2531514783684194</c:v>
                </c:pt>
                <c:pt idx="233">
                  <c:v>8.5500929439861917</c:v>
                </c:pt>
                <c:pt idx="234">
                  <c:v>8.6412285606122321</c:v>
                </c:pt>
                <c:pt idx="235">
                  <c:v>8.282078245663012</c:v>
                </c:pt>
                <c:pt idx="236">
                  <c:v>8.2495950931677289</c:v>
                </c:pt>
                <c:pt idx="237">
                  <c:v>8.2516543919361549</c:v>
                </c:pt>
                <c:pt idx="238">
                  <c:v>8.2237014420255186</c:v>
                </c:pt>
                <c:pt idx="239">
                  <c:v>8.0279925704834554</c:v>
                </c:pt>
                <c:pt idx="240">
                  <c:v>8.2179574709063061</c:v>
                </c:pt>
                <c:pt idx="241">
                  <c:v>8.1794559609827591</c:v>
                </c:pt>
                <c:pt idx="242">
                  <c:v>8.0226148137140338</c:v>
                </c:pt>
                <c:pt idx="243">
                  <c:v>7.8759867814781535</c:v>
                </c:pt>
                <c:pt idx="244">
                  <c:v>7.9143828184008278</c:v>
                </c:pt>
                <c:pt idx="245">
                  <c:v>7.8643715128338387</c:v>
                </c:pt>
                <c:pt idx="246">
                  <c:v>8.0388120244145629</c:v>
                </c:pt>
                <c:pt idx="247">
                  <c:v>8.0126988579742093</c:v>
                </c:pt>
                <c:pt idx="248">
                  <c:v>7.8764228865866093</c:v>
                </c:pt>
                <c:pt idx="249">
                  <c:v>8.2301539895655687</c:v>
                </c:pt>
                <c:pt idx="250">
                  <c:v>8.2268812732394903</c:v>
                </c:pt>
                <c:pt idx="251">
                  <c:v>8.179006386972528</c:v>
                </c:pt>
                <c:pt idx="252">
                  <c:v>8.3633971075111688</c:v>
                </c:pt>
                <c:pt idx="253">
                  <c:v>8.4310302639839243</c:v>
                </c:pt>
                <c:pt idx="254">
                  <c:v>8.8423558200022985</c:v>
                </c:pt>
                <c:pt idx="255">
                  <c:v>8.7893524774975376</c:v>
                </c:pt>
                <c:pt idx="256">
                  <c:v>8.7778706107968443</c:v>
                </c:pt>
                <c:pt idx="257">
                  <c:v>8.6206749943230747</c:v>
                </c:pt>
                <c:pt idx="258">
                  <c:v>8.4800509307393792</c:v>
                </c:pt>
                <c:pt idx="259">
                  <c:v>8.5403925591322967</c:v>
                </c:pt>
                <c:pt idx="260">
                  <c:v>8.5202324992648073</c:v>
                </c:pt>
                <c:pt idx="261">
                  <c:v>8.682486489762729</c:v>
                </c:pt>
                <c:pt idx="262">
                  <c:v>8.7265424225743224</c:v>
                </c:pt>
                <c:pt idx="263">
                  <c:v>9.0058461612181517</c:v>
                </c:pt>
                <c:pt idx="264">
                  <c:v>9.3552045885406194</c:v>
                </c:pt>
                <c:pt idx="265">
                  <c:v>9.5126097680543875</c:v>
                </c:pt>
                <c:pt idx="266">
                  <c:v>9.7751313346319524</c:v>
                </c:pt>
                <c:pt idx="267">
                  <c:v>9.9362349458608001</c:v>
                </c:pt>
                <c:pt idx="268">
                  <c:v>10.117919974168323</c:v>
                </c:pt>
                <c:pt idx="269">
                  <c:v>10.129206016805517</c:v>
                </c:pt>
                <c:pt idx="270">
                  <c:v>10.373790379031668</c:v>
                </c:pt>
                <c:pt idx="271">
                  <c:v>10.67817864162987</c:v>
                </c:pt>
                <c:pt idx="272">
                  <c:v>10.682801117351872</c:v>
                </c:pt>
                <c:pt idx="273">
                  <c:v>10.645781276732073</c:v>
                </c:pt>
                <c:pt idx="274">
                  <c:v>10.625108681354822</c:v>
                </c:pt>
                <c:pt idx="275">
                  <c:v>10.969506107696629</c:v>
                </c:pt>
                <c:pt idx="276">
                  <c:v>10.947807331351445</c:v>
                </c:pt>
                <c:pt idx="277">
                  <c:v>11.085859445828739</c:v>
                </c:pt>
                <c:pt idx="278">
                  <c:v>10.813412970112157</c:v>
                </c:pt>
                <c:pt idx="279">
                  <c:v>10.731776540421313</c:v>
                </c:pt>
                <c:pt idx="280">
                  <c:v>10.664584188358642</c:v>
                </c:pt>
                <c:pt idx="281">
                  <c:v>10.559124325014979</c:v>
                </c:pt>
                <c:pt idx="282">
                  <c:v>10.801448573948306</c:v>
                </c:pt>
                <c:pt idx="283">
                  <c:v>10.75817449454577</c:v>
                </c:pt>
                <c:pt idx="284">
                  <c:v>11.115386145486834</c:v>
                </c:pt>
                <c:pt idx="285">
                  <c:v>10.750990300935113</c:v>
                </c:pt>
                <c:pt idx="286">
                  <c:v>10.821617537970962</c:v>
                </c:pt>
                <c:pt idx="287">
                  <c:v>10.744451856884186</c:v>
                </c:pt>
                <c:pt idx="288">
                  <c:v>10.631114656211018</c:v>
                </c:pt>
                <c:pt idx="289">
                  <c:v>10.415012647794766</c:v>
                </c:pt>
                <c:pt idx="290">
                  <c:v>10.65429433838796</c:v>
                </c:pt>
                <c:pt idx="291">
                  <c:v>10.60664268628298</c:v>
                </c:pt>
                <c:pt idx="292">
                  <c:v>10.741752428369598</c:v>
                </c:pt>
                <c:pt idx="293">
                  <c:v>10.851713358902217</c:v>
                </c:pt>
                <c:pt idx="294">
                  <c:v>10.630144017245815</c:v>
                </c:pt>
                <c:pt idx="295">
                  <c:v>10.861415896863891</c:v>
                </c:pt>
                <c:pt idx="296">
                  <c:v>10.647115688554432</c:v>
                </c:pt>
                <c:pt idx="297">
                  <c:v>10.642869322008407</c:v>
                </c:pt>
                <c:pt idx="298">
                  <c:v>10.765714649212164</c:v>
                </c:pt>
                <c:pt idx="299">
                  <c:v>10.901919872956286</c:v>
                </c:pt>
                <c:pt idx="300">
                  <c:v>11.008596129951266</c:v>
                </c:pt>
                <c:pt idx="301">
                  <c:v>10.921424145794296</c:v>
                </c:pt>
                <c:pt idx="302">
                  <c:v>11.302472943945608</c:v>
                </c:pt>
                <c:pt idx="303">
                  <c:v>11.248446832296493</c:v>
                </c:pt>
                <c:pt idx="304">
                  <c:v>11.287491877025934</c:v>
                </c:pt>
                <c:pt idx="305">
                  <c:v>11.754344208599544</c:v>
                </c:pt>
                <c:pt idx="306">
                  <c:v>11.852997593638161</c:v>
                </c:pt>
                <c:pt idx="307">
                  <c:v>12.153331314094819</c:v>
                </c:pt>
                <c:pt idx="308">
                  <c:v>12.230030553976846</c:v>
                </c:pt>
                <c:pt idx="309">
                  <c:v>12.250825219988997</c:v>
                </c:pt>
                <c:pt idx="310">
                  <c:v>12.427588100994726</c:v>
                </c:pt>
                <c:pt idx="311">
                  <c:v>12.185941515333726</c:v>
                </c:pt>
                <c:pt idx="312">
                  <c:v>12.219115723771528</c:v>
                </c:pt>
                <c:pt idx="313">
                  <c:v>12.357806737532588</c:v>
                </c:pt>
                <c:pt idx="314">
                  <c:v>12.241871950694502</c:v>
                </c:pt>
                <c:pt idx="315">
                  <c:v>12.30775568034348</c:v>
                </c:pt>
                <c:pt idx="316">
                  <c:v>12.209125213332502</c:v>
                </c:pt>
                <c:pt idx="317">
                  <c:v>11.882218644145187</c:v>
                </c:pt>
                <c:pt idx="318">
                  <c:v>11.872669440732029</c:v>
                </c:pt>
                <c:pt idx="319">
                  <c:v>11.984013189114043</c:v>
                </c:pt>
                <c:pt idx="320">
                  <c:v>11.900709058192296</c:v>
                </c:pt>
                <c:pt idx="321">
                  <c:v>12.068403640785457</c:v>
                </c:pt>
                <c:pt idx="322">
                  <c:v>11.873273362883925</c:v>
                </c:pt>
                <c:pt idx="323">
                  <c:v>11.536049033808093</c:v>
                </c:pt>
                <c:pt idx="324">
                  <c:v>11.522642928768219</c:v>
                </c:pt>
                <c:pt idx="325">
                  <c:v>11.508328716397394</c:v>
                </c:pt>
                <c:pt idx="326">
                  <c:v>11.552186595678764</c:v>
                </c:pt>
                <c:pt idx="327">
                  <c:v>11.500459206284559</c:v>
                </c:pt>
                <c:pt idx="328">
                  <c:v>11.643945620599178</c:v>
                </c:pt>
                <c:pt idx="329">
                  <c:v>11.950168528037088</c:v>
                </c:pt>
                <c:pt idx="330">
                  <c:v>11.926614444918966</c:v>
                </c:pt>
                <c:pt idx="331">
                  <c:v>11.604211583713587</c:v>
                </c:pt>
                <c:pt idx="332">
                  <c:v>11.640250727682441</c:v>
                </c:pt>
                <c:pt idx="333">
                  <c:v>11.519323401832462</c:v>
                </c:pt>
                <c:pt idx="334">
                  <c:v>11.63227194435993</c:v>
                </c:pt>
                <c:pt idx="335">
                  <c:v>11.611227764623838</c:v>
                </c:pt>
                <c:pt idx="336">
                  <c:v>11.333527211107889</c:v>
                </c:pt>
                <c:pt idx="337">
                  <c:v>11.317757298610729</c:v>
                </c:pt>
                <c:pt idx="338">
                  <c:v>11.366186386210329</c:v>
                </c:pt>
                <c:pt idx="339">
                  <c:v>11.484959071934863</c:v>
                </c:pt>
                <c:pt idx="340">
                  <c:v>11.16899327355509</c:v>
                </c:pt>
                <c:pt idx="341">
                  <c:v>11.528328171704521</c:v>
                </c:pt>
                <c:pt idx="342">
                  <c:v>11.643194995519135</c:v>
                </c:pt>
                <c:pt idx="343">
                  <c:v>11.830422413101546</c:v>
                </c:pt>
                <c:pt idx="344">
                  <c:v>11.983489215468211</c:v>
                </c:pt>
                <c:pt idx="345">
                  <c:v>11.932956152949297</c:v>
                </c:pt>
                <c:pt idx="346">
                  <c:v>11.552069423668147</c:v>
                </c:pt>
                <c:pt idx="347">
                  <c:v>11.77551873368369</c:v>
                </c:pt>
                <c:pt idx="348">
                  <c:v>11.766544966614912</c:v>
                </c:pt>
                <c:pt idx="349">
                  <c:v>11.881611005267146</c:v>
                </c:pt>
                <c:pt idx="350">
                  <c:v>11.754929295203903</c:v>
                </c:pt>
                <c:pt idx="351">
                  <c:v>11.957581965004529</c:v>
                </c:pt>
                <c:pt idx="352">
                  <c:v>12.350647258125635</c:v>
                </c:pt>
                <c:pt idx="353">
                  <c:v>12.284993407825782</c:v>
                </c:pt>
                <c:pt idx="354">
                  <c:v>12.212620815315084</c:v>
                </c:pt>
                <c:pt idx="355">
                  <c:v>12.349706404286867</c:v>
                </c:pt>
                <c:pt idx="356">
                  <c:v>11.995257677668404</c:v>
                </c:pt>
                <c:pt idx="357">
                  <c:v>11.740935787637961</c:v>
                </c:pt>
                <c:pt idx="358">
                  <c:v>11.319416797526324</c:v>
                </c:pt>
                <c:pt idx="359">
                  <c:v>11.303368332959527</c:v>
                </c:pt>
                <c:pt idx="360">
                  <c:v>11.239696571810377</c:v>
                </c:pt>
                <c:pt idx="361">
                  <c:v>11.460771213004788</c:v>
                </c:pt>
                <c:pt idx="362">
                  <c:v>11.522696377487694</c:v>
                </c:pt>
                <c:pt idx="363">
                  <c:v>11.725102235888674</c:v>
                </c:pt>
                <c:pt idx="364">
                  <c:v>11.797791008693697</c:v>
                </c:pt>
                <c:pt idx="365">
                  <c:v>12.136438652401299</c:v>
                </c:pt>
                <c:pt idx="366">
                  <c:v>12.359053391397124</c:v>
                </c:pt>
                <c:pt idx="367">
                  <c:v>11.921978566184821</c:v>
                </c:pt>
                <c:pt idx="368">
                  <c:v>12.081060946817463</c:v>
                </c:pt>
                <c:pt idx="369">
                  <c:v>11.850632261192036</c:v>
                </c:pt>
                <c:pt idx="370">
                  <c:v>11.635424903940038</c:v>
                </c:pt>
                <c:pt idx="371">
                  <c:v>11.485543810984577</c:v>
                </c:pt>
                <c:pt idx="372">
                  <c:v>11.599666597605777</c:v>
                </c:pt>
                <c:pt idx="373">
                  <c:v>11.55025536283479</c:v>
                </c:pt>
                <c:pt idx="374">
                  <c:v>11.653937504413975</c:v>
                </c:pt>
                <c:pt idx="375">
                  <c:v>11.654630539418479</c:v>
                </c:pt>
                <c:pt idx="376">
                  <c:v>12.10672363350913</c:v>
                </c:pt>
                <c:pt idx="377">
                  <c:v>12.562832574336309</c:v>
                </c:pt>
                <c:pt idx="378">
                  <c:v>12.724858052830728</c:v>
                </c:pt>
                <c:pt idx="379">
                  <c:v>12.700431086615323</c:v>
                </c:pt>
                <c:pt idx="380">
                  <c:v>12.565450931499948</c:v>
                </c:pt>
                <c:pt idx="381">
                  <c:v>12.607464086227674</c:v>
                </c:pt>
                <c:pt idx="382">
                  <c:v>12.47665532422854</c:v>
                </c:pt>
                <c:pt idx="383">
                  <c:v>12.254219171604984</c:v>
                </c:pt>
                <c:pt idx="384">
                  <c:v>12.211433888478245</c:v>
                </c:pt>
                <c:pt idx="385">
                  <c:v>12.30390465294494</c:v>
                </c:pt>
                <c:pt idx="386">
                  <c:v>12.377039331573359</c:v>
                </c:pt>
                <c:pt idx="387">
                  <c:v>12.521257738093059</c:v>
                </c:pt>
                <c:pt idx="388">
                  <c:v>12.330769471245635</c:v>
                </c:pt>
                <c:pt idx="389">
                  <c:v>12.485882506265899</c:v>
                </c:pt>
                <c:pt idx="390">
                  <c:v>12.222196645728202</c:v>
                </c:pt>
                <c:pt idx="391">
                  <c:v>11.937862424686903</c:v>
                </c:pt>
                <c:pt idx="392">
                  <c:v>11.891154500993322</c:v>
                </c:pt>
                <c:pt idx="393">
                  <c:v>11.887134923794253</c:v>
                </c:pt>
                <c:pt idx="394">
                  <c:v>11.90099708107414</c:v>
                </c:pt>
                <c:pt idx="395">
                  <c:v>12.044841884828401</c:v>
                </c:pt>
                <c:pt idx="396">
                  <c:v>12.162384146590444</c:v>
                </c:pt>
                <c:pt idx="397">
                  <c:v>11.91197407975551</c:v>
                </c:pt>
                <c:pt idx="398">
                  <c:v>11.944801831773889</c:v>
                </c:pt>
                <c:pt idx="399">
                  <c:v>12.451431060680727</c:v>
                </c:pt>
                <c:pt idx="400">
                  <c:v>11.812448166081644</c:v>
                </c:pt>
                <c:pt idx="401">
                  <c:v>11.956861038318772</c:v>
                </c:pt>
                <c:pt idx="402">
                  <c:v>12.329981195286406</c:v>
                </c:pt>
                <c:pt idx="403">
                  <c:v>12.515818842636769</c:v>
                </c:pt>
                <c:pt idx="404">
                  <c:v>12.900834558323979</c:v>
                </c:pt>
                <c:pt idx="405">
                  <c:v>13.083073437933569</c:v>
                </c:pt>
                <c:pt idx="406">
                  <c:v>12.709570217265984</c:v>
                </c:pt>
                <c:pt idx="407">
                  <c:v>12.987294202014992</c:v>
                </c:pt>
                <c:pt idx="408">
                  <c:v>13.033589625876477</c:v>
                </c:pt>
                <c:pt idx="409">
                  <c:v>13.538156002158841</c:v>
                </c:pt>
                <c:pt idx="410">
                  <c:v>13.316490524364022</c:v>
                </c:pt>
                <c:pt idx="411">
                  <c:v>13.65570493341531</c:v>
                </c:pt>
                <c:pt idx="412">
                  <c:v>14.287325775249776</c:v>
                </c:pt>
                <c:pt idx="413">
                  <c:v>14.041994652730416</c:v>
                </c:pt>
                <c:pt idx="414">
                  <c:v>13.621636899810655</c:v>
                </c:pt>
                <c:pt idx="415">
                  <c:v>13.632186454767211</c:v>
                </c:pt>
                <c:pt idx="416">
                  <c:v>13.649164656843981</c:v>
                </c:pt>
                <c:pt idx="417">
                  <c:v>14.004844578889617</c:v>
                </c:pt>
                <c:pt idx="418">
                  <c:v>13.877555828062548</c:v>
                </c:pt>
                <c:pt idx="419">
                  <c:v>13.512107644468287</c:v>
                </c:pt>
                <c:pt idx="420">
                  <c:v>13.338978943674112</c:v>
                </c:pt>
                <c:pt idx="421">
                  <c:v>13.300711061196747</c:v>
                </c:pt>
                <c:pt idx="422">
                  <c:v>13.493356069610769</c:v>
                </c:pt>
                <c:pt idx="423">
                  <c:v>13.555907554961205</c:v>
                </c:pt>
                <c:pt idx="424">
                  <c:v>13.589489995783714</c:v>
                </c:pt>
                <c:pt idx="425">
                  <c:v>13.949557240067078</c:v>
                </c:pt>
                <c:pt idx="426">
                  <c:v>13.591846982920897</c:v>
                </c:pt>
                <c:pt idx="427">
                  <c:v>13.712893971249571</c:v>
                </c:pt>
                <c:pt idx="428">
                  <c:v>14.307528153847384</c:v>
                </c:pt>
                <c:pt idx="429">
                  <c:v>14.104982498062975</c:v>
                </c:pt>
                <c:pt idx="430">
                  <c:v>13.523476447903834</c:v>
                </c:pt>
                <c:pt idx="431">
                  <c:v>13.84320510901142</c:v>
                </c:pt>
                <c:pt idx="432">
                  <c:v>13.689408498312078</c:v>
                </c:pt>
                <c:pt idx="433">
                  <c:v>13.982864744263784</c:v>
                </c:pt>
                <c:pt idx="434">
                  <c:v>13.635957672060261</c:v>
                </c:pt>
                <c:pt idx="435">
                  <c:v>13.379770697051368</c:v>
                </c:pt>
                <c:pt idx="436">
                  <c:v>13.267840689825075</c:v>
                </c:pt>
                <c:pt idx="437">
                  <c:v>13.211168143457074</c:v>
                </c:pt>
                <c:pt idx="438">
                  <c:v>12.875168988413886</c:v>
                </c:pt>
                <c:pt idx="439">
                  <c:v>13.278660139012633</c:v>
                </c:pt>
                <c:pt idx="440">
                  <c:v>13.239602008062176</c:v>
                </c:pt>
                <c:pt idx="441">
                  <c:v>13.068847680511661</c:v>
                </c:pt>
                <c:pt idx="442">
                  <c:v>13.205701816265783</c:v>
                </c:pt>
                <c:pt idx="443">
                  <c:v>13.252249988611862</c:v>
                </c:pt>
                <c:pt idx="444">
                  <c:v>12.979765106550014</c:v>
                </c:pt>
                <c:pt idx="445">
                  <c:v>13.058910853146797</c:v>
                </c:pt>
                <c:pt idx="446">
                  <c:v>13.189455810908125</c:v>
                </c:pt>
                <c:pt idx="447">
                  <c:v>13.356769806805534</c:v>
                </c:pt>
                <c:pt idx="448">
                  <c:v>13.756561175118089</c:v>
                </c:pt>
                <c:pt idx="449">
                  <c:v>13.845792899123948</c:v>
                </c:pt>
                <c:pt idx="450">
                  <c:v>13.810523332645717</c:v>
                </c:pt>
                <c:pt idx="451">
                  <c:v>13.904342158089955</c:v>
                </c:pt>
                <c:pt idx="452">
                  <c:v>13.651371122762487</c:v>
                </c:pt>
                <c:pt idx="453">
                  <c:v>13.190858247666412</c:v>
                </c:pt>
                <c:pt idx="454">
                  <c:v>13.17751640430982</c:v>
                </c:pt>
                <c:pt idx="455">
                  <c:v>13.379438625098599</c:v>
                </c:pt>
                <c:pt idx="456">
                  <c:v>13.155185846798188</c:v>
                </c:pt>
                <c:pt idx="457">
                  <c:v>13.247977672576569</c:v>
                </c:pt>
                <c:pt idx="458">
                  <c:v>13.509712858596767</c:v>
                </c:pt>
                <c:pt idx="459">
                  <c:v>13.379138951701767</c:v>
                </c:pt>
                <c:pt idx="460">
                  <c:v>13.229637796785939</c:v>
                </c:pt>
                <c:pt idx="461">
                  <c:v>13.363490961006267</c:v>
                </c:pt>
                <c:pt idx="462">
                  <c:v>13.368955662737177</c:v>
                </c:pt>
                <c:pt idx="463">
                  <c:v>13.667873360695998</c:v>
                </c:pt>
                <c:pt idx="464">
                  <c:v>13.683644888763915</c:v>
                </c:pt>
                <c:pt idx="465">
                  <c:v>13.966319152529175</c:v>
                </c:pt>
                <c:pt idx="466">
                  <c:v>13.90883204033881</c:v>
                </c:pt>
                <c:pt idx="467">
                  <c:v>13.599191493103428</c:v>
                </c:pt>
                <c:pt idx="468">
                  <c:v>13.539472148944402</c:v>
                </c:pt>
                <c:pt idx="469">
                  <c:v>13.922827672560183</c:v>
                </c:pt>
                <c:pt idx="470">
                  <c:v>14.25943891120064</c:v>
                </c:pt>
                <c:pt idx="471">
                  <c:v>14.45865690842087</c:v>
                </c:pt>
                <c:pt idx="472">
                  <c:v>14.564949739589625</c:v>
                </c:pt>
                <c:pt idx="473">
                  <c:v>15.130639178901223</c:v>
                </c:pt>
                <c:pt idx="474">
                  <c:v>15.102875289983912</c:v>
                </c:pt>
                <c:pt idx="475">
                  <c:v>15.325414906636714</c:v>
                </c:pt>
                <c:pt idx="476">
                  <c:v>15.243866662527722</c:v>
                </c:pt>
                <c:pt idx="477">
                  <c:v>15.762293823641201</c:v>
                </c:pt>
                <c:pt idx="478">
                  <c:v>15.664656762505835</c:v>
                </c:pt>
                <c:pt idx="479">
                  <c:v>16.015344364214929</c:v>
                </c:pt>
                <c:pt idx="480">
                  <c:v>15.660574545558751</c:v>
                </c:pt>
                <c:pt idx="481">
                  <c:v>15.919852227626963</c:v>
                </c:pt>
                <c:pt idx="482">
                  <c:v>15.625166784281751</c:v>
                </c:pt>
                <c:pt idx="483">
                  <c:v>15.870562319477884</c:v>
                </c:pt>
                <c:pt idx="484">
                  <c:v>16.037464447531764</c:v>
                </c:pt>
                <c:pt idx="485">
                  <c:v>15.689755317957214</c:v>
                </c:pt>
                <c:pt idx="486">
                  <c:v>15.516495136273626</c:v>
                </c:pt>
                <c:pt idx="487">
                  <c:v>15.697726371929976</c:v>
                </c:pt>
                <c:pt idx="488">
                  <c:v>15.805068836914948</c:v>
                </c:pt>
                <c:pt idx="489">
                  <c:v>15.626078951474923</c:v>
                </c:pt>
                <c:pt idx="490">
                  <c:v>15.84045024398171</c:v>
                </c:pt>
                <c:pt idx="491">
                  <c:v>15.952724023276394</c:v>
                </c:pt>
                <c:pt idx="492">
                  <c:v>16.130371477631073</c:v>
                </c:pt>
                <c:pt idx="493">
                  <c:v>16.359342687671319</c:v>
                </c:pt>
                <c:pt idx="494">
                  <c:v>16.751366319003061</c:v>
                </c:pt>
                <c:pt idx="495">
                  <c:v>16.397442498093515</c:v>
                </c:pt>
                <c:pt idx="496">
                  <c:v>16.164799906815386</c:v>
                </c:pt>
                <c:pt idx="497">
                  <c:v>15.789604500839141</c:v>
                </c:pt>
                <c:pt idx="498">
                  <c:v>16.645411195228498</c:v>
                </c:pt>
                <c:pt idx="499">
                  <c:v>17.039198977283366</c:v>
                </c:pt>
                <c:pt idx="500">
                  <c:v>17.709874269813319</c:v>
                </c:pt>
                <c:pt idx="501">
                  <c:v>17.569286860747837</c:v>
                </c:pt>
                <c:pt idx="502">
                  <c:v>17.207265854054718</c:v>
                </c:pt>
                <c:pt idx="503">
                  <c:v>16.627569050643363</c:v>
                </c:pt>
                <c:pt idx="504">
                  <c:v>16.735999166207691</c:v>
                </c:pt>
                <c:pt idx="505">
                  <c:v>17.714011156668928</c:v>
                </c:pt>
              </c:numCache>
            </c:numRef>
          </c:val>
        </c:ser>
        <c:marker val="1"/>
        <c:axId val="37122816"/>
        <c:axId val="37124352"/>
      </c:lineChart>
      <c:dateAx>
        <c:axId val="37122816"/>
        <c:scaling>
          <c:orientation val="minMax"/>
        </c:scaling>
        <c:axPos val="b"/>
        <c:numFmt formatCode="yyyy/mm/dd" sourceLinked="1"/>
        <c:tickLblPos val="nextTo"/>
        <c:crossAx val="37124352"/>
        <c:crosses val="autoZero"/>
        <c:auto val="1"/>
        <c:lblOffset val="100"/>
      </c:dateAx>
      <c:valAx>
        <c:axId val="37124352"/>
        <c:scaling>
          <c:orientation val="minMax"/>
        </c:scaling>
        <c:axPos val="l"/>
        <c:majorGridlines/>
        <c:numFmt formatCode="General" sourceLinked="1"/>
        <c:tickLblPos val="nextTo"/>
        <c:crossAx val="37122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485774</xdr:colOff>
      <xdr:row>1</xdr:row>
      <xdr:rowOff>190499</xdr:rowOff>
    </xdr:from>
    <xdr:to>
      <xdr:col>23</xdr:col>
      <xdr:colOff>542924</xdr:colOff>
      <xdr:row>29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4"/>
  <sheetViews>
    <sheetView workbookViewId="0">
      <selection activeCell="A40" sqref="A40"/>
    </sheetView>
  </sheetViews>
  <sheetFormatPr defaultRowHeight="15"/>
  <cols>
    <col min="1" max="1" width="38" customWidth="1"/>
    <col min="7" max="7" width="12.28515625" customWidth="1"/>
    <col min="8" max="8" width="17.5703125" customWidth="1"/>
  </cols>
  <sheetData>
    <row r="1" spans="1:10">
      <c r="A1" s="6" t="s">
        <v>2</v>
      </c>
      <c r="B1" s="11"/>
    </row>
    <row r="3" spans="1:10" ht="18.75">
      <c r="A3" s="12" t="s">
        <v>22</v>
      </c>
    </row>
    <row r="4" spans="1:10" ht="18.75">
      <c r="A4" s="12" t="s">
        <v>23</v>
      </c>
    </row>
    <row r="8" spans="1:10">
      <c r="A8" s="40" t="s">
        <v>19</v>
      </c>
      <c r="B8" s="40"/>
      <c r="C8" s="40"/>
      <c r="D8" s="40"/>
      <c r="E8" s="40"/>
      <c r="F8" s="40"/>
      <c r="G8" s="40"/>
      <c r="H8" s="40"/>
      <c r="I8" s="4"/>
    </row>
    <row r="9" spans="1:10" ht="15.75">
      <c r="A9" s="5" t="s">
        <v>10</v>
      </c>
      <c r="B9" t="s">
        <v>17</v>
      </c>
      <c r="H9" s="6"/>
      <c r="I9" s="7"/>
    </row>
    <row r="10" spans="1:10">
      <c r="A10" s="1"/>
      <c r="B10" t="s">
        <v>14</v>
      </c>
      <c r="H10" s="6"/>
      <c r="I10" s="8"/>
    </row>
    <row r="11" spans="1:10" s="7" customFormat="1" ht="15.75">
      <c r="B11" s="7" t="s">
        <v>13</v>
      </c>
      <c r="H11" s="13"/>
      <c r="I11" s="14"/>
      <c r="J11" s="15"/>
    </row>
    <row r="12" spans="1:10" s="7" customFormat="1">
      <c r="B12" s="7" t="s">
        <v>20</v>
      </c>
      <c r="H12" s="10"/>
      <c r="I12" s="9"/>
    </row>
    <row r="13" spans="1:10">
      <c r="H13" s="6"/>
      <c r="I13" s="9"/>
    </row>
    <row r="14" spans="1:10">
      <c r="A14" s="25" t="s">
        <v>1</v>
      </c>
      <c r="B14" t="s">
        <v>21</v>
      </c>
      <c r="E14" s="23">
        <f ca="1">Project1!K509</f>
        <v>17.714011156668928</v>
      </c>
      <c r="H14" s="6"/>
      <c r="I14" s="9"/>
    </row>
  </sheetData>
  <mergeCells count="1">
    <mergeCell ref="A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2004"/>
  <sheetViews>
    <sheetView tabSelected="1" zoomScaleNormal="100" workbookViewId="0">
      <selection activeCell="M33" sqref="M33"/>
    </sheetView>
  </sheetViews>
  <sheetFormatPr defaultColWidth="9.140625" defaultRowHeight="15.75"/>
  <cols>
    <col min="1" max="1" width="12.7109375" style="2" customWidth="1"/>
    <col min="2" max="4" width="9.140625" style="2"/>
    <col min="5" max="5" width="14.42578125" style="2" customWidth="1"/>
    <col min="6" max="6" width="10.28515625" style="2" bestFit="1" customWidth="1"/>
    <col min="7" max="7" width="9.140625" style="2"/>
    <col min="8" max="8" width="9.28515625" style="27" bestFit="1" customWidth="1"/>
    <col min="9" max="9" width="12.5703125" style="27" customWidth="1"/>
    <col min="10" max="10" width="13.28515625" style="27" customWidth="1"/>
    <col min="11" max="11" width="21.28515625" style="27" customWidth="1"/>
    <col min="12" max="12" width="23" style="29" customWidth="1"/>
    <col min="13" max="16384" width="9.140625" style="2"/>
  </cols>
  <sheetData>
    <row r="1" spans="1:12">
      <c r="A1" s="18" t="s">
        <v>3</v>
      </c>
      <c r="B1" s="18"/>
      <c r="C1" s="22"/>
      <c r="D1"/>
      <c r="E1" s="6" t="s">
        <v>11</v>
      </c>
      <c r="F1" s="36">
        <f>AVERAGE(C4:C509)</f>
        <v>2.2892342522423271E-3</v>
      </c>
      <c r="G1" s="16"/>
      <c r="H1" s="1" t="s">
        <v>4</v>
      </c>
      <c r="I1" s="1"/>
      <c r="J1" s="1"/>
      <c r="K1" s="1"/>
    </row>
    <row r="2" spans="1:12">
      <c r="A2" s="21" t="s">
        <v>0</v>
      </c>
      <c r="B2" s="21" t="s">
        <v>5</v>
      </c>
      <c r="C2" s="22" t="s">
        <v>6</v>
      </c>
      <c r="D2"/>
      <c r="E2" s="6" t="s">
        <v>12</v>
      </c>
      <c r="F2" s="17">
        <f>STDEV(C4:C509)</f>
        <v>1.9845616339341763E-2</v>
      </c>
      <c r="G2" s="17"/>
      <c r="H2" s="24" t="s">
        <v>18</v>
      </c>
      <c r="I2" s="24" t="s">
        <v>15</v>
      </c>
      <c r="J2" s="24" t="s">
        <v>16</v>
      </c>
      <c r="K2" s="24" t="s">
        <v>24</v>
      </c>
      <c r="L2" s="24"/>
    </row>
    <row r="3" spans="1:12">
      <c r="A3" s="19">
        <v>35066</v>
      </c>
      <c r="B3" s="20">
        <v>4.5599999999999996</v>
      </c>
      <c r="C3"/>
      <c r="D3"/>
      <c r="E3" s="6"/>
      <c r="F3"/>
      <c r="G3"/>
      <c r="H3" s="34">
        <f>0</f>
        <v>0</v>
      </c>
      <c r="J3" s="1"/>
      <c r="K3" s="28">
        <f>B3</f>
        <v>4.5599999999999996</v>
      </c>
      <c r="L3" s="32"/>
    </row>
    <row r="4" spans="1:12">
      <c r="A4" s="19">
        <v>35067</v>
      </c>
      <c r="B4" s="20">
        <v>4.42</v>
      </c>
      <c r="C4" s="17">
        <f>(B4/B3)-1</f>
        <v>-3.0701754385964897E-2</v>
      </c>
      <c r="D4"/>
      <c r="E4" s="6" t="s">
        <v>7</v>
      </c>
      <c r="F4" s="17">
        <f>F1*250</f>
        <v>0.57230856306058175</v>
      </c>
      <c r="G4"/>
      <c r="H4" s="34">
        <f>H3+$F$7</f>
        <v>4.0000000000000001E-3</v>
      </c>
      <c r="I4" s="1">
        <f ca="1">NORMSINV(RAND())</f>
        <v>0.67674947807576635</v>
      </c>
      <c r="J4" s="35">
        <f ca="1">$F$4*$F$7+$F$5*I4*SQRT($F$7)</f>
        <v>1.5719744751983768E-2</v>
      </c>
      <c r="K4" s="41">
        <f ca="1">K3*(1+J4)</f>
        <v>4.6316820360690452</v>
      </c>
      <c r="L4" s="37"/>
    </row>
    <row r="5" spans="1:12">
      <c r="A5" s="19">
        <v>35068</v>
      </c>
      <c r="B5" s="20">
        <v>4.4400000000000004</v>
      </c>
      <c r="C5" s="17">
        <f t="shared" ref="C5:C68" si="0">(B5/B4)-1</f>
        <v>4.5248868778282603E-3</v>
      </c>
      <c r="D5"/>
      <c r="E5" s="6" t="s">
        <v>8</v>
      </c>
      <c r="F5" s="17">
        <f>SQRT(F2^2*250)</f>
        <v>0.31378674601086515</v>
      </c>
      <c r="G5" s="38"/>
      <c r="H5" s="34">
        <f>H4+$F$7</f>
        <v>8.0000000000000002E-3</v>
      </c>
      <c r="I5" s="1">
        <f t="shared" ref="I5:I68" ca="1" si="1">NORMSINV(RAND())</f>
        <v>-0.2157816678120576</v>
      </c>
      <c r="J5" s="35">
        <f t="shared" ref="J5:J68" ca="1" si="2">$F$4*$F$7+$F$5*I5*SQRT($F$7)</f>
        <v>-1.9930859402190601E-3</v>
      </c>
      <c r="K5" s="37">
        <f t="shared" ref="K5:K68" ca="1" si="3">K4*(1+J5)</f>
        <v>4.6224506957233906</v>
      </c>
      <c r="L5" s="37"/>
    </row>
    <row r="6" spans="1:12">
      <c r="A6" s="19">
        <v>35069</v>
      </c>
      <c r="B6" s="20">
        <v>4.3899999999999997</v>
      </c>
      <c r="C6" s="17">
        <f t="shared" si="0"/>
        <v>-1.1261261261261368E-2</v>
      </c>
      <c r="D6"/>
      <c r="E6" s="6"/>
      <c r="F6"/>
      <c r="G6"/>
      <c r="H6" s="34">
        <f>H5+$F$7</f>
        <v>1.2E-2</v>
      </c>
      <c r="I6" s="1">
        <f t="shared" ca="1" si="1"/>
        <v>1.4855421115598215</v>
      </c>
      <c r="J6" s="35">
        <f t="shared" ca="1" si="2"/>
        <v>3.1770733054194186E-2</v>
      </c>
      <c r="K6" s="37">
        <f t="shared" ca="1" si="3"/>
        <v>4.7693093428333926</v>
      </c>
      <c r="L6" s="37"/>
    </row>
    <row r="7" spans="1:12">
      <c r="A7" s="19">
        <v>35072</v>
      </c>
      <c r="B7" s="20">
        <v>4.3899999999999997</v>
      </c>
      <c r="C7" s="17">
        <f t="shared" si="0"/>
        <v>0</v>
      </c>
      <c r="D7"/>
      <c r="E7" s="6" t="s">
        <v>9</v>
      </c>
      <c r="F7" s="31">
        <f>(ROUND(((((MAX(A:A)-MIN(A:A))/365))*250)/(COUNTA(A:A)-2),0))/250</f>
        <v>4.0000000000000001E-3</v>
      </c>
      <c r="G7"/>
      <c r="H7" s="34">
        <f>H6+$F$7</f>
        <v>1.6E-2</v>
      </c>
      <c r="I7" s="1">
        <f t="shared" ca="1" si="1"/>
        <v>-8.1744741842679353E-3</v>
      </c>
      <c r="J7" s="35">
        <f t="shared" ca="1" si="2"/>
        <v>2.1270067738054918E-3</v>
      </c>
      <c r="K7" s="37">
        <f t="shared" ca="1" si="3"/>
        <v>4.7794536961119727</v>
      </c>
      <c r="L7" s="37"/>
    </row>
    <row r="8" spans="1:12">
      <c r="A8" s="19">
        <v>35073</v>
      </c>
      <c r="B8" s="20">
        <v>4.08</v>
      </c>
      <c r="C8" s="17">
        <f t="shared" si="0"/>
        <v>-7.061503416856485E-2</v>
      </c>
      <c r="D8"/>
      <c r="E8"/>
      <c r="F8"/>
      <c r="G8"/>
      <c r="H8" s="34">
        <f t="shared" ref="H8:H68" si="4">H7+$F$7</f>
        <v>0.02</v>
      </c>
      <c r="I8" s="1">
        <f t="shared" ca="1" si="1"/>
        <v>0.517091592181393</v>
      </c>
      <c r="J8" s="35">
        <f t="shared" ca="1" si="2"/>
        <v>1.2551235602973627E-2</v>
      </c>
      <c r="K8" s="37">
        <f t="shared" ca="1" si="3"/>
        <v>4.8394417455053764</v>
      </c>
      <c r="L8" s="37"/>
    </row>
    <row r="9" spans="1:12">
      <c r="A9" s="19">
        <v>35074</v>
      </c>
      <c r="B9" s="20">
        <v>4.1900000000000004</v>
      </c>
      <c r="C9" s="17">
        <f t="shared" si="0"/>
        <v>2.6960784313725616E-2</v>
      </c>
      <c r="D9"/>
      <c r="E9"/>
      <c r="F9"/>
      <c r="G9"/>
      <c r="H9" s="34">
        <f t="shared" si="4"/>
        <v>2.4E-2</v>
      </c>
      <c r="I9" s="1">
        <f t="shared" ca="1" si="1"/>
        <v>1.2607060265299257</v>
      </c>
      <c r="J9" s="35">
        <f t="shared" ca="1" si="2"/>
        <v>2.7308722371451252E-2</v>
      </c>
      <c r="K9" s="37">
        <f t="shared" ca="1" si="3"/>
        <v>4.9716007165661944</v>
      </c>
      <c r="L9" s="37"/>
    </row>
    <row r="10" spans="1:12">
      <c r="A10" s="19">
        <v>35075</v>
      </c>
      <c r="B10" s="20">
        <v>4.4000000000000004</v>
      </c>
      <c r="C10" s="17">
        <f t="shared" si="0"/>
        <v>5.0119331742243478E-2</v>
      </c>
      <c r="D10"/>
      <c r="E10"/>
      <c r="F10" s="31"/>
      <c r="G10" s="38"/>
      <c r="H10" s="34">
        <f t="shared" si="4"/>
        <v>2.8000000000000001E-2</v>
      </c>
      <c r="I10" s="1">
        <f t="shared" ca="1" si="1"/>
        <v>0.78652034877028965</v>
      </c>
      <c r="J10" s="35">
        <f t="shared" ca="1" si="2"/>
        <v>1.7898215337022769E-2</v>
      </c>
      <c r="K10" s="37">
        <f t="shared" ca="1" si="3"/>
        <v>5.0605834967609935</v>
      </c>
      <c r="L10" s="37"/>
    </row>
    <row r="11" spans="1:12">
      <c r="A11" s="19">
        <v>35076</v>
      </c>
      <c r="B11" s="20">
        <v>4.3600000000000003</v>
      </c>
      <c r="C11" s="17">
        <f t="shared" si="0"/>
        <v>-9.0909090909091494E-3</v>
      </c>
      <c r="D11"/>
      <c r="E11"/>
      <c r="F11"/>
      <c r="G11"/>
      <c r="H11" s="34">
        <f t="shared" si="4"/>
        <v>3.2000000000000001E-2</v>
      </c>
      <c r="I11" s="1">
        <f t="shared" ca="1" si="1"/>
        <v>-0.71444551624682773</v>
      </c>
      <c r="J11" s="35">
        <f t="shared" ca="1" si="2"/>
        <v>-1.1889377358555178E-2</v>
      </c>
      <c r="K11" s="37">
        <f t="shared" ca="1" si="3"/>
        <v>5.0004163099135255</v>
      </c>
      <c r="L11" s="37"/>
    </row>
    <row r="12" spans="1:12">
      <c r="A12" s="19">
        <v>35079</v>
      </c>
      <c r="B12" s="20">
        <v>4.1900000000000004</v>
      </c>
      <c r="C12" s="17">
        <f t="shared" si="0"/>
        <v>-3.8990825688073327E-2</v>
      </c>
      <c r="D12"/>
      <c r="E12" s="39"/>
      <c r="F12"/>
      <c r="G12"/>
      <c r="H12" s="34">
        <f t="shared" si="4"/>
        <v>3.6000000000000004E-2</v>
      </c>
      <c r="I12" s="1">
        <f t="shared" ca="1" si="1"/>
        <v>-1.2526483944882334</v>
      </c>
      <c r="J12" s="35">
        <f t="shared" ca="1" si="2"/>
        <v>-2.2570345192863585E-2</v>
      </c>
      <c r="K12" s="37">
        <f t="shared" ca="1" si="3"/>
        <v>4.8875551876907517</v>
      </c>
      <c r="L12" s="37"/>
    </row>
    <row r="13" spans="1:12">
      <c r="A13" s="19">
        <v>35080</v>
      </c>
      <c r="B13" s="20">
        <v>4.3899999999999997</v>
      </c>
      <c r="C13" s="17">
        <f t="shared" si="0"/>
        <v>4.7732696897374582E-2</v>
      </c>
      <c r="D13"/>
      <c r="E13"/>
      <c r="F13"/>
      <c r="G13"/>
      <c r="H13" s="34">
        <f t="shared" si="4"/>
        <v>4.0000000000000008E-2</v>
      </c>
      <c r="I13" s="1">
        <f t="shared" ca="1" si="1"/>
        <v>-1.8819222731635135</v>
      </c>
      <c r="J13" s="35">
        <f t="shared" ca="1" si="2"/>
        <v>-3.5058673161422693E-2</v>
      </c>
      <c r="K13" s="37">
        <f t="shared" ca="1" si="3"/>
        <v>4.7162039878070861</v>
      </c>
      <c r="L13" s="37"/>
    </row>
    <row r="14" spans="1:12">
      <c r="A14" s="19">
        <v>35081</v>
      </c>
      <c r="B14" s="20">
        <v>4.32</v>
      </c>
      <c r="C14" s="17">
        <f t="shared" si="0"/>
        <v>-1.5945330296127436E-2</v>
      </c>
      <c r="D14"/>
      <c r="E14"/>
      <c r="F14" s="33"/>
      <c r="G14"/>
      <c r="H14" s="34">
        <f t="shared" si="4"/>
        <v>4.4000000000000011E-2</v>
      </c>
      <c r="I14" s="1">
        <f t="shared" ca="1" si="1"/>
        <v>0.83656244865782292</v>
      </c>
      <c r="J14" s="35">
        <f t="shared" ca="1" si="2"/>
        <v>1.8891331652205773E-2</v>
      </c>
      <c r="K14" s="37">
        <f t="shared" ca="1" si="3"/>
        <v>4.8052993614802046</v>
      </c>
      <c r="L14" s="37"/>
    </row>
    <row r="15" spans="1:12">
      <c r="A15" s="19">
        <v>35082</v>
      </c>
      <c r="B15" s="20">
        <v>4.46</v>
      </c>
      <c r="C15" s="17">
        <f t="shared" si="0"/>
        <v>3.240740740740744E-2</v>
      </c>
      <c r="D15"/>
      <c r="E15"/>
      <c r="F15" s="31"/>
      <c r="G15" s="38"/>
      <c r="H15" s="34">
        <f t="shared" si="4"/>
        <v>4.8000000000000015E-2</v>
      </c>
      <c r="I15" s="1">
        <f t="shared" ca="1" si="1"/>
        <v>-0.59332680442015273</v>
      </c>
      <c r="J15" s="35">
        <f t="shared" ca="1" si="2"/>
        <v>-9.4857018721276904E-3</v>
      </c>
      <c r="K15" s="37">
        <f t="shared" ca="1" si="3"/>
        <v>4.7597177243308781</v>
      </c>
      <c r="L15" s="37"/>
    </row>
    <row r="16" spans="1:12">
      <c r="A16" s="19">
        <v>35083</v>
      </c>
      <c r="B16" s="20">
        <v>4.67</v>
      </c>
      <c r="C16" s="17">
        <f t="shared" si="0"/>
        <v>4.7085201793721998E-2</v>
      </c>
      <c r="D16"/>
      <c r="E16"/>
      <c r="F16" s="31"/>
      <c r="G16"/>
      <c r="H16" s="34">
        <f t="shared" si="4"/>
        <v>5.2000000000000018E-2</v>
      </c>
      <c r="I16" s="1">
        <f t="shared" ca="1" si="1"/>
        <v>-0.68712872040027584</v>
      </c>
      <c r="J16" s="35">
        <f t="shared" ca="1" si="2"/>
        <v>-1.1347258708564385E-2</v>
      </c>
      <c r="K16" s="37">
        <f t="shared" ca="1" si="3"/>
        <v>4.7057079759331568</v>
      </c>
      <c r="L16" s="37"/>
    </row>
    <row r="17" spans="1:12">
      <c r="A17" s="19">
        <v>35086</v>
      </c>
      <c r="B17" s="20">
        <v>4.68</v>
      </c>
      <c r="C17" s="17">
        <f t="shared" si="0"/>
        <v>2.1413276231263545E-3</v>
      </c>
      <c r="D17"/>
      <c r="E17"/>
      <c r="F17" s="31"/>
      <c r="G17"/>
      <c r="H17" s="34">
        <f t="shared" si="4"/>
        <v>5.6000000000000022E-2</v>
      </c>
      <c r="I17" s="1">
        <f t="shared" ca="1" si="1"/>
        <v>-1.2906777313125439</v>
      </c>
      <c r="J17" s="35">
        <f t="shared" ca="1" si="2"/>
        <v>-2.3325060821118453E-2</v>
      </c>
      <c r="K17" s="37">
        <f t="shared" ca="1" si="3"/>
        <v>4.5959470511880935</v>
      </c>
      <c r="L17" s="37"/>
    </row>
    <row r="18" spans="1:12">
      <c r="A18" s="19">
        <v>35087</v>
      </c>
      <c r="B18" s="20">
        <v>4.55</v>
      </c>
      <c r="C18" s="17">
        <f t="shared" si="0"/>
        <v>-2.777777777777779E-2</v>
      </c>
      <c r="D18"/>
      <c r="E18"/>
      <c r="F18" s="31"/>
      <c r="G18"/>
      <c r="H18" s="34">
        <f t="shared" si="4"/>
        <v>6.0000000000000026E-2</v>
      </c>
      <c r="I18" s="1">
        <f t="shared" ca="1" si="1"/>
        <v>0.22493528167851784</v>
      </c>
      <c r="J18" s="35">
        <f t="shared" ca="1" si="2"/>
        <v>6.7532135536159622E-3</v>
      </c>
      <c r="K18" s="37">
        <f t="shared" ca="1" si="3"/>
        <v>4.6269844631058783</v>
      </c>
      <c r="L18" s="37"/>
    </row>
    <row r="19" spans="1:12">
      <c r="A19" s="19">
        <v>35088</v>
      </c>
      <c r="B19" s="20">
        <v>4.6399999999999997</v>
      </c>
      <c r="C19" s="17">
        <f t="shared" si="0"/>
        <v>1.978021978021971E-2</v>
      </c>
      <c r="D19"/>
      <c r="E19"/>
      <c r="F19"/>
      <c r="G19"/>
      <c r="H19" s="34">
        <f t="shared" si="4"/>
        <v>6.4000000000000029E-2</v>
      </c>
      <c r="I19" s="1">
        <f t="shared" ca="1" si="1"/>
        <v>2.0439300924023316</v>
      </c>
      <c r="J19" s="35">
        <f t="shared" ca="1" si="2"/>
        <v>4.2852286690494353E-2</v>
      </c>
      <c r="K19" s="37">
        <f t="shared" ca="1" si="3"/>
        <v>4.8252613278313543</v>
      </c>
      <c r="L19" s="37"/>
    </row>
    <row r="20" spans="1:12">
      <c r="A20" s="19">
        <v>35089</v>
      </c>
      <c r="B20" s="20">
        <v>4.54</v>
      </c>
      <c r="C20" s="17">
        <f t="shared" si="0"/>
        <v>-2.1551724137930939E-2</v>
      </c>
      <c r="D20"/>
      <c r="E20"/>
      <c r="F20"/>
      <c r="G20" s="38"/>
      <c r="H20" s="34">
        <f t="shared" si="4"/>
        <v>6.8000000000000033E-2</v>
      </c>
      <c r="I20" s="1">
        <f t="shared" ca="1" si="1"/>
        <v>0.89381741098905687</v>
      </c>
      <c r="J20" s="35">
        <f t="shared" ca="1" si="2"/>
        <v>2.0027591668154904E-2</v>
      </c>
      <c r="K20" s="37">
        <f t="shared" ca="1" si="3"/>
        <v>4.9218996913973001</v>
      </c>
      <c r="L20" s="37"/>
    </row>
    <row r="21" spans="1:12">
      <c r="A21" s="19">
        <v>35090</v>
      </c>
      <c r="B21" s="20">
        <v>4.5999999999999996</v>
      </c>
      <c r="C21" s="17">
        <f t="shared" si="0"/>
        <v>1.3215859030836885E-2</v>
      </c>
      <c r="D21"/>
      <c r="E21"/>
      <c r="F21" s="31"/>
      <c r="G21"/>
      <c r="H21" s="34">
        <f t="shared" si="4"/>
        <v>7.2000000000000036E-2</v>
      </c>
      <c r="I21" s="1">
        <f t="shared" ca="1" si="1"/>
        <v>0.87043529696118527</v>
      </c>
      <c r="J21" s="35">
        <f t="shared" ca="1" si="2"/>
        <v>1.9563559203955028E-2</v>
      </c>
      <c r="K21" s="37">
        <f t="shared" ca="1" si="3"/>
        <v>5.0181895674058783</v>
      </c>
      <c r="L21" s="37"/>
    </row>
    <row r="22" spans="1:12">
      <c r="A22" s="19">
        <v>35093</v>
      </c>
      <c r="B22" s="20">
        <v>4.5999999999999996</v>
      </c>
      <c r="C22" s="17">
        <f t="shared" si="0"/>
        <v>0</v>
      </c>
      <c r="D22"/>
      <c r="E22"/>
      <c r="F22"/>
      <c r="G22"/>
      <c r="H22" s="34">
        <f t="shared" si="4"/>
        <v>7.600000000000004E-2</v>
      </c>
      <c r="I22" s="1">
        <f t="shared" ca="1" si="1"/>
        <v>-0.50067173298031342</v>
      </c>
      <c r="J22" s="35">
        <f t="shared" ca="1" si="2"/>
        <v>-7.6469048724383364E-3</v>
      </c>
      <c r="K22" s="37">
        <f t="shared" ca="1" si="3"/>
        <v>4.979815949152063</v>
      </c>
      <c r="L22" s="37"/>
    </row>
    <row r="23" spans="1:12">
      <c r="A23" s="19">
        <v>35094</v>
      </c>
      <c r="B23" s="20">
        <v>4.62</v>
      </c>
      <c r="C23" s="17">
        <f t="shared" si="0"/>
        <v>4.3478260869567187E-3</v>
      </c>
      <c r="D23"/>
      <c r="E23"/>
      <c r="F23"/>
      <c r="G23"/>
      <c r="H23" s="34">
        <f t="shared" si="4"/>
        <v>8.0000000000000043E-2</v>
      </c>
      <c r="I23" s="1">
        <f t="shared" ca="1" si="1"/>
        <v>1.12722290500859</v>
      </c>
      <c r="J23" s="35">
        <f t="shared" ca="1" si="2"/>
        <v>2.4659667553961089E-2</v>
      </c>
      <c r="K23" s="37">
        <f t="shared" ca="1" si="3"/>
        <v>5.1026165549380655</v>
      </c>
      <c r="L23" s="37"/>
    </row>
    <row r="24" spans="1:12">
      <c r="A24" s="19">
        <v>35095</v>
      </c>
      <c r="B24" s="20">
        <v>4.7</v>
      </c>
      <c r="C24" s="17">
        <f t="shared" si="0"/>
        <v>1.7316017316017396E-2</v>
      </c>
      <c r="D24"/>
      <c r="E24"/>
      <c r="F24"/>
      <c r="G24"/>
      <c r="H24" s="34">
        <f t="shared" si="4"/>
        <v>8.4000000000000047E-2</v>
      </c>
      <c r="I24" s="1">
        <f t="shared" ca="1" si="1"/>
        <v>-1.1779607858557757</v>
      </c>
      <c r="J24" s="35">
        <f t="shared" ca="1" si="2"/>
        <v>-2.1088123566640922E-2</v>
      </c>
      <c r="K24" s="37">
        <f t="shared" ca="1" si="3"/>
        <v>4.9950119465143441</v>
      </c>
      <c r="L24" s="37"/>
    </row>
    <row r="25" spans="1:12">
      <c r="A25" s="19">
        <v>35096</v>
      </c>
      <c r="B25" s="20">
        <v>4.79</v>
      </c>
      <c r="C25" s="17">
        <f t="shared" si="0"/>
        <v>1.9148936170212627E-2</v>
      </c>
      <c r="D25"/>
      <c r="E25"/>
      <c r="F25"/>
      <c r="G25" s="38"/>
      <c r="H25" s="34">
        <f t="shared" si="4"/>
        <v>8.800000000000005E-2</v>
      </c>
      <c r="I25" s="1">
        <f t="shared" ca="1" si="1"/>
        <v>2.1118762798487225</v>
      </c>
      <c r="J25" s="35">
        <f t="shared" ca="1" si="2"/>
        <v>4.4200720658276425E-2</v>
      </c>
      <c r="K25" s="37">
        <f t="shared" ca="1" si="3"/>
        <v>5.2157950742469783</v>
      </c>
      <c r="L25" s="37"/>
    </row>
    <row r="26" spans="1:12">
      <c r="A26" s="19">
        <v>35097</v>
      </c>
      <c r="B26" s="20">
        <v>4.7300000000000004</v>
      </c>
      <c r="C26" s="17">
        <f t="shared" si="0"/>
        <v>-1.2526096033402823E-2</v>
      </c>
      <c r="D26"/>
      <c r="E26"/>
      <c r="F26"/>
      <c r="G26"/>
      <c r="H26" s="34">
        <f t="shared" si="4"/>
        <v>9.2000000000000054E-2</v>
      </c>
      <c r="I26" s="1">
        <f t="shared" ca="1" si="1"/>
        <v>1.9148075124924137E-3</v>
      </c>
      <c r="J26" s="35">
        <f t="shared" ca="1" si="2"/>
        <v>2.3272347874989407E-3</v>
      </c>
      <c r="K26" s="37">
        <f t="shared" ca="1" si="3"/>
        <v>5.2279334539882321</v>
      </c>
      <c r="L26" s="37"/>
    </row>
    <row r="27" spans="1:12">
      <c r="A27" s="19">
        <v>35100</v>
      </c>
      <c r="B27" s="20">
        <v>4.9400000000000004</v>
      </c>
      <c r="C27" s="17">
        <f t="shared" si="0"/>
        <v>4.4397463002114224E-2</v>
      </c>
      <c r="D27"/>
      <c r="E27"/>
      <c r="F27"/>
      <c r="G27"/>
      <c r="H27" s="34">
        <f t="shared" si="4"/>
        <v>9.6000000000000058E-2</v>
      </c>
      <c r="I27" s="1">
        <f t="shared" ca="1" si="1"/>
        <v>0.8302168091458757</v>
      </c>
      <c r="J27" s="35">
        <f t="shared" ca="1" si="2"/>
        <v>1.8765398525023902E-2</v>
      </c>
      <c r="K27" s="37">
        <f t="shared" ca="1" si="3"/>
        <v>5.3260377087146251</v>
      </c>
      <c r="L27" s="37"/>
    </row>
    <row r="28" spans="1:12">
      <c r="A28" s="19">
        <v>35101</v>
      </c>
      <c r="B28" s="20">
        <v>4.91</v>
      </c>
      <c r="C28" s="17">
        <f t="shared" si="0"/>
        <v>-6.0728744939271273E-3</v>
      </c>
      <c r="D28"/>
      <c r="E28"/>
      <c r="F28"/>
      <c r="G28"/>
      <c r="H28" s="34">
        <f t="shared" si="4"/>
        <v>0.10000000000000006</v>
      </c>
      <c r="I28" s="1">
        <f t="shared" ca="1" si="1"/>
        <v>-0.19414813272785031</v>
      </c>
      <c r="J28" s="35">
        <f t="shared" ca="1" si="2"/>
        <v>-1.5637551028741922E-3</v>
      </c>
      <c r="K28" s="37">
        <f t="shared" ca="1" si="3"/>
        <v>5.3177090900695223</v>
      </c>
      <c r="L28" s="37"/>
    </row>
    <row r="29" spans="1:12">
      <c r="A29" s="19">
        <v>35102</v>
      </c>
      <c r="B29" s="20">
        <v>4.93</v>
      </c>
      <c r="C29" s="17">
        <f t="shared" si="0"/>
        <v>4.0733197556006573E-3</v>
      </c>
      <c r="D29"/>
      <c r="E29"/>
      <c r="F29"/>
      <c r="G29"/>
      <c r="H29" s="34">
        <f t="shared" si="4"/>
        <v>0.10400000000000006</v>
      </c>
      <c r="I29" s="1">
        <f t="shared" ca="1" si="1"/>
        <v>0.19231227099593073</v>
      </c>
      <c r="J29" s="35">
        <f t="shared" ca="1" si="2"/>
        <v>6.1057897997750911E-3</v>
      </c>
      <c r="K29" s="37">
        <f t="shared" ca="1" si="3"/>
        <v>5.3501779039898407</v>
      </c>
      <c r="L29" s="37"/>
    </row>
    <row r="30" spans="1:12">
      <c r="A30" s="19">
        <v>35103</v>
      </c>
      <c r="B30" s="20">
        <v>5.03</v>
      </c>
      <c r="C30" s="17">
        <f t="shared" si="0"/>
        <v>2.0283975659229236E-2</v>
      </c>
      <c r="D30"/>
      <c r="E30"/>
      <c r="F30"/>
      <c r="G30" s="38"/>
      <c r="H30" s="34">
        <f t="shared" si="4"/>
        <v>0.10800000000000007</v>
      </c>
      <c r="I30" s="1">
        <f t="shared" ca="1" si="1"/>
        <v>-0.29101030935130257</v>
      </c>
      <c r="J30" s="35">
        <f t="shared" ca="1" si="2"/>
        <v>-3.4860446979367837E-3</v>
      </c>
      <c r="K30" s="37">
        <f t="shared" ca="1" si="3"/>
        <v>5.3315269446746187</v>
      </c>
      <c r="L30" s="37"/>
    </row>
    <row r="31" spans="1:12">
      <c r="A31" s="19">
        <v>35104</v>
      </c>
      <c r="B31" s="20">
        <v>5.09</v>
      </c>
      <c r="C31" s="17">
        <f t="shared" si="0"/>
        <v>1.1928429423459175E-2</v>
      </c>
      <c r="D31"/>
      <c r="E31"/>
      <c r="F31"/>
      <c r="G31"/>
      <c r="H31" s="34">
        <f t="shared" si="4"/>
        <v>0.11200000000000007</v>
      </c>
      <c r="I31" s="1">
        <f t="shared" ca="1" si="1"/>
        <v>-1.1074553696025116</v>
      </c>
      <c r="J31" s="35">
        <f t="shared" ca="1" si="2"/>
        <v>-1.9688900125833048E-2</v>
      </c>
      <c r="K31" s="37">
        <f t="shared" ca="1" si="3"/>
        <v>5.2265550431427323</v>
      </c>
      <c r="L31" s="37"/>
    </row>
    <row r="32" spans="1:12">
      <c r="A32" s="19">
        <v>35107</v>
      </c>
      <c r="B32" s="20">
        <v>5.0599999999999996</v>
      </c>
      <c r="C32" s="17">
        <f t="shared" si="0"/>
        <v>-5.893909626719096E-3</v>
      </c>
      <c r="D32"/>
      <c r="E32"/>
      <c r="F32"/>
      <c r="G32"/>
      <c r="H32" s="34">
        <f t="shared" si="4"/>
        <v>0.11600000000000008</v>
      </c>
      <c r="I32" s="1">
        <f t="shared" ca="1" si="1"/>
        <v>1.7136098360204715</v>
      </c>
      <c r="J32" s="35">
        <f t="shared" ca="1" si="2"/>
        <v>3.6296877613226947E-2</v>
      </c>
      <c r="K32" s="37">
        <f t="shared" ca="1" si="3"/>
        <v>5.4162626718824773</v>
      </c>
      <c r="L32" s="37"/>
    </row>
    <row r="33" spans="1:12">
      <c r="A33" s="19">
        <v>35108</v>
      </c>
      <c r="B33" s="20">
        <v>5.07</v>
      </c>
      <c r="C33" s="17">
        <f t="shared" si="0"/>
        <v>1.9762845849804478E-3</v>
      </c>
      <c r="D33"/>
      <c r="E33"/>
      <c r="F33"/>
      <c r="G33"/>
      <c r="H33" s="34">
        <f t="shared" si="4"/>
        <v>0.12000000000000008</v>
      </c>
      <c r="I33" s="1">
        <f t="shared" ca="1" si="1"/>
        <v>0.14570666608848665</v>
      </c>
      <c r="J33" s="35">
        <f t="shared" ca="1" si="2"/>
        <v>5.180872845519012E-3</v>
      </c>
      <c r="K33" s="37">
        <f t="shared" ca="1" si="3"/>
        <v>5.4443236400834314</v>
      </c>
      <c r="L33" s="37"/>
    </row>
    <row r="34" spans="1:12">
      <c r="A34" s="19">
        <v>35109</v>
      </c>
      <c r="B34" s="20">
        <v>5.0199999999999996</v>
      </c>
      <c r="C34" s="17">
        <f t="shared" si="0"/>
        <v>-9.8619329388561772E-3</v>
      </c>
      <c r="D34"/>
      <c r="E34"/>
      <c r="F34"/>
      <c r="G34"/>
      <c r="H34" s="34">
        <f t="shared" si="4"/>
        <v>0.12400000000000008</v>
      </c>
      <c r="I34" s="1">
        <f t="shared" ca="1" si="1"/>
        <v>1.8507881444676824</v>
      </c>
      <c r="J34" s="35">
        <f t="shared" ca="1" si="2"/>
        <v>3.9019265692750181E-2</v>
      </c>
      <c r="K34" s="37">
        <f t="shared" ca="1" si="3"/>
        <v>5.6567571507131671</v>
      </c>
      <c r="L34" s="37"/>
    </row>
    <row r="35" spans="1:12">
      <c r="A35" s="19">
        <v>35110</v>
      </c>
      <c r="B35" s="20">
        <v>5.01</v>
      </c>
      <c r="C35" s="17">
        <f t="shared" si="0"/>
        <v>-1.9920318725099584E-3</v>
      </c>
      <c r="D35"/>
      <c r="E35"/>
      <c r="F35"/>
      <c r="G35" s="38"/>
      <c r="H35" s="34">
        <f t="shared" si="4"/>
        <v>0.12800000000000009</v>
      </c>
      <c r="I35" s="1">
        <f t="shared" ca="1" si="1"/>
        <v>1.0950405957284648</v>
      </c>
      <c r="J35" s="35">
        <f t="shared" ca="1" si="2"/>
        <v>2.4020989791073685E-2</v>
      </c>
      <c r="K35" s="37">
        <f t="shared" ca="1" si="3"/>
        <v>5.7926380564810316</v>
      </c>
      <c r="L35" s="37"/>
    </row>
    <row r="36" spans="1:12">
      <c r="A36" s="19">
        <v>35111</v>
      </c>
      <c r="B36" s="20">
        <v>4.9800000000000004</v>
      </c>
      <c r="C36" s="17">
        <f t="shared" si="0"/>
        <v>-5.9880239520956335E-3</v>
      </c>
      <c r="D36"/>
      <c r="E36"/>
      <c r="F36"/>
      <c r="G36"/>
      <c r="H36" s="34">
        <f t="shared" si="4"/>
        <v>0.13200000000000009</v>
      </c>
      <c r="I36" s="1">
        <f t="shared" ca="1" si="1"/>
        <v>-0.90898004056539539</v>
      </c>
      <c r="J36" s="35">
        <f t="shared" ca="1" si="2"/>
        <v>-1.5750034892937824E-2</v>
      </c>
      <c r="K36" s="37">
        <f t="shared" ca="1" si="3"/>
        <v>5.7014038049692957</v>
      </c>
      <c r="L36" s="37"/>
    </row>
    <row r="37" spans="1:12">
      <c r="A37" s="19">
        <v>35115</v>
      </c>
      <c r="B37" s="20">
        <v>4.97</v>
      </c>
      <c r="C37" s="17">
        <f t="shared" si="0"/>
        <v>-2.0080321285141922E-3</v>
      </c>
      <c r="D37"/>
      <c r="E37"/>
      <c r="F37"/>
      <c r="G37"/>
      <c r="H37" s="34">
        <f t="shared" si="4"/>
        <v>0.13600000000000009</v>
      </c>
      <c r="I37" s="1">
        <f t="shared" ca="1" si="1"/>
        <v>0.49051972294523427</v>
      </c>
      <c r="J37" s="35">
        <f t="shared" ca="1" si="2"/>
        <v>1.2023900480693664E-2</v>
      </c>
      <c r="K37" s="37">
        <f t="shared" ca="1" si="3"/>
        <v>5.7699569169204947</v>
      </c>
      <c r="L37" s="37"/>
    </row>
    <row r="38" spans="1:12">
      <c r="A38" s="19">
        <v>35116</v>
      </c>
      <c r="B38" s="20">
        <v>5.08</v>
      </c>
      <c r="C38" s="17">
        <f t="shared" si="0"/>
        <v>2.2132796780684139E-2</v>
      </c>
      <c r="D38"/>
      <c r="E38"/>
      <c r="F38"/>
      <c r="G38"/>
      <c r="H38" s="34">
        <f t="shared" si="4"/>
        <v>0.1400000000000001</v>
      </c>
      <c r="I38" s="1">
        <f t="shared" ca="1" si="1"/>
        <v>-2.1604207235091737</v>
      </c>
      <c r="J38" s="35">
        <f t="shared" ca="1" si="2"/>
        <v>-4.0585646558083888E-2</v>
      </c>
      <c r="K38" s="37">
        <f t="shared" ca="1" si="3"/>
        <v>5.5357794848349888</v>
      </c>
      <c r="L38" s="37"/>
    </row>
    <row r="39" spans="1:12">
      <c r="A39" s="19">
        <v>35117</v>
      </c>
      <c r="B39" s="20">
        <v>5.21</v>
      </c>
      <c r="C39" s="17">
        <f t="shared" si="0"/>
        <v>2.5590551181102317E-2</v>
      </c>
      <c r="D39"/>
      <c r="E39"/>
      <c r="F39"/>
      <c r="G39"/>
      <c r="H39" s="34">
        <f t="shared" si="4"/>
        <v>0.1440000000000001</v>
      </c>
      <c r="I39" s="1">
        <f t="shared" ca="1" si="1"/>
        <v>-0.41783659896544578</v>
      </c>
      <c r="J39" s="35">
        <f t="shared" ca="1" si="2"/>
        <v>-6.0029905833613156E-3</v>
      </c>
      <c r="K39" s="37">
        <f t="shared" ca="1" si="3"/>
        <v>5.5025482527159602</v>
      </c>
      <c r="L39" s="37"/>
    </row>
    <row r="40" spans="1:12">
      <c r="A40" s="19">
        <v>35118</v>
      </c>
      <c r="B40" s="20">
        <v>5.26</v>
      </c>
      <c r="C40" s="17">
        <f t="shared" si="0"/>
        <v>9.5969289827255722E-3</v>
      </c>
      <c r="D40"/>
      <c r="E40"/>
      <c r="F40"/>
      <c r="G40" s="38"/>
      <c r="H40" s="34">
        <f t="shared" si="4"/>
        <v>0.1480000000000001</v>
      </c>
      <c r="I40" s="1">
        <f t="shared" ca="1" si="1"/>
        <v>-0.34506260068173988</v>
      </c>
      <c r="J40" s="35">
        <f t="shared" ca="1" si="2"/>
        <v>-4.5587457339429718E-3</v>
      </c>
      <c r="K40" s="37">
        <f t="shared" ca="1" si="3"/>
        <v>5.4774635343430758</v>
      </c>
      <c r="L40" s="37"/>
    </row>
    <row r="41" spans="1:12">
      <c r="A41" s="19">
        <v>35121</v>
      </c>
      <c r="B41" s="20">
        <v>5.12</v>
      </c>
      <c r="C41" s="17">
        <f t="shared" si="0"/>
        <v>-2.6615969581748944E-2</v>
      </c>
      <c r="D41"/>
      <c r="E41"/>
      <c r="F41"/>
      <c r="G41"/>
      <c r="H41" s="34">
        <f t="shared" si="4"/>
        <v>0.15200000000000011</v>
      </c>
      <c r="I41" s="1">
        <f t="shared" ca="1" si="1"/>
        <v>1.4701497289847829</v>
      </c>
      <c r="J41" s="35">
        <f t="shared" ca="1" si="2"/>
        <v>3.1465261735061603E-2</v>
      </c>
      <c r="K41" s="37">
        <f t="shared" ca="1" si="3"/>
        <v>5.6498133580954368</v>
      </c>
      <c r="L41" s="37"/>
    </row>
    <row r="42" spans="1:12">
      <c r="A42" s="19">
        <v>35122</v>
      </c>
      <c r="B42" s="20">
        <v>5.09</v>
      </c>
      <c r="C42" s="17">
        <f t="shared" si="0"/>
        <v>-5.859375E-3</v>
      </c>
      <c r="D42"/>
      <c r="E42"/>
      <c r="F42"/>
      <c r="G42"/>
      <c r="H42" s="34">
        <f t="shared" si="4"/>
        <v>0.15600000000000011</v>
      </c>
      <c r="I42" s="1">
        <f t="shared" ca="1" si="1"/>
        <v>-0.35657706374292042</v>
      </c>
      <c r="J42" s="35">
        <f t="shared" ca="1" si="2"/>
        <v>-4.7872573502086837E-3</v>
      </c>
      <c r="K42" s="37">
        <f t="shared" ca="1" si="3"/>
        <v>5.6227662475695874</v>
      </c>
      <c r="L42" s="37"/>
    </row>
    <row r="43" spans="1:12">
      <c r="A43" s="19">
        <v>35123</v>
      </c>
      <c r="B43" s="20">
        <v>5.09</v>
      </c>
      <c r="C43" s="17">
        <f t="shared" si="0"/>
        <v>0</v>
      </c>
      <c r="D43"/>
      <c r="E43"/>
      <c r="F43"/>
      <c r="G43"/>
      <c r="H43" s="34">
        <f t="shared" si="4"/>
        <v>0.16000000000000011</v>
      </c>
      <c r="I43" s="1">
        <f t="shared" ca="1" si="1"/>
        <v>1.0962642668382276</v>
      </c>
      <c r="J43" s="35">
        <f t="shared" ca="1" si="2"/>
        <v>2.4045274298443574E-2</v>
      </c>
      <c r="K43" s="37">
        <f t="shared" ca="1" si="3"/>
        <v>5.7579672043084287</v>
      </c>
      <c r="L43" s="37"/>
    </row>
    <row r="44" spans="1:12">
      <c r="A44" s="19">
        <v>35124</v>
      </c>
      <c r="B44" s="20">
        <v>5.0199999999999996</v>
      </c>
      <c r="C44" s="17">
        <f t="shared" si="0"/>
        <v>-1.3752455795677854E-2</v>
      </c>
      <c r="D44"/>
      <c r="E44"/>
      <c r="F44"/>
      <c r="G44"/>
      <c r="H44" s="34">
        <f t="shared" si="4"/>
        <v>0.16400000000000012</v>
      </c>
      <c r="I44" s="1">
        <f t="shared" ca="1" si="1"/>
        <v>-0.16890677033546558</v>
      </c>
      <c r="J44" s="35">
        <f t="shared" ca="1" si="2"/>
        <v>-1.0628247089526353E-3</v>
      </c>
      <c r="K44" s="37">
        <f t="shared" ca="1" si="3"/>
        <v>5.7518474944903515</v>
      </c>
      <c r="L44" s="37"/>
    </row>
    <row r="45" spans="1:12">
      <c r="A45" s="19">
        <v>35125</v>
      </c>
      <c r="B45" s="20">
        <v>4.8600000000000003</v>
      </c>
      <c r="C45" s="17">
        <f t="shared" si="0"/>
        <v>-3.1872509960159223E-2</v>
      </c>
      <c r="D45"/>
      <c r="E45"/>
      <c r="F45"/>
      <c r="G45" s="38"/>
      <c r="H45" s="34">
        <f t="shared" si="4"/>
        <v>0.16800000000000012</v>
      </c>
      <c r="I45" s="1">
        <f t="shared" ca="1" si="1"/>
        <v>2.0288579618642295</v>
      </c>
      <c r="J45" s="35">
        <f t="shared" ca="1" si="2"/>
        <v>4.2553170970418698E-2</v>
      </c>
      <c r="K45" s="37">
        <f t="shared" ca="1" si="3"/>
        <v>5.9966068443191745</v>
      </c>
      <c r="L45" s="37"/>
    </row>
    <row r="46" spans="1:12">
      <c r="A46" s="19">
        <v>35128</v>
      </c>
      <c r="B46" s="20">
        <v>4.8899999999999997</v>
      </c>
      <c r="C46" s="17">
        <f t="shared" si="0"/>
        <v>6.1728395061726449E-3</v>
      </c>
      <c r="D46"/>
      <c r="E46"/>
      <c r="F46"/>
      <c r="G46"/>
      <c r="H46" s="34">
        <f t="shared" si="4"/>
        <v>0.17200000000000013</v>
      </c>
      <c r="I46" s="1">
        <f t="shared" ca="1" si="1"/>
        <v>-1.6783694272623215</v>
      </c>
      <c r="J46" s="35">
        <f t="shared" ca="1" si="2"/>
        <v>-3.1019041476886479E-2</v>
      </c>
      <c r="K46" s="37">
        <f t="shared" ca="1" si="3"/>
        <v>5.8105978478946563</v>
      </c>
      <c r="L46" s="37"/>
    </row>
    <row r="47" spans="1:12">
      <c r="A47" s="19">
        <v>35129</v>
      </c>
      <c r="B47" s="20">
        <v>4.99</v>
      </c>
      <c r="C47" s="17">
        <f t="shared" si="0"/>
        <v>2.0449897750511425E-2</v>
      </c>
      <c r="D47"/>
      <c r="E47"/>
      <c r="F47"/>
      <c r="G47"/>
      <c r="H47" s="34">
        <f t="shared" si="4"/>
        <v>0.17600000000000013</v>
      </c>
      <c r="I47" s="1">
        <f t="shared" ca="1" si="1"/>
        <v>-0.31306622903785064</v>
      </c>
      <c r="J47" s="35">
        <f t="shared" ca="1" si="2"/>
        <v>-3.9237580180473521E-3</v>
      </c>
      <c r="K47" s="37">
        <f t="shared" ca="1" si="3"/>
        <v>5.7877984679993313</v>
      </c>
      <c r="L47" s="37"/>
    </row>
    <row r="48" spans="1:12">
      <c r="A48" s="19">
        <v>35130</v>
      </c>
      <c r="B48" s="20">
        <v>4.93</v>
      </c>
      <c r="C48" s="17">
        <f t="shared" si="0"/>
        <v>-1.2024048096192508E-2</v>
      </c>
      <c r="D48"/>
      <c r="E48"/>
      <c r="F48"/>
      <c r="G48"/>
      <c r="H48" s="34">
        <f t="shared" si="4"/>
        <v>0.18000000000000013</v>
      </c>
      <c r="I48" s="1">
        <f t="shared" ca="1" si="1"/>
        <v>0.81579662305328204</v>
      </c>
      <c r="J48" s="35">
        <f t="shared" ca="1" si="2"/>
        <v>1.8479221044288376E-2</v>
      </c>
      <c r="K48" s="37">
        <f t="shared" ca="1" si="3"/>
        <v>5.8947524752492839</v>
      </c>
      <c r="L48" s="37"/>
    </row>
    <row r="49" spans="1:12">
      <c r="A49" s="19">
        <v>35131</v>
      </c>
      <c r="B49" s="20">
        <v>4.95</v>
      </c>
      <c r="C49" s="17">
        <f t="shared" si="0"/>
        <v>4.0567951318459805E-3</v>
      </c>
      <c r="D49"/>
      <c r="E49"/>
      <c r="F49"/>
      <c r="G49"/>
      <c r="H49" s="34">
        <f t="shared" si="4"/>
        <v>0.18400000000000014</v>
      </c>
      <c r="I49" s="1">
        <f t="shared" ca="1" si="1"/>
        <v>-1.3562004298632426</v>
      </c>
      <c r="J49" s="35">
        <f t="shared" ca="1" si="2"/>
        <v>-2.4625399158073963E-2</v>
      </c>
      <c r="K49" s="37">
        <f t="shared" ca="1" si="3"/>
        <v>5.7495918426082255</v>
      </c>
      <c r="L49" s="37"/>
    </row>
    <row r="50" spans="1:12">
      <c r="A50" s="19">
        <v>35132</v>
      </c>
      <c r="B50" s="20">
        <v>4.84</v>
      </c>
      <c r="C50" s="17">
        <f t="shared" si="0"/>
        <v>-2.2222222222222254E-2</v>
      </c>
      <c r="D50"/>
      <c r="E50"/>
      <c r="F50"/>
      <c r="G50" s="38"/>
      <c r="H50" s="34">
        <f t="shared" si="4"/>
        <v>0.18800000000000014</v>
      </c>
      <c r="I50" s="1">
        <f t="shared" ca="1" si="1"/>
        <v>-8.0689602798935778E-2</v>
      </c>
      <c r="J50" s="35">
        <f t="shared" ca="1" si="2"/>
        <v>6.8789935252077045E-4</v>
      </c>
      <c r="K50" s="37">
        <f t="shared" ca="1" si="3"/>
        <v>5.7535469831140142</v>
      </c>
      <c r="L50" s="37"/>
    </row>
    <row r="51" spans="1:12">
      <c r="A51" s="19">
        <v>35135</v>
      </c>
      <c r="B51" s="20">
        <v>4.91</v>
      </c>
      <c r="C51" s="17">
        <f t="shared" si="0"/>
        <v>1.4462809917355379E-2</v>
      </c>
      <c r="D51"/>
      <c r="E51"/>
      <c r="F51"/>
      <c r="G51"/>
      <c r="H51" s="34">
        <f t="shared" si="4"/>
        <v>0.19200000000000014</v>
      </c>
      <c r="I51" s="1">
        <f t="shared" ca="1" si="1"/>
        <v>-0.2625073920275115</v>
      </c>
      <c r="J51" s="35">
        <f t="shared" ca="1" si="2"/>
        <v>-2.9203867361768492E-3</v>
      </c>
      <c r="K51" s="37">
        <f t="shared" ca="1" si="3"/>
        <v>5.7367444008185577</v>
      </c>
      <c r="L51" s="37"/>
    </row>
    <row r="52" spans="1:12">
      <c r="A52" s="19">
        <v>35136</v>
      </c>
      <c r="B52" s="20">
        <v>4.87</v>
      </c>
      <c r="C52" s="17">
        <f t="shared" si="0"/>
        <v>-8.1466395112016476E-3</v>
      </c>
      <c r="D52"/>
      <c r="E52"/>
      <c r="F52"/>
      <c r="G52"/>
      <c r="H52" s="34">
        <f t="shared" si="4"/>
        <v>0.19600000000000015</v>
      </c>
      <c r="I52" s="1">
        <f t="shared" ca="1" si="1"/>
        <v>-0.64922762481709118</v>
      </c>
      <c r="J52" s="35">
        <f t="shared" ca="1" si="2"/>
        <v>-1.059508810677978E-2</v>
      </c>
      <c r="K52" s="37">
        <f t="shared" ca="1" si="3"/>
        <v>5.6759630884458092</v>
      </c>
      <c r="L52" s="37"/>
    </row>
    <row r="53" spans="1:12">
      <c r="A53" s="19">
        <v>35137</v>
      </c>
      <c r="B53" s="20">
        <v>5.13</v>
      </c>
      <c r="C53" s="17">
        <f t="shared" si="0"/>
        <v>5.3388090349075989E-2</v>
      </c>
      <c r="D53"/>
      <c r="E53"/>
      <c r="F53"/>
      <c r="G53"/>
      <c r="H53" s="34">
        <f t="shared" si="4"/>
        <v>0.20000000000000015</v>
      </c>
      <c r="I53" s="1">
        <f t="shared" ca="1" si="1"/>
        <v>-0.35448728623035697</v>
      </c>
      <c r="J53" s="35">
        <f t="shared" ca="1" si="2"/>
        <v>-4.7457844274597649E-3</v>
      </c>
      <c r="K53" s="37">
        <f t="shared" ca="1" si="3"/>
        <v>5.6490261912098267</v>
      </c>
      <c r="L53" s="37"/>
    </row>
    <row r="54" spans="1:12">
      <c r="A54" s="19">
        <v>35138</v>
      </c>
      <c r="B54" s="20">
        <v>5.07</v>
      </c>
      <c r="C54" s="17">
        <f t="shared" si="0"/>
        <v>-1.1695906432748426E-2</v>
      </c>
      <c r="D54"/>
      <c r="E54"/>
      <c r="F54"/>
      <c r="G54"/>
      <c r="H54" s="34">
        <f t="shared" si="4"/>
        <v>0.20400000000000015</v>
      </c>
      <c r="I54" s="1">
        <f t="shared" ca="1" si="1"/>
        <v>1.2307567502820991</v>
      </c>
      <c r="J54" s="35">
        <f t="shared" ca="1" si="2"/>
        <v>2.6714360525395921E-2</v>
      </c>
      <c r="K54" s="37">
        <f t="shared" ca="1" si="3"/>
        <v>5.7999363134992103</v>
      </c>
      <c r="L54" s="37"/>
    </row>
    <row r="55" spans="1:12">
      <c r="A55" s="19">
        <v>35139</v>
      </c>
      <c r="B55" s="20">
        <v>5.21</v>
      </c>
      <c r="C55" s="17">
        <f t="shared" si="0"/>
        <v>2.7613412228796763E-2</v>
      </c>
      <c r="D55"/>
      <c r="E55"/>
      <c r="F55"/>
      <c r="G55" s="38"/>
      <c r="H55" s="34">
        <f t="shared" si="4"/>
        <v>0.20800000000000016</v>
      </c>
      <c r="I55" s="1">
        <f t="shared" ca="1" si="1"/>
        <v>0.10986197891468927</v>
      </c>
      <c r="J55" s="35">
        <f t="shared" ca="1" si="2"/>
        <v>4.4695129360641048E-3</v>
      </c>
      <c r="K55" s="37">
        <f t="shared" ca="1" si="3"/>
        <v>5.8258592038807429</v>
      </c>
      <c r="L55" s="37"/>
    </row>
    <row r="56" spans="1:12">
      <c r="A56" s="19">
        <v>35142</v>
      </c>
      <c r="B56" s="20">
        <v>5.35</v>
      </c>
      <c r="C56" s="17">
        <f t="shared" si="0"/>
        <v>2.6871401151631336E-2</v>
      </c>
      <c r="D56"/>
      <c r="E56"/>
      <c r="F56"/>
      <c r="G56"/>
      <c r="H56" s="34">
        <f t="shared" si="4"/>
        <v>0.21200000000000016</v>
      </c>
      <c r="I56" s="1">
        <f t="shared" ca="1" si="1"/>
        <v>0.53365524354405092</v>
      </c>
      <c r="J56" s="35">
        <f t="shared" ca="1" si="2"/>
        <v>1.2879951473095551E-2</v>
      </c>
      <c r="K56" s="37">
        <f t="shared" ca="1" si="3"/>
        <v>5.9008959877158134</v>
      </c>
      <c r="L56" s="37"/>
    </row>
    <row r="57" spans="1:12">
      <c r="A57" s="19">
        <v>35143</v>
      </c>
      <c r="B57" s="20">
        <v>5.43</v>
      </c>
      <c r="C57" s="17">
        <f t="shared" si="0"/>
        <v>1.495327102803734E-2</v>
      </c>
      <c r="D57"/>
      <c r="E57"/>
      <c r="F57"/>
      <c r="G57"/>
      <c r="H57" s="34">
        <f t="shared" si="4"/>
        <v>0.21600000000000016</v>
      </c>
      <c r="I57" s="1">
        <f t="shared" ca="1" si="1"/>
        <v>7.7234533155291385E-2</v>
      </c>
      <c r="J57" s="35">
        <f t="shared" ca="1" si="2"/>
        <v>3.8220011653904108E-3</v>
      </c>
      <c r="K57" s="37">
        <f t="shared" ca="1" si="3"/>
        <v>5.9234492190577113</v>
      </c>
      <c r="L57" s="37"/>
    </row>
    <row r="58" spans="1:12">
      <c r="A58" s="19">
        <v>35144</v>
      </c>
      <c r="B58" s="20">
        <v>5.32</v>
      </c>
      <c r="C58" s="17">
        <f t="shared" si="0"/>
        <v>-2.025782688766109E-2</v>
      </c>
      <c r="D58"/>
      <c r="E58"/>
      <c r="F58"/>
      <c r="G58"/>
      <c r="H58" s="34">
        <f t="shared" si="4"/>
        <v>0.22000000000000017</v>
      </c>
      <c r="I58" s="1">
        <f t="shared" ca="1" si="1"/>
        <v>-0.769233927456902</v>
      </c>
      <c r="J58" s="35">
        <f t="shared" ca="1" si="2"/>
        <v>-1.2976687147272403E-2</v>
      </c>
      <c r="K58" s="37">
        <f t="shared" ca="1" si="3"/>
        <v>5.8465824717092447</v>
      </c>
      <c r="L58" s="37"/>
    </row>
    <row r="59" spans="1:12">
      <c r="A59" s="19">
        <v>35145</v>
      </c>
      <c r="B59" s="20">
        <v>5.12</v>
      </c>
      <c r="C59" s="17">
        <f t="shared" si="0"/>
        <v>-3.7593984962406068E-2</v>
      </c>
      <c r="D59"/>
      <c r="E59"/>
      <c r="F59"/>
      <c r="G59"/>
      <c r="H59" s="34">
        <f t="shared" si="4"/>
        <v>0.22400000000000017</v>
      </c>
      <c r="I59" s="1">
        <f t="shared" ca="1" si="1"/>
        <v>-1.0814789941254639</v>
      </c>
      <c r="J59" s="35">
        <f t="shared" ca="1" si="2"/>
        <v>-1.9173382944228871E-2</v>
      </c>
      <c r="K59" s="37">
        <f t="shared" ca="1" si="3"/>
        <v>5.7344837070641468</v>
      </c>
      <c r="L59" s="37"/>
    </row>
    <row r="60" spans="1:12">
      <c r="A60" s="19">
        <v>35146</v>
      </c>
      <c r="B60" s="20">
        <v>5.14</v>
      </c>
      <c r="C60" s="17">
        <f t="shared" si="0"/>
        <v>3.90625E-3</v>
      </c>
      <c r="D60"/>
      <c r="E60"/>
      <c r="F60"/>
      <c r="G60" s="38"/>
      <c r="H60" s="34">
        <f t="shared" si="4"/>
        <v>0.22800000000000017</v>
      </c>
      <c r="I60" s="1">
        <f t="shared" ca="1" si="1"/>
        <v>-0.43798138287896748</v>
      </c>
      <c r="J60" s="35">
        <f t="shared" ca="1" si="2"/>
        <v>-6.4027762361480098E-3</v>
      </c>
      <c r="K60" s="37">
        <f t="shared" ca="1" si="3"/>
        <v>5.6977670910579787</v>
      </c>
      <c r="L60" s="37"/>
    </row>
    <row r="61" spans="1:12">
      <c r="A61" s="19">
        <v>35149</v>
      </c>
      <c r="B61" s="20">
        <v>5.08</v>
      </c>
      <c r="C61" s="17">
        <f t="shared" si="0"/>
        <v>-1.1673151750972721E-2</v>
      </c>
      <c r="D61"/>
      <c r="E61"/>
      <c r="F61"/>
      <c r="G61"/>
      <c r="H61" s="34">
        <f t="shared" si="4"/>
        <v>0.23200000000000018</v>
      </c>
      <c r="I61" s="1">
        <f t="shared" ca="1" si="1"/>
        <v>-0.4097958222687208</v>
      </c>
      <c r="J61" s="35">
        <f t="shared" ca="1" si="2"/>
        <v>-5.8434164139677912E-3</v>
      </c>
      <c r="K61" s="37">
        <f t="shared" ca="1" si="3"/>
        <v>5.6644726653151247</v>
      </c>
      <c r="L61" s="37"/>
    </row>
    <row r="62" spans="1:12">
      <c r="A62" s="19">
        <v>35150</v>
      </c>
      <c r="B62" s="20">
        <v>5.22</v>
      </c>
      <c r="C62" s="17">
        <f t="shared" si="0"/>
        <v>2.7559055118110187E-2</v>
      </c>
      <c r="D62"/>
      <c r="E62"/>
      <c r="F62"/>
      <c r="G62"/>
      <c r="H62" s="34">
        <f t="shared" si="4"/>
        <v>0.23600000000000018</v>
      </c>
      <c r="I62" s="1">
        <f t="shared" ca="1" si="1"/>
        <v>-1.0111613605851515</v>
      </c>
      <c r="J62" s="35">
        <f t="shared" ca="1" si="2"/>
        <v>-1.7777886167097405E-2</v>
      </c>
      <c r="K62" s="37">
        <f t="shared" ca="1" si="3"/>
        <v>5.5637703150745175</v>
      </c>
      <c r="L62" s="37"/>
    </row>
    <row r="63" spans="1:12">
      <c r="A63" s="19">
        <v>35151</v>
      </c>
      <c r="B63" s="20">
        <v>5.21</v>
      </c>
      <c r="C63" s="17">
        <f t="shared" si="0"/>
        <v>-1.9157088122604415E-3</v>
      </c>
      <c r="D63"/>
      <c r="E63"/>
      <c r="F63"/>
      <c r="G63"/>
      <c r="H63" s="34">
        <f t="shared" si="4"/>
        <v>0.24000000000000019</v>
      </c>
      <c r="I63" s="1">
        <f t="shared" ca="1" si="1"/>
        <v>0.35607173648924662</v>
      </c>
      <c r="J63" s="35">
        <f t="shared" ca="1" si="2"/>
        <v>9.3556973238911149E-3</v>
      </c>
      <c r="K63" s="37">
        <f t="shared" ca="1" si="3"/>
        <v>5.6158232661220051</v>
      </c>
      <c r="L63" s="37"/>
    </row>
    <row r="64" spans="1:12">
      <c r="A64" s="19">
        <v>35152</v>
      </c>
      <c r="B64" s="20">
        <v>5.2</v>
      </c>
      <c r="C64" s="17">
        <f t="shared" si="0"/>
        <v>-1.9193857965450478E-3</v>
      </c>
      <c r="D64"/>
      <c r="E64"/>
      <c r="F64"/>
      <c r="G64"/>
      <c r="H64" s="34">
        <f t="shared" si="4"/>
        <v>0.24400000000000019</v>
      </c>
      <c r="I64" s="1">
        <f t="shared" ca="1" si="1"/>
        <v>0.71753214958415223</v>
      </c>
      <c r="J64" s="35">
        <f t="shared" ca="1" si="2"/>
        <v>1.6529102004032598E-2</v>
      </c>
      <c r="K64" s="37">
        <f t="shared" ca="1" si="3"/>
        <v>5.7086477817243555</v>
      </c>
      <c r="L64" s="37"/>
    </row>
    <row r="65" spans="1:12">
      <c r="A65" s="19">
        <v>35153</v>
      </c>
      <c r="B65" s="20">
        <v>5.24</v>
      </c>
      <c r="C65" s="17">
        <f t="shared" si="0"/>
        <v>7.692307692307665E-3</v>
      </c>
      <c r="D65"/>
      <c r="E65"/>
      <c r="F65"/>
      <c r="G65" s="38"/>
      <c r="H65" s="34">
        <f t="shared" si="4"/>
        <v>0.24800000000000019</v>
      </c>
      <c r="I65" s="1">
        <f t="shared" ca="1" si="1"/>
        <v>-0.51705341386699444</v>
      </c>
      <c r="J65" s="35">
        <f t="shared" ca="1" si="2"/>
        <v>-7.9720094263089365E-3</v>
      </c>
      <c r="K65" s="37">
        <f t="shared" ca="1" si="3"/>
        <v>5.6631383877969714</v>
      </c>
      <c r="L65" s="37"/>
    </row>
    <row r="66" spans="1:12">
      <c r="A66" s="19">
        <v>35156</v>
      </c>
      <c r="B66" s="20">
        <v>5.22</v>
      </c>
      <c r="C66" s="17">
        <f t="shared" si="0"/>
        <v>-3.8167938931298329E-3</v>
      </c>
      <c r="D66"/>
      <c r="E66"/>
      <c r="F66"/>
      <c r="G66"/>
      <c r="H66" s="34">
        <f t="shared" si="4"/>
        <v>0.25200000000000017</v>
      </c>
      <c r="I66" s="1">
        <f t="shared" ca="1" si="1"/>
        <v>-0.41852855652885879</v>
      </c>
      <c r="J66" s="35">
        <f t="shared" ca="1" si="2"/>
        <v>-6.0167229076879148E-3</v>
      </c>
      <c r="K66" s="37">
        <f t="shared" ca="1" si="3"/>
        <v>5.6290648533297061</v>
      </c>
      <c r="L66" s="37"/>
    </row>
    <row r="67" spans="1:12">
      <c r="A67" s="19">
        <v>35157</v>
      </c>
      <c r="B67" s="20">
        <v>5.32</v>
      </c>
      <c r="C67" s="17">
        <f t="shared" si="0"/>
        <v>1.9157088122605526E-2</v>
      </c>
      <c r="D67"/>
      <c r="E67"/>
      <c r="F67"/>
      <c r="G67"/>
      <c r="H67" s="34">
        <f t="shared" si="4"/>
        <v>0.25600000000000017</v>
      </c>
      <c r="I67" s="1">
        <f t="shared" ca="1" si="1"/>
        <v>-0.80167834395311854</v>
      </c>
      <c r="J67" s="35">
        <f t="shared" ca="1" si="2"/>
        <v>-1.3620566589410127E-2</v>
      </c>
      <c r="K67" s="37">
        <f t="shared" ca="1" si="3"/>
        <v>5.5523938006588205</v>
      </c>
      <c r="L67" s="37"/>
    </row>
    <row r="68" spans="1:12">
      <c r="A68" s="19">
        <v>35158</v>
      </c>
      <c r="B68" s="20">
        <v>5.31</v>
      </c>
      <c r="C68" s="17">
        <f t="shared" si="0"/>
        <v>-1.8796992481204811E-3</v>
      </c>
      <c r="D68"/>
      <c r="E68"/>
      <c r="F68"/>
      <c r="G68"/>
      <c r="H68" s="34">
        <f t="shared" si="4"/>
        <v>0.26000000000000018</v>
      </c>
      <c r="I68" s="1">
        <f t="shared" ca="1" si="1"/>
        <v>0.13744432862848505</v>
      </c>
      <c r="J68" s="35">
        <f t="shared" ca="1" si="2"/>
        <v>5.016901666221648E-3</v>
      </c>
      <c r="K68" s="37">
        <f t="shared" ca="1" si="3"/>
        <v>5.5802496143688645</v>
      </c>
      <c r="L68" s="37"/>
    </row>
    <row r="69" spans="1:12">
      <c r="A69" s="19">
        <v>35159</v>
      </c>
      <c r="B69" s="20">
        <v>5.31</v>
      </c>
      <c r="C69" s="17">
        <f t="shared" ref="C69:C132" si="5">(B69/B68)-1</f>
        <v>0</v>
      </c>
      <c r="D69"/>
      <c r="E69"/>
      <c r="F69"/>
      <c r="G69"/>
      <c r="H69" s="34">
        <f t="shared" ref="H69:H132" si="6">H68+$F$7</f>
        <v>0.26400000000000018</v>
      </c>
      <c r="I69" s="1">
        <f t="shared" ref="I69:I132" ca="1" si="7">NORMSINV(RAND())</f>
        <v>0.53619178507716225</v>
      </c>
      <c r="J69" s="35">
        <f t="shared" ref="J69:J132" ca="1" si="8">$F$4*$F$7+$F$5*I69*SQRT($F$7)</f>
        <v>1.2930290703190484E-2</v>
      </c>
      <c r="K69" s="37">
        <f t="shared" ref="K69:K132" ca="1" si="9">K68*(1+J69)</f>
        <v>5.6524038640790204</v>
      </c>
      <c r="L69" s="37"/>
    </row>
    <row r="70" spans="1:12">
      <c r="A70" s="19">
        <v>35163</v>
      </c>
      <c r="B70" s="20">
        <v>5.28</v>
      </c>
      <c r="C70" s="17">
        <f t="shared" si="5"/>
        <v>-5.6497175141241307E-3</v>
      </c>
      <c r="D70"/>
      <c r="E70"/>
      <c r="F70"/>
      <c r="G70" s="38"/>
      <c r="H70" s="34">
        <f t="shared" si="6"/>
        <v>0.26800000000000018</v>
      </c>
      <c r="I70" s="1">
        <f t="shared" ca="1" si="7"/>
        <v>-1.972917046738059E-3</v>
      </c>
      <c r="J70" s="35">
        <f t="shared" ca="1" si="8"/>
        <v>2.2500804974634162E-3</v>
      </c>
      <c r="K70" s="37">
        <f t="shared" ca="1" si="9"/>
        <v>5.6651222277773714</v>
      </c>
      <c r="L70" s="37"/>
    </row>
    <row r="71" spans="1:12">
      <c r="A71" s="19">
        <v>35164</v>
      </c>
      <c r="B71" s="20">
        <v>5.17</v>
      </c>
      <c r="C71" s="17">
        <f t="shared" si="5"/>
        <v>-2.083333333333337E-2</v>
      </c>
      <c r="D71"/>
      <c r="E71"/>
      <c r="F71"/>
      <c r="G71"/>
      <c r="H71" s="34">
        <f t="shared" si="6"/>
        <v>0.27200000000000019</v>
      </c>
      <c r="I71" s="1">
        <f t="shared" ca="1" si="7"/>
        <v>0.48364877150983043</v>
      </c>
      <c r="J71" s="35">
        <f t="shared" ca="1" si="8"/>
        <v>1.1887542214620388E-2</v>
      </c>
      <c r="K71" s="37">
        <f t="shared" ca="1" si="9"/>
        <v>5.7324666074110588</v>
      </c>
      <c r="L71" s="37"/>
    </row>
    <row r="72" spans="1:12">
      <c r="A72" s="19">
        <v>35165</v>
      </c>
      <c r="B72" s="20">
        <v>5.17</v>
      </c>
      <c r="C72" s="17">
        <f t="shared" si="5"/>
        <v>0</v>
      </c>
      <c r="D72"/>
      <c r="E72"/>
      <c r="F72"/>
      <c r="G72"/>
      <c r="H72" s="34">
        <f t="shared" si="6"/>
        <v>0.27600000000000019</v>
      </c>
      <c r="I72" s="1">
        <f t="shared" ca="1" si="7"/>
        <v>1.5020057379832727</v>
      </c>
      <c r="J72" s="35">
        <f t="shared" ca="1" si="8"/>
        <v>3.2097463867748248E-2</v>
      </c>
      <c r="K72" s="37">
        <f t="shared" ca="1" si="9"/>
        <v>5.9164642472155089</v>
      </c>
      <c r="L72" s="37"/>
    </row>
    <row r="73" spans="1:12">
      <c r="A73" s="19">
        <v>35166</v>
      </c>
      <c r="B73" s="20">
        <v>5.14</v>
      </c>
      <c r="C73" s="17">
        <f t="shared" si="5"/>
        <v>-5.8027079303675233E-3</v>
      </c>
      <c r="D73"/>
      <c r="E73"/>
      <c r="F73"/>
      <c r="G73"/>
      <c r="H73" s="34">
        <f t="shared" si="6"/>
        <v>0.28000000000000019</v>
      </c>
      <c r="I73" s="1">
        <f t="shared" ca="1" si="7"/>
        <v>0.51585050491526596</v>
      </c>
      <c r="J73" s="35">
        <f t="shared" ca="1" si="8"/>
        <v>1.2526605461246426E-2</v>
      </c>
      <c r="K73" s="37">
        <f t="shared" ca="1" si="9"/>
        <v>5.9905774605659481</v>
      </c>
      <c r="L73" s="37"/>
    </row>
    <row r="74" spans="1:12">
      <c r="A74" s="19">
        <v>35167</v>
      </c>
      <c r="B74" s="20">
        <v>5.14</v>
      </c>
      <c r="C74" s="17">
        <f t="shared" si="5"/>
        <v>0</v>
      </c>
      <c r="D74"/>
      <c r="E74"/>
      <c r="F74"/>
      <c r="G74"/>
      <c r="H74" s="34">
        <f t="shared" si="6"/>
        <v>0.2840000000000002</v>
      </c>
      <c r="I74" s="1">
        <f t="shared" ca="1" si="7"/>
        <v>0.26401196612212074</v>
      </c>
      <c r="J74" s="35">
        <f t="shared" ca="1" si="8"/>
        <v>7.5287144408972299E-3</v>
      </c>
      <c r="K74" s="37">
        <f t="shared" ca="1" si="9"/>
        <v>6.0356788076026247</v>
      </c>
      <c r="L74" s="37"/>
    </row>
    <row r="75" spans="1:12">
      <c r="A75" s="19">
        <v>35170</v>
      </c>
      <c r="B75" s="20">
        <v>5.26</v>
      </c>
      <c r="C75" s="17">
        <f t="shared" si="5"/>
        <v>2.3346303501945442E-2</v>
      </c>
      <c r="D75"/>
      <c r="E75"/>
      <c r="F75"/>
      <c r="G75" s="38"/>
      <c r="H75" s="34">
        <f t="shared" si="6"/>
        <v>0.2880000000000002</v>
      </c>
      <c r="I75" s="1">
        <f t="shared" ca="1" si="7"/>
        <v>0.11117922054902832</v>
      </c>
      <c r="J75" s="35">
        <f t="shared" ca="1" si="8"/>
        <v>4.4956544081654051E-3</v>
      </c>
      <c r="K75" s="37">
        <f t="shared" ca="1" si="9"/>
        <v>6.0628131336402937</v>
      </c>
      <c r="L75" s="37"/>
    </row>
    <row r="76" spans="1:12">
      <c r="A76" s="19">
        <v>35171</v>
      </c>
      <c r="B76" s="20">
        <v>5.35</v>
      </c>
      <c r="C76" s="17">
        <f t="shared" si="5"/>
        <v>1.7110266159695797E-2</v>
      </c>
      <c r="D76"/>
      <c r="E76"/>
      <c r="F76"/>
      <c r="G76"/>
      <c r="H76" s="34">
        <f t="shared" si="6"/>
        <v>0.2920000000000002</v>
      </c>
      <c r="I76" s="1">
        <f t="shared" ca="1" si="7"/>
        <v>0.58795617208496131</v>
      </c>
      <c r="J76" s="35">
        <f t="shared" ca="1" si="8"/>
        <v>1.3957586867788472E-2</v>
      </c>
      <c r="K76" s="37">
        <f t="shared" ca="1" si="9"/>
        <v>6.1474353746162462</v>
      </c>
      <c r="L76" s="37"/>
    </row>
    <row r="77" spans="1:12">
      <c r="A77" s="19">
        <v>35172</v>
      </c>
      <c r="B77" s="20">
        <v>5.39</v>
      </c>
      <c r="C77" s="17">
        <f t="shared" si="5"/>
        <v>7.4766355140187812E-3</v>
      </c>
      <c r="D77"/>
      <c r="E77"/>
      <c r="F77"/>
      <c r="G77"/>
      <c r="H77" s="34">
        <f t="shared" si="6"/>
        <v>0.29600000000000021</v>
      </c>
      <c r="I77" s="1">
        <f t="shared" ca="1" si="7"/>
        <v>1.5552508213661844</v>
      </c>
      <c r="J77" s="35">
        <f t="shared" ca="1" si="8"/>
        <v>3.315414536452177E-2</v>
      </c>
      <c r="K77" s="37">
        <f t="shared" ca="1" si="9"/>
        <v>6.3512483406452773</v>
      </c>
      <c r="L77" s="37"/>
    </row>
    <row r="78" spans="1:12">
      <c r="A78" s="19">
        <v>35173</v>
      </c>
      <c r="B78" s="20">
        <v>5.54</v>
      </c>
      <c r="C78" s="17">
        <f t="shared" si="5"/>
        <v>2.782931354359941E-2</v>
      </c>
      <c r="D78"/>
      <c r="E78"/>
      <c r="F78"/>
      <c r="G78"/>
      <c r="H78" s="34">
        <f t="shared" si="6"/>
        <v>0.30000000000000021</v>
      </c>
      <c r="I78" s="1">
        <f t="shared" ca="1" si="7"/>
        <v>1.1982806398319026</v>
      </c>
      <c r="J78" s="35">
        <f t="shared" ca="1" si="8"/>
        <v>2.6069852097207233E-2</v>
      </c>
      <c r="K78" s="37">
        <f t="shared" ca="1" si="9"/>
        <v>6.516824445518532</v>
      </c>
      <c r="L78" s="37"/>
    </row>
    <row r="79" spans="1:12">
      <c r="A79" s="19">
        <v>35174</v>
      </c>
      <c r="B79" s="20">
        <v>5.58</v>
      </c>
      <c r="C79" s="17">
        <f t="shared" si="5"/>
        <v>7.2202166064982976E-3</v>
      </c>
      <c r="D79"/>
      <c r="E79"/>
      <c r="F79"/>
      <c r="G79"/>
      <c r="H79" s="34">
        <f t="shared" si="6"/>
        <v>0.30400000000000021</v>
      </c>
      <c r="I79" s="1">
        <f t="shared" ca="1" si="7"/>
        <v>-0.7854652210665225</v>
      </c>
      <c r="J79" s="35">
        <f t="shared" ca="1" si="8"/>
        <v>-1.3298807172940141E-2</v>
      </c>
      <c r="K79" s="37">
        <f t="shared" ca="1" si="9"/>
        <v>6.4301584538376781</v>
      </c>
      <c r="L79" s="37"/>
    </row>
    <row r="80" spans="1:12">
      <c r="A80" s="19">
        <v>35177</v>
      </c>
      <c r="B80" s="20">
        <v>5.73</v>
      </c>
      <c r="C80" s="17">
        <f t="shared" si="5"/>
        <v>2.6881720430107503E-2</v>
      </c>
      <c r="D80"/>
      <c r="E80"/>
      <c r="F80"/>
      <c r="G80" s="38"/>
      <c r="H80" s="34">
        <f t="shared" si="6"/>
        <v>0.30800000000000022</v>
      </c>
      <c r="I80" s="1">
        <f t="shared" ca="1" si="7"/>
        <v>-0.34059767241137029</v>
      </c>
      <c r="J80" s="35">
        <f t="shared" ca="1" si="8"/>
        <v>-4.470136480506536E-3</v>
      </c>
      <c r="K80" s="37">
        <f t="shared" ca="1" si="9"/>
        <v>6.4014147679577409</v>
      </c>
      <c r="L80" s="37"/>
    </row>
    <row r="81" spans="1:12">
      <c r="A81" s="19">
        <v>35178</v>
      </c>
      <c r="B81" s="20">
        <v>5.73</v>
      </c>
      <c r="C81" s="17">
        <f t="shared" si="5"/>
        <v>0</v>
      </c>
      <c r="D81"/>
      <c r="E81"/>
      <c r="F81"/>
      <c r="G81"/>
      <c r="H81" s="34">
        <f t="shared" si="6"/>
        <v>0.31200000000000022</v>
      </c>
      <c r="I81" s="1">
        <f t="shared" ca="1" si="7"/>
        <v>0.94482333893260173</v>
      </c>
      <c r="J81" s="35">
        <f t="shared" ca="1" si="8"/>
        <v>2.1039835745154611E-2</v>
      </c>
      <c r="K81" s="37">
        <f t="shared" ca="1" si="9"/>
        <v>6.5360994832121788</v>
      </c>
      <c r="L81" s="37"/>
    </row>
    <row r="82" spans="1:12">
      <c r="A82" s="19">
        <v>35179</v>
      </c>
      <c r="B82" s="20">
        <v>5.67</v>
      </c>
      <c r="C82" s="17">
        <f t="shared" si="5"/>
        <v>-1.0471204188481797E-2</v>
      </c>
      <c r="D82"/>
      <c r="E82"/>
      <c r="F82"/>
      <c r="G82"/>
      <c r="H82" s="34">
        <f t="shared" si="6"/>
        <v>0.31600000000000023</v>
      </c>
      <c r="I82" s="1">
        <f t="shared" ca="1" si="7"/>
        <v>0.39975015905342193</v>
      </c>
      <c r="J82" s="35">
        <f t="shared" ca="1" si="8"/>
        <v>1.0222522540407385E-2</v>
      </c>
      <c r="K82" s="37">
        <f t="shared" ca="1" si="9"/>
        <v>6.6029149075056601</v>
      </c>
      <c r="L82" s="37"/>
    </row>
    <row r="83" spans="1:12">
      <c r="A83" s="19">
        <v>35180</v>
      </c>
      <c r="B83" s="20">
        <v>5.73</v>
      </c>
      <c r="C83" s="17">
        <f t="shared" si="5"/>
        <v>1.0582010582010692E-2</v>
      </c>
      <c r="D83"/>
      <c r="E83"/>
      <c r="F83"/>
      <c r="G83"/>
      <c r="H83" s="34">
        <f t="shared" si="6"/>
        <v>0.32000000000000023</v>
      </c>
      <c r="I83" s="1">
        <f t="shared" ca="1" si="7"/>
        <v>0.78189963525716255</v>
      </c>
      <c r="J83" s="35">
        <f t="shared" ca="1" si="8"/>
        <v>1.7806514429427239E-2</v>
      </c>
      <c r="K83" s="37">
        <f t="shared" ca="1" si="9"/>
        <v>6.7204898070824397</v>
      </c>
      <c r="L83" s="37"/>
    </row>
    <row r="84" spans="1:12">
      <c r="A84" s="19">
        <v>35181</v>
      </c>
      <c r="B84" s="20">
        <v>5.77</v>
      </c>
      <c r="C84" s="17">
        <f t="shared" si="5"/>
        <v>6.9808027923210503E-3</v>
      </c>
      <c r="D84"/>
      <c r="E84"/>
      <c r="F84"/>
      <c r="G84"/>
      <c r="H84" s="34">
        <f t="shared" si="6"/>
        <v>0.32400000000000023</v>
      </c>
      <c r="I84" s="1">
        <f t="shared" ca="1" si="7"/>
        <v>1.2268088890030002</v>
      </c>
      <c r="J84" s="35">
        <f t="shared" ca="1" si="8"/>
        <v>2.663601278508998E-2</v>
      </c>
      <c r="K84" s="37">
        <f t="shared" ca="1" si="9"/>
        <v>6.8994968595059545</v>
      </c>
      <c r="L84" s="37"/>
    </row>
    <row r="85" spans="1:12">
      <c r="A85" s="19">
        <v>35184</v>
      </c>
      <c r="B85" s="20">
        <v>5.73</v>
      </c>
      <c r="C85" s="17">
        <f t="shared" si="5"/>
        <v>-6.9324090121315463E-3</v>
      </c>
      <c r="D85"/>
      <c r="E85"/>
      <c r="F85"/>
      <c r="G85" s="38"/>
      <c r="H85" s="34">
        <f t="shared" si="6"/>
        <v>0.32800000000000024</v>
      </c>
      <c r="I85" s="1">
        <f t="shared" ca="1" si="7"/>
        <v>-0.4830693231648816</v>
      </c>
      <c r="J85" s="35">
        <f t="shared" ca="1" si="8"/>
        <v>-7.2975742005934128E-3</v>
      </c>
      <c r="K85" s="37">
        <f t="shared" ca="1" si="9"/>
        <v>6.8491472692269486</v>
      </c>
      <c r="L85" s="37"/>
    </row>
    <row r="86" spans="1:12">
      <c r="A86" s="19">
        <v>35185</v>
      </c>
      <c r="B86" s="20">
        <v>5.76</v>
      </c>
      <c r="C86" s="17">
        <f t="shared" si="5"/>
        <v>5.2356020942407877E-3</v>
      </c>
      <c r="D86"/>
      <c r="E86"/>
      <c r="F86"/>
      <c r="G86"/>
      <c r="H86" s="34">
        <f t="shared" si="6"/>
        <v>0.33200000000000024</v>
      </c>
      <c r="I86" s="1">
        <f t="shared" ca="1" si="7"/>
        <v>1.7114420332687676</v>
      </c>
      <c r="J86" s="35">
        <f t="shared" ca="1" si="8"/>
        <v>3.6253856231517272E-2</v>
      </c>
      <c r="K86" s="37">
        <f t="shared" ca="1" si="9"/>
        <v>7.0974552696339916</v>
      </c>
      <c r="L86" s="37"/>
    </row>
    <row r="87" spans="1:12">
      <c r="A87" s="19">
        <v>35186</v>
      </c>
      <c r="B87" s="20">
        <v>5.85</v>
      </c>
      <c r="C87" s="17">
        <f t="shared" si="5"/>
        <v>1.5625E-2</v>
      </c>
      <c r="D87"/>
      <c r="E87"/>
      <c r="F87"/>
      <c r="G87"/>
      <c r="H87" s="34">
        <f t="shared" si="6"/>
        <v>0.33600000000000024</v>
      </c>
      <c r="I87" s="1">
        <f t="shared" ca="1" si="7"/>
        <v>-1.6889634054242477</v>
      </c>
      <c r="J87" s="35">
        <f t="shared" ca="1" si="8"/>
        <v>-3.1229285502995432E-2</v>
      </c>
      <c r="K87" s="37">
        <f t="shared" ca="1" si="9"/>
        <v>6.8758068126738525</v>
      </c>
      <c r="L87" s="37"/>
    </row>
    <row r="88" spans="1:12">
      <c r="A88" s="19">
        <v>35187</v>
      </c>
      <c r="B88" s="20">
        <v>5.68</v>
      </c>
      <c r="C88" s="17">
        <f t="shared" si="5"/>
        <v>-2.9059829059829068E-2</v>
      </c>
      <c r="D88"/>
      <c r="E88"/>
      <c r="F88"/>
      <c r="G88"/>
      <c r="H88" s="34">
        <f t="shared" si="6"/>
        <v>0.34000000000000025</v>
      </c>
      <c r="I88" s="1">
        <f t="shared" ca="1" si="7"/>
        <v>0.21104321146438321</v>
      </c>
      <c r="J88" s="35">
        <f t="shared" ca="1" si="8"/>
        <v>6.4775168579870486E-3</v>
      </c>
      <c r="K88" s="37">
        <f t="shared" ca="1" si="9"/>
        <v>6.9203449672152102</v>
      </c>
      <c r="L88" s="37"/>
    </row>
    <row r="89" spans="1:12">
      <c r="A89" s="19">
        <v>35188</v>
      </c>
      <c r="B89" s="20">
        <v>5.64</v>
      </c>
      <c r="C89" s="17">
        <f t="shared" si="5"/>
        <v>-7.0422535211267512E-3</v>
      </c>
      <c r="D89"/>
      <c r="E89"/>
      <c r="F89"/>
      <c r="G89"/>
      <c r="H89" s="34">
        <f t="shared" si="6"/>
        <v>0.34400000000000025</v>
      </c>
      <c r="I89" s="1">
        <f t="shared" ca="1" si="7"/>
        <v>-0.20037804666507897</v>
      </c>
      <c r="J89" s="35">
        <f t="shared" ca="1" si="8"/>
        <v>-1.68739158469955E-3</v>
      </c>
      <c r="K89" s="37">
        <f t="shared" ca="1" si="9"/>
        <v>6.9086676353543135</v>
      </c>
      <c r="L89" s="37"/>
    </row>
    <row r="90" spans="1:12">
      <c r="A90" s="19">
        <v>35191</v>
      </c>
      <c r="B90" s="20">
        <v>5.68</v>
      </c>
      <c r="C90" s="17">
        <f t="shared" si="5"/>
        <v>7.0921985815601829E-3</v>
      </c>
      <c r="D90"/>
      <c r="E90"/>
      <c r="F90"/>
      <c r="G90" s="38"/>
      <c r="H90" s="34">
        <f t="shared" si="6"/>
        <v>0.34800000000000025</v>
      </c>
      <c r="I90" s="1">
        <f t="shared" ca="1" si="7"/>
        <v>-0.2621068524968293</v>
      </c>
      <c r="J90" s="35">
        <f t="shared" ca="1" si="8"/>
        <v>-2.9124377823221892E-3</v>
      </c>
      <c r="K90" s="37">
        <f t="shared" ca="1" si="9"/>
        <v>6.888546570707601</v>
      </c>
      <c r="L90" s="37"/>
    </row>
    <row r="91" spans="1:12">
      <c r="A91" s="19">
        <v>35192</v>
      </c>
      <c r="B91" s="20">
        <v>5.75</v>
      </c>
      <c r="C91" s="17">
        <f t="shared" si="5"/>
        <v>1.2323943661971981E-2</v>
      </c>
      <c r="D91"/>
      <c r="E91"/>
      <c r="F91"/>
      <c r="G91"/>
      <c r="H91" s="34">
        <f t="shared" si="6"/>
        <v>0.35200000000000026</v>
      </c>
      <c r="I91" s="1">
        <f t="shared" ca="1" si="7"/>
        <v>0.27809903077546261</v>
      </c>
      <c r="J91" s="35">
        <f t="shared" ca="1" si="8"/>
        <v>7.8082809213549558E-3</v>
      </c>
      <c r="K91" s="37">
        <f t="shared" ca="1" si="9"/>
        <v>6.942334277471522</v>
      </c>
      <c r="L91" s="37"/>
    </row>
    <row r="92" spans="1:12">
      <c r="A92" s="19">
        <v>35193</v>
      </c>
      <c r="B92" s="20">
        <v>5.81</v>
      </c>
      <c r="C92" s="17">
        <f t="shared" si="5"/>
        <v>1.0434782608695681E-2</v>
      </c>
      <c r="D92"/>
      <c r="E92"/>
      <c r="F92"/>
      <c r="G92"/>
      <c r="H92" s="34">
        <f t="shared" si="6"/>
        <v>0.35600000000000026</v>
      </c>
      <c r="I92" s="1">
        <f t="shared" ca="1" si="7"/>
        <v>-0.13306456405684408</v>
      </c>
      <c r="J92" s="35">
        <f t="shared" ca="1" si="8"/>
        <v>-3.5151403439156667E-4</v>
      </c>
      <c r="K92" s="37">
        <f t="shared" ca="1" si="9"/>
        <v>6.9398939495415526</v>
      </c>
      <c r="L92" s="37"/>
    </row>
    <row r="93" spans="1:12">
      <c r="A93" s="19">
        <v>35194</v>
      </c>
      <c r="B93" s="20">
        <v>5.77</v>
      </c>
      <c r="C93" s="17">
        <f t="shared" si="5"/>
        <v>-6.8846815834767705E-3</v>
      </c>
      <c r="D93"/>
      <c r="E93"/>
      <c r="F93"/>
      <c r="G93"/>
      <c r="H93" s="34">
        <f t="shared" si="6"/>
        <v>0.36000000000000026</v>
      </c>
      <c r="I93" s="1">
        <f t="shared" ca="1" si="7"/>
        <v>-0.66035445367788026</v>
      </c>
      <c r="J93" s="35">
        <f t="shared" ca="1" si="8"/>
        <v>-1.0815906883424518E-2</v>
      </c>
      <c r="K93" s="37">
        <f t="shared" ca="1" si="9"/>
        <v>6.8648327028024703</v>
      </c>
      <c r="L93" s="37"/>
    </row>
    <row r="94" spans="1:12">
      <c r="A94" s="19">
        <v>35195</v>
      </c>
      <c r="B94" s="20">
        <v>5.84</v>
      </c>
      <c r="C94" s="17">
        <f t="shared" si="5"/>
        <v>1.2131715771230622E-2</v>
      </c>
      <c r="D94"/>
      <c r="E94"/>
      <c r="F94"/>
      <c r="G94"/>
      <c r="H94" s="34">
        <f t="shared" si="6"/>
        <v>0.36400000000000027</v>
      </c>
      <c r="I94" s="1">
        <f t="shared" ca="1" si="7"/>
        <v>0.60814436033723096</v>
      </c>
      <c r="J94" s="35">
        <f t="shared" ca="1" si="8"/>
        <v>1.4358233906429421E-2</v>
      </c>
      <c r="K94" s="37">
        <f t="shared" ca="1" si="9"/>
        <v>6.9633995764778147</v>
      </c>
      <c r="L94" s="37"/>
    </row>
    <row r="95" spans="1:12">
      <c r="A95" s="19">
        <v>35198</v>
      </c>
      <c r="B95" s="20">
        <v>6.03</v>
      </c>
      <c r="C95" s="17">
        <f t="shared" si="5"/>
        <v>3.2534246575342429E-2</v>
      </c>
      <c r="D95"/>
      <c r="E95"/>
      <c r="F95"/>
      <c r="G95" s="38"/>
      <c r="H95" s="34">
        <f t="shared" si="6"/>
        <v>0.36800000000000027</v>
      </c>
      <c r="I95" s="1">
        <f t="shared" ca="1" si="7"/>
        <v>1.08503140511726</v>
      </c>
      <c r="J95" s="35">
        <f t="shared" ca="1" si="8"/>
        <v>2.3822351234336375E-2</v>
      </c>
      <c r="K95" s="37">
        <f t="shared" ca="1" si="9"/>
        <v>7.1292841269736975</v>
      </c>
      <c r="L95" s="37"/>
    </row>
    <row r="96" spans="1:12">
      <c r="A96" s="19">
        <v>35199</v>
      </c>
      <c r="B96" s="20">
        <v>6.05</v>
      </c>
      <c r="C96" s="17">
        <f t="shared" si="5"/>
        <v>3.3167495854062867E-3</v>
      </c>
      <c r="D96"/>
      <c r="E96"/>
      <c r="F96"/>
      <c r="G96"/>
      <c r="H96" s="34">
        <f t="shared" si="6"/>
        <v>0.37200000000000027</v>
      </c>
      <c r="I96" s="1">
        <f t="shared" ca="1" si="7"/>
        <v>2.4519794320072403</v>
      </c>
      <c r="J96" s="35">
        <f t="shared" ca="1" si="8"/>
        <v>5.0950277331815147E-2</v>
      </c>
      <c r="K96" s="37">
        <f t="shared" ca="1" si="9"/>
        <v>7.4925231304203148</v>
      </c>
      <c r="L96" s="37"/>
    </row>
    <row r="97" spans="1:12">
      <c r="A97" s="19">
        <v>35200</v>
      </c>
      <c r="B97" s="20">
        <v>5.98</v>
      </c>
      <c r="C97" s="17">
        <f t="shared" si="5"/>
        <v>-1.157024793388417E-2</v>
      </c>
      <c r="D97"/>
      <c r="E97"/>
      <c r="F97"/>
      <c r="G97"/>
      <c r="H97" s="34">
        <f t="shared" si="6"/>
        <v>0.37600000000000028</v>
      </c>
      <c r="I97" s="1">
        <f t="shared" ca="1" si="7"/>
        <v>-1.6064676249991368E-2</v>
      </c>
      <c r="J97" s="35">
        <f t="shared" ca="1" si="8"/>
        <v>1.9704208507692628E-3</v>
      </c>
      <c r="K97" s="37">
        <f t="shared" ca="1" si="9"/>
        <v>7.5072865542213671</v>
      </c>
      <c r="L97" s="37"/>
    </row>
    <row r="98" spans="1:12">
      <c r="A98" s="19">
        <v>35201</v>
      </c>
      <c r="B98" s="20">
        <v>5.96</v>
      </c>
      <c r="C98" s="17">
        <f t="shared" si="5"/>
        <v>-3.3444816053512794E-3</v>
      </c>
      <c r="D98"/>
      <c r="E98"/>
      <c r="F98"/>
      <c r="G98"/>
      <c r="H98" s="34">
        <f t="shared" si="6"/>
        <v>0.38000000000000028</v>
      </c>
      <c r="I98" s="1">
        <f t="shared" ca="1" si="7"/>
        <v>-0.86201422943470063</v>
      </c>
      <c r="J98" s="35">
        <f t="shared" ca="1" si="8"/>
        <v>-1.4817969424172068E-2</v>
      </c>
      <c r="K98" s="37">
        <f t="shared" ca="1" si="9"/>
        <v>7.396043811602417</v>
      </c>
      <c r="L98" s="37"/>
    </row>
    <row r="99" spans="1:12">
      <c r="A99" s="19">
        <v>35202</v>
      </c>
      <c r="B99" s="20">
        <v>5.95</v>
      </c>
      <c r="C99" s="17">
        <f t="shared" si="5"/>
        <v>-1.6778523489932029E-3</v>
      </c>
      <c r="D99"/>
      <c r="E99"/>
      <c r="F99"/>
      <c r="G99"/>
      <c r="H99" s="34">
        <f t="shared" si="6"/>
        <v>0.38400000000000029</v>
      </c>
      <c r="I99" s="1">
        <f t="shared" ca="1" si="7"/>
        <v>-0.27988666583409627</v>
      </c>
      <c r="J99" s="35">
        <f t="shared" ca="1" si="8"/>
        <v>-3.2652891363987016E-3</v>
      </c>
      <c r="K99" s="37">
        <f t="shared" ca="1" si="9"/>
        <v>7.3718935900920632</v>
      </c>
      <c r="L99" s="37"/>
    </row>
    <row r="100" spans="1:12">
      <c r="A100" s="19">
        <v>35205</v>
      </c>
      <c r="B100" s="20">
        <v>5.94</v>
      </c>
      <c r="C100" s="17">
        <f t="shared" si="5"/>
        <v>-1.6806722689075571E-3</v>
      </c>
      <c r="D100"/>
      <c r="E100"/>
      <c r="F100"/>
      <c r="G100" s="38"/>
      <c r="H100" s="34">
        <f t="shared" si="6"/>
        <v>0.38800000000000029</v>
      </c>
      <c r="I100" s="1">
        <f t="shared" ca="1" si="7"/>
        <v>7.8280084991454668E-2</v>
      </c>
      <c r="J100" s="35">
        <f t="shared" ca="1" si="8"/>
        <v>3.842750785993802E-3</v>
      </c>
      <c r="K100" s="37">
        <f t="shared" ca="1" si="9"/>
        <v>7.4002219399796516</v>
      </c>
      <c r="L100" s="37"/>
    </row>
    <row r="101" spans="1:12">
      <c r="A101" s="19">
        <v>35206</v>
      </c>
      <c r="B101" s="20">
        <v>5.85</v>
      </c>
      <c r="C101" s="17">
        <f t="shared" si="5"/>
        <v>-1.5151515151515249E-2</v>
      </c>
      <c r="D101"/>
      <c r="E101"/>
      <c r="F101"/>
      <c r="G101"/>
      <c r="H101" s="34">
        <f t="shared" si="6"/>
        <v>0.39200000000000029</v>
      </c>
      <c r="I101" s="1">
        <f t="shared" ca="1" si="7"/>
        <v>0.99227989158689245</v>
      </c>
      <c r="J101" s="35">
        <f t="shared" ca="1" si="8"/>
        <v>2.1981640281919429E-2</v>
      </c>
      <c r="K101" s="37">
        <f t="shared" ca="1" si="9"/>
        <v>7.5628909566706533</v>
      </c>
      <c r="L101" s="37"/>
    </row>
    <row r="102" spans="1:12">
      <c r="A102" s="19">
        <v>35207</v>
      </c>
      <c r="B102" s="20">
        <v>5.94</v>
      </c>
      <c r="C102" s="17">
        <f t="shared" si="5"/>
        <v>1.5384615384615552E-2</v>
      </c>
      <c r="D102"/>
      <c r="E102"/>
      <c r="F102"/>
      <c r="G102"/>
      <c r="H102" s="34">
        <f t="shared" si="6"/>
        <v>0.3960000000000003</v>
      </c>
      <c r="I102" s="1">
        <f t="shared" ca="1" si="7"/>
        <v>-0.29525385298503259</v>
      </c>
      <c r="J102" s="35">
        <f t="shared" ca="1" si="8"/>
        <v>-3.5702604368110461E-3</v>
      </c>
      <c r="K102" s="37">
        <f t="shared" ca="1" si="9"/>
        <v>7.5358894663001355</v>
      </c>
      <c r="L102" s="37"/>
    </row>
    <row r="103" spans="1:12">
      <c r="A103" s="19">
        <v>35208</v>
      </c>
      <c r="B103" s="20">
        <v>6.03</v>
      </c>
      <c r="C103" s="17">
        <f t="shared" si="5"/>
        <v>1.5151515151515138E-2</v>
      </c>
      <c r="D103"/>
      <c r="E103"/>
      <c r="F103"/>
      <c r="G103"/>
      <c r="H103" s="34">
        <f t="shared" si="6"/>
        <v>0.4000000000000003</v>
      </c>
      <c r="I103" s="1">
        <f t="shared" ca="1" si="7"/>
        <v>-0.69944004431184226</v>
      </c>
      <c r="J103" s="35">
        <f t="shared" ca="1" si="8"/>
        <v>-1.1591584519542696E-2</v>
      </c>
      <c r="K103" s="37">
        <f t="shared" ca="1" si="9"/>
        <v>7.4485365666215859</v>
      </c>
      <c r="L103" s="37"/>
    </row>
    <row r="104" spans="1:12">
      <c r="A104" s="19">
        <v>35209</v>
      </c>
      <c r="B104" s="20">
        <v>6.03</v>
      </c>
      <c r="C104" s="17">
        <f t="shared" si="5"/>
        <v>0</v>
      </c>
      <c r="D104"/>
      <c r="E104"/>
      <c r="F104"/>
      <c r="G104"/>
      <c r="H104" s="34">
        <f t="shared" si="6"/>
        <v>0.4040000000000003</v>
      </c>
      <c r="I104" s="1">
        <f t="shared" ca="1" si="7"/>
        <v>-0.1427070215673748</v>
      </c>
      <c r="J104" s="35">
        <f t="shared" ca="1" si="8"/>
        <v>-5.4287454671396364E-4</v>
      </c>
      <c r="K104" s="37">
        <f t="shared" ca="1" si="9"/>
        <v>7.4444929457092988</v>
      </c>
      <c r="L104" s="37"/>
    </row>
    <row r="105" spans="1:12">
      <c r="A105" s="19">
        <v>35213</v>
      </c>
      <c r="B105" s="20">
        <v>5.96</v>
      </c>
      <c r="C105" s="17">
        <f t="shared" si="5"/>
        <v>-1.1608623548922115E-2</v>
      </c>
      <c r="D105"/>
      <c r="E105"/>
      <c r="F105"/>
      <c r="G105" s="38"/>
      <c r="H105" s="34">
        <f t="shared" si="6"/>
        <v>0.40800000000000031</v>
      </c>
      <c r="I105" s="1">
        <f t="shared" ca="1" si="7"/>
        <v>-0.71948912848567681</v>
      </c>
      <c r="J105" s="35">
        <f t="shared" ca="1" si="8"/>
        <v>-1.1989470952011784E-2</v>
      </c>
      <c r="K105" s="37">
        <f t="shared" ca="1" si="9"/>
        <v>7.3552374137842609</v>
      </c>
      <c r="L105" s="37"/>
    </row>
    <row r="106" spans="1:12">
      <c r="A106" s="19">
        <v>35214</v>
      </c>
      <c r="B106" s="20">
        <v>5.96</v>
      </c>
      <c r="C106" s="17">
        <f t="shared" si="5"/>
        <v>0</v>
      </c>
      <c r="D106"/>
      <c r="E106"/>
      <c r="F106"/>
      <c r="G106"/>
      <c r="H106" s="34">
        <f t="shared" si="6"/>
        <v>0.41200000000000031</v>
      </c>
      <c r="I106" s="1">
        <f t="shared" ca="1" si="7"/>
        <v>0.19810177103727844</v>
      </c>
      <c r="J106" s="35">
        <f t="shared" ca="1" si="8"/>
        <v>6.2206859963922813E-3</v>
      </c>
      <c r="K106" s="37">
        <f t="shared" ca="1" si="9"/>
        <v>7.4009920361643289</v>
      </c>
      <c r="L106" s="37"/>
    </row>
    <row r="107" spans="1:12">
      <c r="A107" s="19">
        <v>35215</v>
      </c>
      <c r="B107" s="20">
        <v>6.01</v>
      </c>
      <c r="C107" s="17">
        <f t="shared" si="5"/>
        <v>8.3892617449663476E-3</v>
      </c>
      <c r="D107"/>
      <c r="E107"/>
      <c r="F107"/>
      <c r="G107"/>
      <c r="H107" s="34">
        <f t="shared" si="6"/>
        <v>0.41600000000000031</v>
      </c>
      <c r="I107" s="1">
        <f t="shared" ca="1" si="7"/>
        <v>-0.40351317326346792</v>
      </c>
      <c r="J107" s="35">
        <f t="shared" ca="1" si="8"/>
        <v>-5.7187333722147939E-3</v>
      </c>
      <c r="K107" s="37">
        <f t="shared" ca="1" si="9"/>
        <v>7.35866773601962</v>
      </c>
      <c r="L107" s="37"/>
    </row>
    <row r="108" spans="1:12">
      <c r="A108" s="19">
        <v>35216</v>
      </c>
      <c r="B108" s="20">
        <v>6.04</v>
      </c>
      <c r="C108" s="17">
        <f t="shared" si="5"/>
        <v>4.991680532445919E-3</v>
      </c>
      <c r="D108"/>
      <c r="E108"/>
      <c r="F108"/>
      <c r="G108"/>
      <c r="H108" s="34">
        <f t="shared" si="6"/>
        <v>0.42000000000000032</v>
      </c>
      <c r="I108" s="1">
        <f t="shared" ca="1" si="7"/>
        <v>0.73539252806770938</v>
      </c>
      <c r="J108" s="35">
        <f t="shared" ca="1" si="8"/>
        <v>1.6883552223092707E-2</v>
      </c>
      <c r="K108" s="37">
        <f t="shared" ca="1" si="9"/>
        <v>7.4829081870330949</v>
      </c>
      <c r="L108" s="37"/>
    </row>
    <row r="109" spans="1:12">
      <c r="A109" s="19">
        <v>35219</v>
      </c>
      <c r="B109" s="20">
        <v>6.02</v>
      </c>
      <c r="C109" s="17">
        <f t="shared" si="5"/>
        <v>-3.3112582781458233E-3</v>
      </c>
      <c r="D109"/>
      <c r="E109"/>
      <c r="F109"/>
      <c r="G109"/>
      <c r="H109" s="34">
        <f t="shared" si="6"/>
        <v>0.42400000000000032</v>
      </c>
      <c r="I109" s="1">
        <f t="shared" ca="1" si="7"/>
        <v>-0.4401740627961902</v>
      </c>
      <c r="J109" s="35">
        <f t="shared" ca="1" si="8"/>
        <v>-6.4462913205401914E-3</v>
      </c>
      <c r="K109" s="37">
        <f t="shared" ca="1" si="9"/>
        <v>7.4346711809346244</v>
      </c>
      <c r="L109" s="37"/>
    </row>
    <row r="110" spans="1:12">
      <c r="A110" s="19">
        <v>35220</v>
      </c>
      <c r="B110" s="20">
        <v>5.99</v>
      </c>
      <c r="C110" s="17">
        <f t="shared" si="5"/>
        <v>-4.983388704318803E-3</v>
      </c>
      <c r="D110"/>
      <c r="E110"/>
      <c r="F110"/>
      <c r="G110" s="38"/>
      <c r="H110" s="34">
        <f t="shared" si="6"/>
        <v>0.42800000000000032</v>
      </c>
      <c r="I110" s="1">
        <f t="shared" ca="1" si="7"/>
        <v>0.83653353623696103</v>
      </c>
      <c r="J110" s="35">
        <f t="shared" ca="1" si="8"/>
        <v>1.8890757867393901E-2</v>
      </c>
      <c r="K110" s="37">
        <f t="shared" ca="1" si="9"/>
        <v>7.5751177540373513</v>
      </c>
      <c r="L110" s="37"/>
    </row>
    <row r="111" spans="1:12">
      <c r="A111" s="19">
        <v>35221</v>
      </c>
      <c r="B111" s="20">
        <v>6.15</v>
      </c>
      <c r="C111" s="17">
        <f t="shared" si="5"/>
        <v>2.6711185308848195E-2</v>
      </c>
      <c r="D111"/>
      <c r="E111"/>
      <c r="F111"/>
      <c r="G111"/>
      <c r="H111" s="34">
        <f t="shared" si="6"/>
        <v>0.43200000000000033</v>
      </c>
      <c r="I111" s="1">
        <f t="shared" ca="1" si="7"/>
        <v>-0.84762407074475821</v>
      </c>
      <c r="J111" s="35">
        <f t="shared" ca="1" si="8"/>
        <v>-1.4532387855749224E-2</v>
      </c>
      <c r="K111" s="37">
        <f t="shared" ca="1" si="9"/>
        <v>7.465033204782709</v>
      </c>
      <c r="L111" s="37"/>
    </row>
    <row r="112" spans="1:12">
      <c r="A112" s="19">
        <v>35222</v>
      </c>
      <c r="B112" s="20">
        <v>6.09</v>
      </c>
      <c r="C112" s="17">
        <f t="shared" si="5"/>
        <v>-9.7560975609757294E-3</v>
      </c>
      <c r="D112"/>
      <c r="E112"/>
      <c r="F112"/>
      <c r="G112"/>
      <c r="H112" s="34">
        <f t="shared" si="6"/>
        <v>0.43600000000000033</v>
      </c>
      <c r="I112" s="1">
        <f t="shared" ca="1" si="7"/>
        <v>1.5029152991857218</v>
      </c>
      <c r="J112" s="35">
        <f t="shared" ca="1" si="8"/>
        <v>3.2115514670409198E-2</v>
      </c>
      <c r="K112" s="37">
        <f t="shared" ca="1" si="9"/>
        <v>7.7047765881860011</v>
      </c>
      <c r="L112" s="37"/>
    </row>
    <row r="113" spans="1:12">
      <c r="A113" s="19">
        <v>35223</v>
      </c>
      <c r="B113" s="20">
        <v>6.17</v>
      </c>
      <c r="C113" s="17">
        <f t="shared" si="5"/>
        <v>1.3136288998357948E-2</v>
      </c>
      <c r="D113"/>
      <c r="E113"/>
      <c r="F113"/>
      <c r="G113"/>
      <c r="H113" s="34">
        <f t="shared" si="6"/>
        <v>0.44000000000000034</v>
      </c>
      <c r="I113" s="1">
        <f t="shared" ca="1" si="7"/>
        <v>0.17858287843445203</v>
      </c>
      <c r="J113" s="35">
        <f t="shared" ca="1" si="8"/>
        <v>5.8333215424277718E-3</v>
      </c>
      <c r="K113" s="37">
        <f t="shared" ca="1" si="9"/>
        <v>7.7497210274374595</v>
      </c>
      <c r="L113" s="37"/>
    </row>
    <row r="114" spans="1:12">
      <c r="A114" s="19">
        <v>35226</v>
      </c>
      <c r="B114" s="20">
        <v>6.13</v>
      </c>
      <c r="C114" s="17">
        <f t="shared" si="5"/>
        <v>-6.4829821717989899E-3</v>
      </c>
      <c r="D114"/>
      <c r="E114"/>
      <c r="F114"/>
      <c r="G114"/>
      <c r="H114" s="34">
        <f t="shared" si="6"/>
        <v>0.44400000000000034</v>
      </c>
      <c r="I114" s="1">
        <f t="shared" ca="1" si="7"/>
        <v>1.1407913043226352</v>
      </c>
      <c r="J114" s="35">
        <f t="shared" ca="1" si="8"/>
        <v>2.4928940801086617E-2</v>
      </c>
      <c r="K114" s="37">
        <f t="shared" ca="1" si="9"/>
        <v>7.942913364155384</v>
      </c>
      <c r="L114" s="37"/>
    </row>
    <row r="115" spans="1:12">
      <c r="A115" s="19">
        <v>35227</v>
      </c>
      <c r="B115" s="20">
        <v>6.21</v>
      </c>
      <c r="C115" s="17">
        <f t="shared" si="5"/>
        <v>1.3050570962479524E-2</v>
      </c>
      <c r="D115"/>
      <c r="E115"/>
      <c r="F115"/>
      <c r="G115" s="38"/>
      <c r="H115" s="34">
        <f t="shared" si="6"/>
        <v>0.44800000000000034</v>
      </c>
      <c r="I115" s="1">
        <f t="shared" ca="1" si="7"/>
        <v>0.92552651222548588</v>
      </c>
      <c r="J115" s="35">
        <f t="shared" ca="1" si="8"/>
        <v>2.0656878325758424E-2</v>
      </c>
      <c r="K115" s="37">
        <f t="shared" ca="1" si="9"/>
        <v>8.1069891590707819</v>
      </c>
      <c r="L115" s="37"/>
    </row>
    <row r="116" spans="1:12">
      <c r="A116" s="19">
        <v>35228</v>
      </c>
      <c r="B116" s="20">
        <v>6.36</v>
      </c>
      <c r="C116" s="17">
        <f t="shared" si="5"/>
        <v>2.4154589371980784E-2</v>
      </c>
      <c r="D116"/>
      <c r="E116"/>
      <c r="F116"/>
      <c r="G116"/>
      <c r="H116" s="34">
        <f t="shared" si="6"/>
        <v>0.45200000000000035</v>
      </c>
      <c r="I116" s="1">
        <f t="shared" ca="1" si="7"/>
        <v>-2.1937390094315941</v>
      </c>
      <c r="J116" s="35">
        <f t="shared" ca="1" si="8"/>
        <v>-4.1246868477584728E-2</v>
      </c>
      <c r="K116" s="37">
        <f t="shared" ca="1" si="9"/>
        <v>7.7726012434773839</v>
      </c>
      <c r="L116" s="37"/>
    </row>
    <row r="117" spans="1:12">
      <c r="A117" s="19">
        <v>35229</v>
      </c>
      <c r="B117" s="20">
        <v>6.34</v>
      </c>
      <c r="C117" s="17">
        <f t="shared" si="5"/>
        <v>-3.1446540880504248E-3</v>
      </c>
      <c r="D117"/>
      <c r="E117"/>
      <c r="F117"/>
      <c r="G117"/>
      <c r="H117" s="34">
        <f t="shared" si="6"/>
        <v>0.45600000000000035</v>
      </c>
      <c r="I117" s="1">
        <f t="shared" ca="1" si="7"/>
        <v>0.75394296306647512</v>
      </c>
      <c r="J117" s="35">
        <f t="shared" ca="1" si="8"/>
        <v>1.7251697039006107E-2</v>
      </c>
      <c r="K117" s="37">
        <f t="shared" ca="1" si="9"/>
        <v>7.9066918053348587</v>
      </c>
      <c r="L117" s="37"/>
    </row>
    <row r="118" spans="1:12">
      <c r="A118" s="19">
        <v>35230</v>
      </c>
      <c r="B118" s="20">
        <v>6.25</v>
      </c>
      <c r="C118" s="17">
        <f t="shared" si="5"/>
        <v>-1.4195583596214534E-2</v>
      </c>
      <c r="D118"/>
      <c r="E118"/>
      <c r="F118"/>
      <c r="G118"/>
      <c r="H118" s="34">
        <f t="shared" si="6"/>
        <v>0.46000000000000035</v>
      </c>
      <c r="I118" s="1">
        <f t="shared" ca="1" si="7"/>
        <v>1.1440139825290303</v>
      </c>
      <c r="J118" s="35">
        <f t="shared" ca="1" si="8"/>
        <v>2.4992896836355888E-2</v>
      </c>
      <c r="K118" s="37">
        <f t="shared" ca="1" si="9"/>
        <v>8.1043029379424532</v>
      </c>
      <c r="L118" s="37"/>
    </row>
    <row r="119" spans="1:12">
      <c r="A119" s="19">
        <v>35233</v>
      </c>
      <c r="B119" s="20">
        <v>6.34</v>
      </c>
      <c r="C119" s="17">
        <f t="shared" si="5"/>
        <v>1.4399999999999968E-2</v>
      </c>
      <c r="D119"/>
      <c r="E119"/>
      <c r="F119"/>
      <c r="G119"/>
      <c r="H119" s="34">
        <f t="shared" si="6"/>
        <v>0.46400000000000036</v>
      </c>
      <c r="I119" s="1">
        <f t="shared" ca="1" si="7"/>
        <v>0.451442143228311</v>
      </c>
      <c r="J119" s="35">
        <f t="shared" ca="1" si="8"/>
        <v>1.1248381826161559E-2</v>
      </c>
      <c r="K119" s="37">
        <f t="shared" ca="1" si="9"/>
        <v>8.1954632318233127</v>
      </c>
      <c r="L119" s="37"/>
    </row>
    <row r="120" spans="1:12">
      <c r="A120" s="19">
        <v>35234</v>
      </c>
      <c r="B120" s="20">
        <v>6.22</v>
      </c>
      <c r="C120" s="17">
        <f t="shared" si="5"/>
        <v>-1.8927444794952675E-2</v>
      </c>
      <c r="D120"/>
      <c r="E120"/>
      <c r="F120"/>
      <c r="G120" s="38"/>
      <c r="H120" s="34">
        <f t="shared" si="6"/>
        <v>0.46800000000000036</v>
      </c>
      <c r="I120" s="1">
        <f t="shared" ca="1" si="7"/>
        <v>0.71400147094941047</v>
      </c>
      <c r="J120" s="35">
        <f t="shared" ca="1" si="8"/>
        <v>1.6459033510430002E-2</v>
      </c>
      <c r="K120" s="37">
        <f t="shared" ca="1" si="9"/>
        <v>8.3303526357893887</v>
      </c>
      <c r="L120" s="37"/>
    </row>
    <row r="121" spans="1:12">
      <c r="A121" s="19">
        <v>35235</v>
      </c>
      <c r="B121" s="20">
        <v>6.19</v>
      </c>
      <c r="C121" s="17">
        <f t="shared" si="5"/>
        <v>-4.8231511254018811E-3</v>
      </c>
      <c r="D121"/>
      <c r="E121"/>
      <c r="F121"/>
      <c r="G121"/>
      <c r="H121" s="34">
        <f t="shared" si="6"/>
        <v>0.47200000000000036</v>
      </c>
      <c r="I121" s="1">
        <f t="shared" ca="1" si="7"/>
        <v>-1.6300034256650422</v>
      </c>
      <c r="J121" s="35">
        <f t="shared" ca="1" si="8"/>
        <v>-3.005918836531888E-2</v>
      </c>
      <c r="K121" s="37">
        <f t="shared" ca="1" si="9"/>
        <v>8.079948996760665</v>
      </c>
      <c r="L121" s="37"/>
    </row>
    <row r="122" spans="1:12">
      <c r="A122" s="19">
        <v>35236</v>
      </c>
      <c r="B122" s="20">
        <v>6.19</v>
      </c>
      <c r="C122" s="17">
        <f t="shared" si="5"/>
        <v>0</v>
      </c>
      <c r="D122"/>
      <c r="E122"/>
      <c r="F122"/>
      <c r="G122"/>
      <c r="H122" s="34">
        <f t="shared" si="6"/>
        <v>0.47600000000000037</v>
      </c>
      <c r="I122" s="1">
        <f t="shared" ca="1" si="7"/>
        <v>1.1653368538085505</v>
      </c>
      <c r="J122" s="35">
        <f t="shared" ca="1" si="8"/>
        <v>2.5416062359022419E-2</v>
      </c>
      <c r="K122" s="37">
        <f t="shared" ca="1" si="9"/>
        <v>8.2853094843200559</v>
      </c>
      <c r="L122" s="37"/>
    </row>
    <row r="123" spans="1:12">
      <c r="A123" s="19">
        <v>35237</v>
      </c>
      <c r="B123" s="20">
        <v>6.3</v>
      </c>
      <c r="C123" s="17">
        <f t="shared" si="5"/>
        <v>1.7770597738287375E-2</v>
      </c>
      <c r="D123"/>
      <c r="E123"/>
      <c r="F123"/>
      <c r="G123"/>
      <c r="H123" s="34">
        <f t="shared" si="6"/>
        <v>0.48000000000000037</v>
      </c>
      <c r="I123" s="1">
        <f t="shared" ca="1" si="7"/>
        <v>1.6509819172909941</v>
      </c>
      <c r="J123" s="35">
        <f t="shared" ca="1" si="8"/>
        <v>3.5053987965990262E-2</v>
      </c>
      <c r="K123" s="37">
        <f t="shared" ca="1" si="9"/>
        <v>8.5757426232779164</v>
      </c>
      <c r="L123" s="37"/>
    </row>
    <row r="124" spans="1:12">
      <c r="A124" s="19">
        <v>35240</v>
      </c>
      <c r="B124" s="20">
        <v>6.31</v>
      </c>
      <c r="C124" s="17">
        <f t="shared" si="5"/>
        <v>1.5873015873015817E-3</v>
      </c>
      <c r="D124"/>
      <c r="E124"/>
      <c r="F124"/>
      <c r="G124"/>
      <c r="H124" s="34">
        <f t="shared" si="6"/>
        <v>0.48400000000000037</v>
      </c>
      <c r="I124" s="1">
        <f t="shared" ca="1" si="7"/>
        <v>-1.0097461779492005</v>
      </c>
      <c r="J124" s="35">
        <f t="shared" ca="1" si="8"/>
        <v>-1.7749800995454222E-2</v>
      </c>
      <c r="K124" s="37">
        <f t="shared" ca="1" si="9"/>
        <v>8.4235248983264999</v>
      </c>
      <c r="L124" s="37"/>
    </row>
    <row r="125" spans="1:12">
      <c r="A125" s="19">
        <v>35241</v>
      </c>
      <c r="B125" s="20">
        <v>6.2</v>
      </c>
      <c r="C125" s="17">
        <f t="shared" si="5"/>
        <v>-1.7432646592709933E-2</v>
      </c>
      <c r="D125"/>
      <c r="E125"/>
      <c r="F125"/>
      <c r="G125" s="38"/>
      <c r="H125" s="34">
        <f t="shared" si="6"/>
        <v>0.48800000000000038</v>
      </c>
      <c r="I125" s="1">
        <f t="shared" ca="1" si="7"/>
        <v>0.63276865793134118</v>
      </c>
      <c r="J125" s="35">
        <f t="shared" ca="1" si="8"/>
        <v>1.484691826910791E-2</v>
      </c>
      <c r="K125" s="37">
        <f t="shared" ca="1" si="9"/>
        <v>8.5485882840297496</v>
      </c>
      <c r="L125" s="37"/>
    </row>
    <row r="126" spans="1:12">
      <c r="A126" s="19">
        <v>35242</v>
      </c>
      <c r="B126" s="20">
        <v>6.13</v>
      </c>
      <c r="C126" s="17">
        <f t="shared" si="5"/>
        <v>-1.1290322580645218E-2</v>
      </c>
      <c r="D126"/>
      <c r="E126"/>
      <c r="F126"/>
      <c r="G126"/>
      <c r="H126" s="34">
        <f t="shared" si="6"/>
        <v>0.49200000000000038</v>
      </c>
      <c r="I126" s="1">
        <f t="shared" ca="1" si="7"/>
        <v>0.17136890514488817</v>
      </c>
      <c r="J126" s="35">
        <f t="shared" ca="1" si="8"/>
        <v>5.690155796240829E-3</v>
      </c>
      <c r="K126" s="37">
        <f t="shared" ca="1" si="9"/>
        <v>8.5972310832037966</v>
      </c>
      <c r="L126" s="37"/>
    </row>
    <row r="127" spans="1:12">
      <c r="A127" s="19">
        <v>35243</v>
      </c>
      <c r="B127" s="20">
        <v>6.1</v>
      </c>
      <c r="C127" s="17">
        <f t="shared" si="5"/>
        <v>-4.8939641109299048E-3</v>
      </c>
      <c r="D127"/>
      <c r="E127"/>
      <c r="F127"/>
      <c r="G127"/>
      <c r="H127" s="34">
        <f t="shared" si="6"/>
        <v>0.49600000000000039</v>
      </c>
      <c r="I127" s="1">
        <f t="shared" ca="1" si="7"/>
        <v>0.38895109473314604</v>
      </c>
      <c r="J127" s="35">
        <f t="shared" ca="1" si="8"/>
        <v>1.0008208453083315E-2</v>
      </c>
      <c r="K127" s="37">
        <f t="shared" ca="1" si="9"/>
        <v>8.6832739640038277</v>
      </c>
      <c r="L127" s="37"/>
    </row>
    <row r="128" spans="1:12">
      <c r="A128" s="19">
        <v>35244</v>
      </c>
      <c r="B128" s="20">
        <v>6.11</v>
      </c>
      <c r="C128" s="17">
        <f t="shared" si="5"/>
        <v>1.6393442622952836E-3</v>
      </c>
      <c r="D128"/>
      <c r="E128"/>
      <c r="F128"/>
      <c r="G128"/>
      <c r="H128" s="34">
        <f t="shared" si="6"/>
        <v>0.50000000000000033</v>
      </c>
      <c r="I128" s="1">
        <f t="shared" ca="1" si="7"/>
        <v>0.17039067511127742</v>
      </c>
      <c r="J128" s="35">
        <f t="shared" ca="1" si="8"/>
        <v>5.6707422183021675E-3</v>
      </c>
      <c r="K128" s="37">
        <f t="shared" ca="1" si="9"/>
        <v>8.7325145722645878</v>
      </c>
      <c r="L128" s="37"/>
    </row>
    <row r="129" spans="1:12">
      <c r="A129" s="19">
        <v>35247</v>
      </c>
      <c r="B129" s="20">
        <v>6.22</v>
      </c>
      <c r="C129" s="17">
        <f t="shared" si="5"/>
        <v>1.8003273322422242E-2</v>
      </c>
      <c r="D129"/>
      <c r="E129"/>
      <c r="F129"/>
      <c r="G129"/>
      <c r="H129" s="34">
        <f t="shared" si="6"/>
        <v>0.50400000000000034</v>
      </c>
      <c r="I129" s="1">
        <f t="shared" ca="1" si="7"/>
        <v>-2.2346646712141833</v>
      </c>
      <c r="J129" s="35">
        <f t="shared" ca="1" si="8"/>
        <v>-4.2059063459755658E-2</v>
      </c>
      <c r="K129" s="37">
        <f t="shared" ca="1" si="9"/>
        <v>8.3652331877064707</v>
      </c>
      <c r="L129" s="37"/>
    </row>
    <row r="130" spans="1:12">
      <c r="A130" s="19">
        <v>35248</v>
      </c>
      <c r="B130" s="20">
        <v>6.18</v>
      </c>
      <c r="C130" s="17">
        <f t="shared" si="5"/>
        <v>-6.4308681672026191E-3</v>
      </c>
      <c r="D130"/>
      <c r="E130"/>
      <c r="F130"/>
      <c r="G130" s="38"/>
      <c r="H130" s="34">
        <f t="shared" si="6"/>
        <v>0.50800000000000034</v>
      </c>
      <c r="I130" s="1">
        <f t="shared" ca="1" si="7"/>
        <v>1.2051330792564046</v>
      </c>
      <c r="J130" s="35">
        <f t="shared" ca="1" si="8"/>
        <v>2.6205842981014485E-2</v>
      </c>
      <c r="K130" s="37">
        <f t="shared" ca="1" si="9"/>
        <v>8.5844511751230783</v>
      </c>
      <c r="L130" s="37"/>
    </row>
    <row r="131" spans="1:12">
      <c r="A131" s="19">
        <v>35249</v>
      </c>
      <c r="B131" s="20">
        <v>6.16</v>
      </c>
      <c r="C131" s="17">
        <f t="shared" si="5"/>
        <v>-3.2362459546925182E-3</v>
      </c>
      <c r="D131"/>
      <c r="E131"/>
      <c r="F131"/>
      <c r="G131"/>
      <c r="H131" s="34">
        <f t="shared" si="6"/>
        <v>0.51200000000000034</v>
      </c>
      <c r="I131" s="1">
        <f t="shared" ca="1" si="7"/>
        <v>-1.4500490265541064</v>
      </c>
      <c r="J131" s="35">
        <f t="shared" ca="1" si="8"/>
        <v>-2.6487882401986462E-2</v>
      </c>
      <c r="K131" s="37">
        <f t="shared" ca="1" si="9"/>
        <v>8.3570672419108227</v>
      </c>
      <c r="L131" s="37"/>
    </row>
    <row r="132" spans="1:12">
      <c r="A132" s="19">
        <v>35251</v>
      </c>
      <c r="B132" s="20">
        <v>6.02</v>
      </c>
      <c r="C132" s="17">
        <f t="shared" si="5"/>
        <v>-2.2727272727272818E-2</v>
      </c>
      <c r="D132"/>
      <c r="E132"/>
      <c r="F132"/>
      <c r="G132"/>
      <c r="H132" s="34">
        <f t="shared" si="6"/>
        <v>0.51600000000000035</v>
      </c>
      <c r="I132" s="1">
        <f t="shared" ca="1" si="7"/>
        <v>-0.58776213789401988</v>
      </c>
      <c r="J132" s="35">
        <f t="shared" ca="1" si="8"/>
        <v>-9.3752676351936803E-3</v>
      </c>
      <c r="K132" s="37">
        <f t="shared" ca="1" si="9"/>
        <v>8.2787174998725988</v>
      </c>
      <c r="L132" s="37"/>
    </row>
    <row r="133" spans="1:12">
      <c r="A133" s="19">
        <v>35254</v>
      </c>
      <c r="B133" s="20">
        <v>6.12</v>
      </c>
      <c r="C133" s="17">
        <f t="shared" ref="C133:C196" si="10">(B133/B132)-1</f>
        <v>1.6611295681063121E-2</v>
      </c>
      <c r="D133"/>
      <c r="E133"/>
      <c r="F133"/>
      <c r="G133"/>
      <c r="H133" s="34">
        <f t="shared" ref="H133:H196" si="11">H132+$F$7</f>
        <v>0.52000000000000035</v>
      </c>
      <c r="I133" s="1">
        <f t="shared" ref="I133:I196" ca="1" si="12">NORMSINV(RAND())</f>
        <v>-0.34770834749711543</v>
      </c>
      <c r="J133" s="35">
        <f t="shared" ref="J133:J196" ca="1" si="13">$F$4*$F$7+$F$5*I133*SQRT($F$7)</f>
        <v>-4.6112522101719499E-3</v>
      </c>
      <c r="K133" s="37">
        <f t="shared" ref="K133:K196" ca="1" si="14">K132*(1+J133)</f>
        <v>8.2405422455039208</v>
      </c>
      <c r="L133" s="37"/>
    </row>
    <row r="134" spans="1:12">
      <c r="A134" s="19">
        <v>35255</v>
      </c>
      <c r="B134" s="20">
        <v>6.1</v>
      </c>
      <c r="C134" s="17">
        <f t="shared" si="10"/>
        <v>-3.2679738562092497E-3</v>
      </c>
      <c r="D134"/>
      <c r="E134"/>
      <c r="F134"/>
      <c r="G134"/>
      <c r="H134" s="34">
        <f t="shared" si="11"/>
        <v>0.52400000000000035</v>
      </c>
      <c r="I134" s="1">
        <f t="shared" ca="1" si="12"/>
        <v>2.0066519424315281</v>
      </c>
      <c r="J134" s="35">
        <f t="shared" ca="1" si="13"/>
        <v>4.2112478828333341E-2</v>
      </c>
      <c r="K134" s="37">
        <f t="shared" ca="1" si="14"/>
        <v>8.5875719063516911</v>
      </c>
      <c r="L134" s="37"/>
    </row>
    <row r="135" spans="1:12">
      <c r="A135" s="19">
        <v>35256</v>
      </c>
      <c r="B135" s="20">
        <v>6.08</v>
      </c>
      <c r="C135" s="17">
        <f t="shared" si="10"/>
        <v>-3.2786885245901232E-3</v>
      </c>
      <c r="D135"/>
      <c r="E135"/>
      <c r="F135"/>
      <c r="G135" s="38"/>
      <c r="H135" s="34">
        <f t="shared" si="11"/>
        <v>0.52800000000000036</v>
      </c>
      <c r="I135" s="1">
        <f t="shared" ca="1" si="12"/>
        <v>-0.1143489191672227</v>
      </c>
      <c r="J135" s="35">
        <f t="shared" ca="1" si="13"/>
        <v>1.9909473631221728E-5</v>
      </c>
      <c r="K135" s="37">
        <f t="shared" ca="1" si="14"/>
        <v>8.5877428803881166</v>
      </c>
      <c r="L135" s="37"/>
    </row>
    <row r="136" spans="1:12">
      <c r="A136" s="19">
        <v>35257</v>
      </c>
      <c r="B136" s="20">
        <v>5.82</v>
      </c>
      <c r="C136" s="17">
        <f t="shared" si="10"/>
        <v>-4.2763157894736836E-2</v>
      </c>
      <c r="D136"/>
      <c r="E136"/>
      <c r="F136"/>
      <c r="G136"/>
      <c r="H136" s="34">
        <f t="shared" si="11"/>
        <v>0.53200000000000036</v>
      </c>
      <c r="I136" s="1">
        <f t="shared" ca="1" si="12"/>
        <v>-0.5141382878289491</v>
      </c>
      <c r="J136" s="35">
        <f t="shared" ca="1" si="13"/>
        <v>-7.9141569533770634E-3</v>
      </c>
      <c r="K136" s="37">
        <f t="shared" ca="1" si="14"/>
        <v>8.5197781353574786</v>
      </c>
      <c r="L136" s="37"/>
    </row>
    <row r="137" spans="1:12">
      <c r="A137" s="19">
        <v>35258</v>
      </c>
      <c r="B137" s="20">
        <v>5.71</v>
      </c>
      <c r="C137" s="17">
        <f t="shared" si="10"/>
        <v>-1.8900343642611728E-2</v>
      </c>
      <c r="D137"/>
      <c r="E137"/>
      <c r="F137"/>
      <c r="G137"/>
      <c r="H137" s="34">
        <f t="shared" si="11"/>
        <v>0.53600000000000037</v>
      </c>
      <c r="I137" s="1">
        <f t="shared" ca="1" si="12"/>
        <v>-0.61294156103648634</v>
      </c>
      <c r="J137" s="35">
        <f t="shared" ca="1" si="13"/>
        <v>-9.874968806525013E-3</v>
      </c>
      <c r="K137" s="37">
        <f t="shared" ca="1" si="14"/>
        <v>8.4356455920323086</v>
      </c>
      <c r="L137" s="37"/>
    </row>
    <row r="138" spans="1:12">
      <c r="A138" s="19">
        <v>35261</v>
      </c>
      <c r="B138" s="20">
        <v>5.62</v>
      </c>
      <c r="C138" s="17">
        <f t="shared" si="10"/>
        <v>-1.5761821366024442E-2</v>
      </c>
      <c r="D138"/>
      <c r="E138"/>
      <c r="F138"/>
      <c r="G138"/>
      <c r="H138" s="34">
        <f t="shared" si="11"/>
        <v>0.54000000000000037</v>
      </c>
      <c r="I138" s="1">
        <f t="shared" ca="1" si="12"/>
        <v>-1.0009862176008579</v>
      </c>
      <c r="J138" s="35">
        <f t="shared" ca="1" si="13"/>
        <v>-1.7575954183233169E-2</v>
      </c>
      <c r="K138" s="37">
        <f t="shared" ca="1" si="14"/>
        <v>8.2873810716007554</v>
      </c>
      <c r="L138" s="37"/>
    </row>
    <row r="139" spans="1:12">
      <c r="A139" s="19">
        <v>35262</v>
      </c>
      <c r="B139" s="20">
        <v>5.87</v>
      </c>
      <c r="C139" s="17">
        <f t="shared" si="10"/>
        <v>4.4483985765124467E-2</v>
      </c>
      <c r="D139"/>
      <c r="E139"/>
      <c r="F139"/>
      <c r="G139"/>
      <c r="H139" s="34">
        <f t="shared" si="11"/>
        <v>0.54400000000000037</v>
      </c>
      <c r="I139" s="1">
        <f t="shared" ca="1" si="12"/>
        <v>0.29186072741601465</v>
      </c>
      <c r="J139" s="35">
        <f t="shared" ca="1" si="13"/>
        <v>8.0813902730617598E-3</v>
      </c>
      <c r="K139" s="37">
        <f t="shared" ca="1" si="14"/>
        <v>8.3543546323819449</v>
      </c>
      <c r="L139" s="37"/>
    </row>
    <row r="140" spans="1:12">
      <c r="A140" s="19">
        <v>35263</v>
      </c>
      <c r="B140" s="20">
        <v>5.96</v>
      </c>
      <c r="C140" s="17">
        <f t="shared" si="10"/>
        <v>1.5332197614991383E-2</v>
      </c>
      <c r="D140"/>
      <c r="E140"/>
      <c r="F140"/>
      <c r="G140" s="38"/>
      <c r="H140" s="34">
        <f t="shared" si="11"/>
        <v>0.54800000000000038</v>
      </c>
      <c r="I140" s="1">
        <f t="shared" ca="1" si="12"/>
        <v>-0.40837836812041528</v>
      </c>
      <c r="J140" s="35">
        <f t="shared" ca="1" si="13"/>
        <v>-5.815286162761911E-3</v>
      </c>
      <c r="K140" s="37">
        <f t="shared" ca="1" si="14"/>
        <v>8.3057716694894488</v>
      </c>
      <c r="L140" s="37"/>
    </row>
    <row r="141" spans="1:12">
      <c r="A141" s="19">
        <v>35264</v>
      </c>
      <c r="B141" s="20">
        <v>6.1</v>
      </c>
      <c r="C141" s="17">
        <f t="shared" si="10"/>
        <v>2.3489932885905951E-2</v>
      </c>
      <c r="D141"/>
      <c r="E141"/>
      <c r="F141"/>
      <c r="G141"/>
      <c r="H141" s="34">
        <f t="shared" si="11"/>
        <v>0.55200000000000038</v>
      </c>
      <c r="I141" s="1">
        <f t="shared" ca="1" si="12"/>
        <v>0.88305924384457035</v>
      </c>
      <c r="J141" s="35">
        <f t="shared" ca="1" si="13"/>
        <v>1.9814089210490916E-2</v>
      </c>
      <c r="K141" s="37">
        <f t="shared" ca="1" si="14"/>
        <v>8.4703429703106821</v>
      </c>
      <c r="L141" s="37"/>
    </row>
    <row r="142" spans="1:12">
      <c r="A142" s="19">
        <v>35265</v>
      </c>
      <c r="B142" s="20">
        <v>6.15</v>
      </c>
      <c r="C142" s="17">
        <f t="shared" si="10"/>
        <v>8.19672131147553E-3</v>
      </c>
      <c r="D142"/>
      <c r="E142"/>
      <c r="F142"/>
      <c r="G142"/>
      <c r="H142" s="34">
        <f t="shared" si="11"/>
        <v>0.55600000000000038</v>
      </c>
      <c r="I142" s="1">
        <f t="shared" ca="1" si="12"/>
        <v>-0.21815491649138563</v>
      </c>
      <c r="J142" s="35">
        <f t="shared" ca="1" si="13"/>
        <v>-2.0401845229868539E-3</v>
      </c>
      <c r="K142" s="37">
        <f t="shared" ca="1" si="14"/>
        <v>8.4530619076782632</v>
      </c>
      <c r="L142" s="37"/>
    </row>
    <row r="143" spans="1:12">
      <c r="A143" s="19">
        <v>35268</v>
      </c>
      <c r="B143" s="20">
        <v>6.09</v>
      </c>
      <c r="C143" s="17">
        <f t="shared" si="10"/>
        <v>-9.7560975609757294E-3</v>
      </c>
      <c r="D143"/>
      <c r="E143"/>
      <c r="F143"/>
      <c r="G143"/>
      <c r="H143" s="34">
        <f t="shared" si="11"/>
        <v>0.56000000000000039</v>
      </c>
      <c r="I143" s="1">
        <f t="shared" ca="1" si="12"/>
        <v>0.83602622034537144</v>
      </c>
      <c r="J143" s="35">
        <f t="shared" ca="1" si="13"/>
        <v>1.8880689870846568E-2</v>
      </c>
      <c r="K143" s="37">
        <f t="shared" ca="1" si="14"/>
        <v>8.6126615480162023</v>
      </c>
      <c r="L143" s="37"/>
    </row>
    <row r="144" spans="1:12">
      <c r="A144" s="19">
        <v>35269</v>
      </c>
      <c r="B144" s="20">
        <v>5.7</v>
      </c>
      <c r="C144" s="17">
        <f t="shared" si="10"/>
        <v>-6.4039408866994996E-2</v>
      </c>
      <c r="D144"/>
      <c r="E144"/>
      <c r="F144"/>
      <c r="G144"/>
      <c r="H144" s="34">
        <f t="shared" si="11"/>
        <v>0.56400000000000039</v>
      </c>
      <c r="I144" s="1">
        <f t="shared" ca="1" si="12"/>
        <v>0.5075943593230432</v>
      </c>
      <c r="J144" s="35">
        <f t="shared" ca="1" si="13"/>
        <v>1.2362757163381427E-2</v>
      </c>
      <c r="K144" s="37">
        <f t="shared" ca="1" si="14"/>
        <v>8.7191377912647194</v>
      </c>
      <c r="L144" s="37"/>
    </row>
    <row r="145" spans="1:12">
      <c r="A145" s="19">
        <v>35270</v>
      </c>
      <c r="B145" s="20">
        <v>5.83</v>
      </c>
      <c r="C145" s="17">
        <f t="shared" si="10"/>
        <v>2.280701754385972E-2</v>
      </c>
      <c r="D145"/>
      <c r="E145"/>
      <c r="F145"/>
      <c r="G145" s="38"/>
      <c r="H145" s="34">
        <f t="shared" si="11"/>
        <v>0.56800000000000039</v>
      </c>
      <c r="I145" s="1">
        <f t="shared" ca="1" si="12"/>
        <v>0.5445042555419648</v>
      </c>
      <c r="J145" s="35">
        <f t="shared" ca="1" si="13"/>
        <v>1.3095256802867066E-2</v>
      </c>
      <c r="K145" s="37">
        <f t="shared" ca="1" si="14"/>
        <v>8.8333171397409131</v>
      </c>
      <c r="L145" s="37"/>
    </row>
    <row r="146" spans="1:12">
      <c r="A146" s="19">
        <v>35271</v>
      </c>
      <c r="B146" s="20">
        <v>6.03</v>
      </c>
      <c r="C146" s="17">
        <f t="shared" si="10"/>
        <v>3.4305317324185181E-2</v>
      </c>
      <c r="D146"/>
      <c r="E146"/>
      <c r="F146"/>
      <c r="G146"/>
      <c r="H146" s="34">
        <f t="shared" si="11"/>
        <v>0.5720000000000004</v>
      </c>
      <c r="I146" s="1">
        <f t="shared" ca="1" si="12"/>
        <v>-1.6554121533697281</v>
      </c>
      <c r="J146" s="35">
        <f t="shared" ca="1" si="13"/>
        <v>-3.0563440227016882E-2</v>
      </c>
      <c r="K146" s="37">
        <f t="shared" ca="1" si="14"/>
        <v>8.5633405793341577</v>
      </c>
      <c r="L146" s="37"/>
    </row>
    <row r="147" spans="1:12">
      <c r="A147" s="19">
        <v>35272</v>
      </c>
      <c r="B147" s="20">
        <v>6.06</v>
      </c>
      <c r="C147" s="17">
        <f t="shared" si="10"/>
        <v>4.9751243781093191E-3</v>
      </c>
      <c r="D147"/>
      <c r="E147"/>
      <c r="F147"/>
      <c r="G147"/>
      <c r="H147" s="34">
        <f t="shared" si="11"/>
        <v>0.5760000000000004</v>
      </c>
      <c r="I147" s="1">
        <f t="shared" ca="1" si="12"/>
        <v>0.96260162211851297</v>
      </c>
      <c r="J147" s="35">
        <f t="shared" ca="1" si="13"/>
        <v>2.1392656732434373E-2</v>
      </c>
      <c r="K147" s="37">
        <f t="shared" ca="1" si="14"/>
        <v>8.7465331848307777</v>
      </c>
      <c r="L147" s="37"/>
    </row>
    <row r="148" spans="1:12">
      <c r="A148" s="19">
        <v>35275</v>
      </c>
      <c r="B148" s="20">
        <v>5.94</v>
      </c>
      <c r="C148" s="17">
        <f t="shared" si="10"/>
        <v>-1.9801980198019709E-2</v>
      </c>
      <c r="D148"/>
      <c r="E148"/>
      <c r="F148"/>
      <c r="G148"/>
      <c r="H148" s="34">
        <f t="shared" si="11"/>
        <v>0.5800000000000004</v>
      </c>
      <c r="I148" s="1">
        <f t="shared" ca="1" si="12"/>
        <v>-0.26493412541500638</v>
      </c>
      <c r="J148" s="35">
        <f t="shared" ca="1" si="13"/>
        <v>-2.9685467559429435E-3</v>
      </c>
      <c r="K148" s="37">
        <f t="shared" ca="1" si="14"/>
        <v>8.7205686921192012</v>
      </c>
      <c r="L148" s="37"/>
    </row>
    <row r="149" spans="1:12">
      <c r="A149" s="19">
        <v>35276</v>
      </c>
      <c r="B149" s="20">
        <v>6.03</v>
      </c>
      <c r="C149" s="17">
        <f t="shared" si="10"/>
        <v>1.5151515151515138E-2</v>
      </c>
      <c r="D149"/>
      <c r="E149"/>
      <c r="F149"/>
      <c r="G149"/>
      <c r="H149" s="34">
        <f t="shared" si="11"/>
        <v>0.58400000000000041</v>
      </c>
      <c r="I149" s="1">
        <f t="shared" ca="1" si="12"/>
        <v>-0.61767696874747657</v>
      </c>
      <c r="J149" s="35">
        <f t="shared" ca="1" si="13"/>
        <v>-9.9689458911676864E-3</v>
      </c>
      <c r="K149" s="37">
        <f t="shared" ca="1" si="14"/>
        <v>8.6336338146872542</v>
      </c>
      <c r="L149" s="37"/>
    </row>
    <row r="150" spans="1:12">
      <c r="A150" s="19">
        <v>35277</v>
      </c>
      <c r="B150" s="20">
        <v>5.99</v>
      </c>
      <c r="C150" s="17">
        <f t="shared" si="10"/>
        <v>-6.6334991708125735E-3</v>
      </c>
      <c r="D150"/>
      <c r="E150"/>
      <c r="F150"/>
      <c r="G150" s="38"/>
      <c r="H150" s="34">
        <f t="shared" si="11"/>
        <v>0.58800000000000041</v>
      </c>
      <c r="I150" s="1">
        <f t="shared" ca="1" si="12"/>
        <v>-3.8288119422275564</v>
      </c>
      <c r="J150" s="35">
        <f t="shared" ca="1" si="13"/>
        <v>-7.3695898588695741E-2</v>
      </c>
      <c r="K150" s="37">
        <f t="shared" ca="1" si="14"/>
        <v>7.9973704126281282</v>
      </c>
      <c r="L150" s="37"/>
    </row>
    <row r="151" spans="1:12">
      <c r="A151" s="19">
        <v>35278</v>
      </c>
      <c r="B151" s="20">
        <v>6.13</v>
      </c>
      <c r="C151" s="17">
        <f t="shared" si="10"/>
        <v>2.3372287145241977E-2</v>
      </c>
      <c r="D151"/>
      <c r="E151"/>
      <c r="F151"/>
      <c r="G151"/>
      <c r="H151" s="34">
        <f t="shared" si="11"/>
        <v>0.59200000000000041</v>
      </c>
      <c r="I151" s="1">
        <f t="shared" ca="1" si="12"/>
        <v>-9.2931557374432261E-2</v>
      </c>
      <c r="J151" s="35">
        <f t="shared" ca="1" si="13"/>
        <v>4.4495021877181767E-4</v>
      </c>
      <c r="K151" s="37">
        <f t="shared" ca="1" si="14"/>
        <v>8.0009288443428268</v>
      </c>
      <c r="L151" s="37"/>
    </row>
    <row r="152" spans="1:12">
      <c r="A152" s="19">
        <v>35279</v>
      </c>
      <c r="B152" s="20">
        <v>6.27</v>
      </c>
      <c r="C152" s="17">
        <f t="shared" si="10"/>
        <v>2.2838499184339334E-2</v>
      </c>
      <c r="D152"/>
      <c r="E152"/>
      <c r="F152"/>
      <c r="G152"/>
      <c r="H152" s="34">
        <f t="shared" si="11"/>
        <v>0.59600000000000042</v>
      </c>
      <c r="I152" s="1">
        <f t="shared" ca="1" si="12"/>
        <v>-0.12085699450246185</v>
      </c>
      <c r="J152" s="35">
        <f t="shared" ca="1" si="13"/>
        <v>-1.0924729257946741E-4</v>
      </c>
      <c r="K152" s="37">
        <f t="shared" ca="1" si="14"/>
        <v>8.0000547645284623</v>
      </c>
      <c r="L152" s="37"/>
    </row>
    <row r="153" spans="1:12">
      <c r="A153" s="19">
        <v>35282</v>
      </c>
      <c r="B153" s="20">
        <v>6.19</v>
      </c>
      <c r="C153" s="17">
        <f t="shared" si="10"/>
        <v>-1.2759170653907415E-2</v>
      </c>
      <c r="D153"/>
      <c r="E153"/>
      <c r="F153"/>
      <c r="G153"/>
      <c r="H153" s="34">
        <f t="shared" si="11"/>
        <v>0.60000000000000042</v>
      </c>
      <c r="I153" s="1">
        <f t="shared" ca="1" si="12"/>
        <v>-0.44304931962759653</v>
      </c>
      <c r="J153" s="35">
        <f t="shared" ca="1" si="13"/>
        <v>-6.5033525644933535E-3</v>
      </c>
      <c r="K153" s="37">
        <f t="shared" ca="1" si="14"/>
        <v>7.948027587859479</v>
      </c>
      <c r="L153" s="37"/>
    </row>
    <row r="154" spans="1:12">
      <c r="A154" s="19">
        <v>35283</v>
      </c>
      <c r="B154" s="20">
        <v>6.31</v>
      </c>
      <c r="C154" s="17">
        <f t="shared" si="10"/>
        <v>1.9386106623586308E-2</v>
      </c>
      <c r="D154"/>
      <c r="E154"/>
      <c r="F154"/>
      <c r="G154"/>
      <c r="H154" s="34">
        <f t="shared" si="11"/>
        <v>0.60400000000000043</v>
      </c>
      <c r="I154" s="1">
        <f t="shared" ca="1" si="12"/>
        <v>-0.86888040698996472</v>
      </c>
      <c r="J154" s="35">
        <f t="shared" ca="1" si="13"/>
        <v>-1.4954232949651638E-2</v>
      </c>
      <c r="K154" s="37">
        <f t="shared" ca="1" si="14"/>
        <v>7.8291709318203706</v>
      </c>
      <c r="L154" s="37"/>
    </row>
    <row r="155" spans="1:12">
      <c r="A155" s="19">
        <v>35284</v>
      </c>
      <c r="B155" s="20">
        <v>6.34</v>
      </c>
      <c r="C155" s="17">
        <f t="shared" si="10"/>
        <v>4.7543581616482644E-3</v>
      </c>
      <c r="D155"/>
      <c r="E155"/>
      <c r="F155"/>
      <c r="G155" s="38"/>
      <c r="H155" s="34">
        <f t="shared" si="11"/>
        <v>0.60800000000000043</v>
      </c>
      <c r="I155" s="1">
        <f t="shared" ca="1" si="12"/>
        <v>1.061310127888162</v>
      </c>
      <c r="J155" s="35">
        <f t="shared" ca="1" si="13"/>
        <v>2.3351587867368531E-2</v>
      </c>
      <c r="K155" s="37">
        <f t="shared" ca="1" si="14"/>
        <v>8.0119945047634218</v>
      </c>
      <c r="L155" s="37"/>
    </row>
    <row r="156" spans="1:12">
      <c r="A156" s="19">
        <v>35285</v>
      </c>
      <c r="B156" s="20">
        <v>6.37</v>
      </c>
      <c r="C156" s="17">
        <f t="shared" si="10"/>
        <v>4.7318611987381409E-3</v>
      </c>
      <c r="D156"/>
      <c r="E156"/>
      <c r="F156"/>
      <c r="G156"/>
      <c r="H156" s="34">
        <f t="shared" si="11"/>
        <v>0.61200000000000043</v>
      </c>
      <c r="I156" s="1">
        <f t="shared" ca="1" si="12"/>
        <v>-0.53451462966460572</v>
      </c>
      <c r="J156" s="35">
        <f t="shared" ca="1" si="13"/>
        <v>-8.3185380158467843E-3</v>
      </c>
      <c r="K156" s="37">
        <f t="shared" ca="1" si="14"/>
        <v>7.9453464238927918</v>
      </c>
      <c r="L156" s="37"/>
    </row>
    <row r="157" spans="1:12">
      <c r="A157" s="19">
        <v>35286</v>
      </c>
      <c r="B157" s="20">
        <v>6.33</v>
      </c>
      <c r="C157" s="17">
        <f t="shared" si="10"/>
        <v>-6.2794348508634634E-3</v>
      </c>
      <c r="D157"/>
      <c r="E157"/>
      <c r="F157"/>
      <c r="G157"/>
      <c r="H157" s="34">
        <f t="shared" si="11"/>
        <v>0.61600000000000044</v>
      </c>
      <c r="I157" s="1">
        <f t="shared" ca="1" si="12"/>
        <v>-1.7220231754072084</v>
      </c>
      <c r="J157" s="35">
        <f t="shared" ca="1" si="13"/>
        <v>-3.188537701434415E-2</v>
      </c>
      <c r="K157" s="37">
        <f t="shared" ca="1" si="14"/>
        <v>7.692006057657399</v>
      </c>
      <c r="L157" s="37"/>
    </row>
    <row r="158" spans="1:12">
      <c r="A158" s="19">
        <v>35289</v>
      </c>
      <c r="B158" s="20">
        <v>6.37</v>
      </c>
      <c r="C158" s="17">
        <f t="shared" si="10"/>
        <v>6.3191153238546516E-3</v>
      </c>
      <c r="D158"/>
      <c r="E158"/>
      <c r="F158"/>
      <c r="G158"/>
      <c r="H158" s="34">
        <f t="shared" si="11"/>
        <v>0.62000000000000044</v>
      </c>
      <c r="I158" s="1">
        <f t="shared" ca="1" si="12"/>
        <v>-0.23821867813096043</v>
      </c>
      <c r="J158" s="35">
        <f t="shared" ca="1" si="13"/>
        <v>-2.4383622388098576E-3</v>
      </c>
      <c r="K158" s="37">
        <f t="shared" ca="1" si="14"/>
        <v>7.6732501605457104</v>
      </c>
      <c r="L158" s="37"/>
    </row>
    <row r="159" spans="1:12">
      <c r="A159" s="19">
        <v>35290</v>
      </c>
      <c r="B159" s="20">
        <v>6.28</v>
      </c>
      <c r="C159" s="17">
        <f t="shared" si="10"/>
        <v>-1.4128728414442682E-2</v>
      </c>
      <c r="D159"/>
      <c r="E159"/>
      <c r="F159"/>
      <c r="G159"/>
      <c r="H159" s="34">
        <f t="shared" si="11"/>
        <v>0.62400000000000044</v>
      </c>
      <c r="I159" s="1">
        <f t="shared" ca="1" si="12"/>
        <v>-3.2189293711596373E-2</v>
      </c>
      <c r="J159" s="35">
        <f t="shared" ca="1" si="13"/>
        <v>1.6504178790075991E-3</v>
      </c>
      <c r="K159" s="37">
        <f t="shared" ca="1" si="14"/>
        <v>7.6859142298007725</v>
      </c>
      <c r="L159" s="37"/>
    </row>
    <row r="160" spans="1:12">
      <c r="A160" s="19">
        <v>35291</v>
      </c>
      <c r="B160" s="20">
        <v>6.35</v>
      </c>
      <c r="C160" s="17">
        <f t="shared" si="10"/>
        <v>1.1146496815286566E-2</v>
      </c>
      <c r="D160"/>
      <c r="E160"/>
      <c r="F160"/>
      <c r="G160" s="38"/>
      <c r="H160" s="34">
        <f t="shared" si="11"/>
        <v>0.62800000000000045</v>
      </c>
      <c r="I160" s="1">
        <f t="shared" ca="1" si="12"/>
        <v>-8.9713799899246799E-2</v>
      </c>
      <c r="J160" s="35">
        <f t="shared" ca="1" si="13"/>
        <v>5.0880859909739748E-4</v>
      </c>
      <c r="K160" s="37">
        <f t="shared" ca="1" si="14"/>
        <v>7.6898248890528205</v>
      </c>
      <c r="L160" s="37"/>
    </row>
    <row r="161" spans="1:12">
      <c r="A161" s="19">
        <v>35292</v>
      </c>
      <c r="B161" s="20">
        <v>6.36</v>
      </c>
      <c r="C161" s="17">
        <f t="shared" si="10"/>
        <v>1.5748031496063408E-3</v>
      </c>
      <c r="D161"/>
      <c r="E161"/>
      <c r="F161"/>
      <c r="G161"/>
      <c r="H161" s="34">
        <f t="shared" si="11"/>
        <v>0.63200000000000045</v>
      </c>
      <c r="I161" s="1">
        <f t="shared" ca="1" si="12"/>
        <v>0.25811524215699921</v>
      </c>
      <c r="J161" s="35">
        <f t="shared" ca="1" si="13"/>
        <v>7.4116903194264266E-3</v>
      </c>
      <c r="K161" s="37">
        <f t="shared" ca="1" si="14"/>
        <v>7.7468194897410969</v>
      </c>
      <c r="L161" s="37"/>
    </row>
    <row r="162" spans="1:12">
      <c r="A162" s="19">
        <v>35293</v>
      </c>
      <c r="B162" s="20">
        <v>6.32</v>
      </c>
      <c r="C162" s="17">
        <f t="shared" si="10"/>
        <v>-6.2893081761006275E-3</v>
      </c>
      <c r="D162"/>
      <c r="E162"/>
      <c r="F162"/>
      <c r="G162"/>
      <c r="H162" s="34">
        <f t="shared" si="11"/>
        <v>0.63600000000000045</v>
      </c>
      <c r="I162" s="1">
        <f t="shared" ca="1" si="12"/>
        <v>-0.68773904996643953</v>
      </c>
      <c r="J162" s="35">
        <f t="shared" ca="1" si="13"/>
        <v>-1.1359371074975026E-2</v>
      </c>
      <c r="K162" s="37">
        <f t="shared" ca="1" si="14"/>
        <v>7.6588204925062797</v>
      </c>
      <c r="L162" s="37"/>
    </row>
    <row r="163" spans="1:12">
      <c r="A163" s="19">
        <v>35296</v>
      </c>
      <c r="B163" s="20">
        <v>6.28</v>
      </c>
      <c r="C163" s="17">
        <f t="shared" si="10"/>
        <v>-6.3291139240506666E-3</v>
      </c>
      <c r="D163"/>
      <c r="E163"/>
      <c r="F163"/>
      <c r="G163"/>
      <c r="H163" s="34">
        <f t="shared" si="11"/>
        <v>0.64000000000000046</v>
      </c>
      <c r="I163" s="1">
        <f t="shared" ca="1" si="12"/>
        <v>1.3319218599770859</v>
      </c>
      <c r="J163" s="35">
        <f t="shared" ca="1" si="13"/>
        <v>2.8722044479330057E-2</v>
      </c>
      <c r="K163" s="37">
        <f t="shared" ca="1" si="14"/>
        <v>7.8787974753512504</v>
      </c>
      <c r="L163" s="37"/>
    </row>
    <row r="164" spans="1:12">
      <c r="A164" s="19">
        <v>35297</v>
      </c>
      <c r="B164" s="20">
        <v>6.27</v>
      </c>
      <c r="C164" s="17">
        <f t="shared" si="10"/>
        <v>-1.5923566878981443E-3</v>
      </c>
      <c r="D164"/>
      <c r="E164"/>
      <c r="F164"/>
      <c r="G164"/>
      <c r="H164" s="34">
        <f t="shared" si="11"/>
        <v>0.64400000000000046</v>
      </c>
      <c r="I164" s="1">
        <f t="shared" ca="1" si="12"/>
        <v>0.50749487575533903</v>
      </c>
      <c r="J164" s="35">
        <f t="shared" ca="1" si="13"/>
        <v>1.2360782850664701E-2</v>
      </c>
      <c r="K164" s="37">
        <f t="shared" ca="1" si="14"/>
        <v>7.9761855800684325</v>
      </c>
      <c r="L164" s="37"/>
    </row>
    <row r="165" spans="1:12">
      <c r="A165" s="19">
        <v>35298</v>
      </c>
      <c r="B165" s="20">
        <v>6.28</v>
      </c>
      <c r="C165" s="17">
        <f t="shared" si="10"/>
        <v>1.5948963317384823E-3</v>
      </c>
      <c r="D165"/>
      <c r="E165"/>
      <c r="F165"/>
      <c r="G165" s="38"/>
      <c r="H165" s="34">
        <f t="shared" si="11"/>
        <v>0.64800000000000046</v>
      </c>
      <c r="I165" s="1">
        <f t="shared" ca="1" si="12"/>
        <v>-7.0873652661058452E-4</v>
      </c>
      <c r="J165" s="35">
        <f t="shared" ca="1" si="13"/>
        <v>2.2751689390495358E-3</v>
      </c>
      <c r="K165" s="37">
        <f t="shared" ca="1" si="14"/>
        <v>7.9943327497522985</v>
      </c>
      <c r="L165" s="37"/>
    </row>
    <row r="166" spans="1:12">
      <c r="A166" s="19">
        <v>35299</v>
      </c>
      <c r="B166" s="20">
        <v>6.36</v>
      </c>
      <c r="C166" s="17">
        <f t="shared" si="10"/>
        <v>1.2738853503184711E-2</v>
      </c>
      <c r="D166"/>
      <c r="E166"/>
      <c r="F166"/>
      <c r="G166"/>
      <c r="H166" s="34">
        <f t="shared" si="11"/>
        <v>0.65200000000000047</v>
      </c>
      <c r="I166" s="1">
        <f t="shared" ca="1" si="12"/>
        <v>-0.11371831905971871</v>
      </c>
      <c r="J166" s="35">
        <f t="shared" ca="1" si="13"/>
        <v>3.2424121428293283E-5</v>
      </c>
      <c r="K166" s="37">
        <f t="shared" ca="1" si="14"/>
        <v>7.9945919589681145</v>
      </c>
      <c r="L166" s="37"/>
    </row>
    <row r="167" spans="1:12">
      <c r="A167" s="19">
        <v>35300</v>
      </c>
      <c r="B167" s="20">
        <v>6.27</v>
      </c>
      <c r="C167" s="17">
        <f t="shared" si="10"/>
        <v>-1.4150943396226578E-2</v>
      </c>
      <c r="D167"/>
      <c r="E167"/>
      <c r="F167"/>
      <c r="G167"/>
      <c r="H167" s="34">
        <f t="shared" si="11"/>
        <v>0.65600000000000047</v>
      </c>
      <c r="I167" s="1">
        <f t="shared" ca="1" si="12"/>
        <v>0.20810543239408663</v>
      </c>
      <c r="J167" s="35">
        <f t="shared" ca="1" si="13"/>
        <v>6.4192148216681948E-3</v>
      </c>
      <c r="K167" s="37">
        <f t="shared" ca="1" si="14"/>
        <v>8.0459109621643119</v>
      </c>
      <c r="L167" s="37"/>
    </row>
    <row r="168" spans="1:12">
      <c r="A168" s="19">
        <v>35303</v>
      </c>
      <c r="B168" s="20">
        <v>6.25</v>
      </c>
      <c r="C168" s="17">
        <f t="shared" si="10"/>
        <v>-3.1897926634768536E-3</v>
      </c>
      <c r="D168"/>
      <c r="E168"/>
      <c r="F168"/>
      <c r="G168"/>
      <c r="H168" s="34">
        <f t="shared" si="11"/>
        <v>0.66000000000000048</v>
      </c>
      <c r="I168" s="1">
        <f t="shared" ca="1" si="12"/>
        <v>-1.0991510997069081</v>
      </c>
      <c r="J168" s="35">
        <f t="shared" ca="1" si="13"/>
        <v>-1.9524096771506558E-2</v>
      </c>
      <c r="K168" s="37">
        <f t="shared" ca="1" si="14"/>
        <v>7.8888218179240903</v>
      </c>
      <c r="L168" s="37"/>
    </row>
    <row r="169" spans="1:12">
      <c r="A169" s="19">
        <v>35304</v>
      </c>
      <c r="B169" s="20">
        <v>6.34</v>
      </c>
      <c r="C169" s="17">
        <f t="shared" si="10"/>
        <v>1.4399999999999968E-2</v>
      </c>
      <c r="D169"/>
      <c r="E169"/>
      <c r="F169"/>
      <c r="G169"/>
      <c r="H169" s="34">
        <f t="shared" si="11"/>
        <v>0.66400000000000048</v>
      </c>
      <c r="I169" s="1">
        <f t="shared" ca="1" si="12"/>
        <v>-1.969604274619686</v>
      </c>
      <c r="J169" s="35">
        <f t="shared" ca="1" si="13"/>
        <v>-3.6798776522187493E-2</v>
      </c>
      <c r="K169" s="37">
        <f t="shared" ca="1" si="14"/>
        <v>7.5985228268229443</v>
      </c>
      <c r="L169" s="37"/>
    </row>
    <row r="170" spans="1:12">
      <c r="A170" s="19">
        <v>35305</v>
      </c>
      <c r="B170" s="20">
        <v>6.39</v>
      </c>
      <c r="C170" s="17">
        <f t="shared" si="10"/>
        <v>7.8864353312302349E-3</v>
      </c>
      <c r="D170"/>
      <c r="E170"/>
      <c r="F170"/>
      <c r="G170" s="38"/>
      <c r="H170" s="34">
        <f t="shared" si="11"/>
        <v>0.66800000000000048</v>
      </c>
      <c r="I170" s="1">
        <f t="shared" ca="1" si="12"/>
        <v>0.29203807597849185</v>
      </c>
      <c r="J170" s="35">
        <f t="shared" ca="1" si="13"/>
        <v>8.0849098645910163E-3</v>
      </c>
      <c r="K170" s="37">
        <f t="shared" ca="1" si="14"/>
        <v>7.6599561989818445</v>
      </c>
      <c r="L170" s="37"/>
    </row>
    <row r="171" spans="1:12">
      <c r="A171" s="19">
        <v>35306</v>
      </c>
      <c r="B171" s="20">
        <v>6.31</v>
      </c>
      <c r="C171" s="17">
        <f t="shared" si="10"/>
        <v>-1.2519561815336422E-2</v>
      </c>
      <c r="D171"/>
      <c r="E171"/>
      <c r="F171"/>
      <c r="G171"/>
      <c r="H171" s="34">
        <f t="shared" si="11"/>
        <v>0.67200000000000049</v>
      </c>
      <c r="I171" s="1">
        <f t="shared" ca="1" si="12"/>
        <v>5.4775524773465978E-2</v>
      </c>
      <c r="J171" s="35">
        <f t="shared" ca="1" si="13"/>
        <v>3.3762883016826431E-3</v>
      </c>
      <c r="K171" s="37">
        <f t="shared" ca="1" si="14"/>
        <v>7.6858184194878678</v>
      </c>
      <c r="L171" s="37"/>
    </row>
    <row r="172" spans="1:12">
      <c r="A172" s="19">
        <v>35307</v>
      </c>
      <c r="B172" s="20">
        <v>6.23</v>
      </c>
      <c r="C172" s="17">
        <f t="shared" si="10"/>
        <v>-1.2678288431061668E-2</v>
      </c>
      <c r="D172"/>
      <c r="E172"/>
      <c r="F172"/>
      <c r="G172"/>
      <c r="H172" s="34">
        <f t="shared" si="11"/>
        <v>0.67600000000000049</v>
      </c>
      <c r="I172" s="1">
        <f t="shared" ca="1" si="12"/>
        <v>1.2016292019041361</v>
      </c>
      <c r="J172" s="35">
        <f t="shared" ca="1" si="13"/>
        <v>2.6136306375381252E-2</v>
      </c>
      <c r="K172" s="37">
        <f t="shared" ca="1" si="14"/>
        <v>7.8866973244451506</v>
      </c>
      <c r="L172" s="37"/>
    </row>
    <row r="173" spans="1:12">
      <c r="A173" s="19">
        <v>35311</v>
      </c>
      <c r="B173" s="20">
        <v>6.27</v>
      </c>
      <c r="C173" s="17">
        <f t="shared" si="10"/>
        <v>6.4205457463883953E-3</v>
      </c>
      <c r="D173"/>
      <c r="E173"/>
      <c r="F173"/>
      <c r="G173"/>
      <c r="H173" s="34">
        <f t="shared" si="11"/>
        <v>0.68000000000000049</v>
      </c>
      <c r="I173" s="1">
        <f t="shared" ca="1" si="12"/>
        <v>0.18152178767168847</v>
      </c>
      <c r="J173" s="35">
        <f t="shared" ca="1" si="13"/>
        <v>5.891646007606114E-3</v>
      </c>
      <c r="K173" s="37">
        <f t="shared" ca="1" si="14"/>
        <v>7.9331629532499157</v>
      </c>
      <c r="L173" s="37"/>
    </row>
    <row r="174" spans="1:12">
      <c r="A174" s="19">
        <v>35312</v>
      </c>
      <c r="B174" s="20">
        <v>6.27</v>
      </c>
      <c r="C174" s="17">
        <f t="shared" si="10"/>
        <v>0</v>
      </c>
      <c r="D174"/>
      <c r="E174"/>
      <c r="F174"/>
      <c r="G174"/>
      <c r="H174" s="34">
        <f t="shared" si="11"/>
        <v>0.6840000000000005</v>
      </c>
      <c r="I174" s="1">
        <f t="shared" ca="1" si="12"/>
        <v>-1.5841515304635272</v>
      </c>
      <c r="J174" s="35">
        <f t="shared" ca="1" si="13"/>
        <v>-2.9149229244717911E-2</v>
      </c>
      <c r="K174" s="37">
        <f t="shared" ca="1" si="14"/>
        <v>7.70191736768993</v>
      </c>
      <c r="L174" s="37"/>
    </row>
    <row r="175" spans="1:12">
      <c r="A175" s="19">
        <v>35313</v>
      </c>
      <c r="B175" s="20">
        <v>6.18</v>
      </c>
      <c r="C175" s="17">
        <f t="shared" si="10"/>
        <v>-1.4354066985645897E-2</v>
      </c>
      <c r="D175"/>
      <c r="E175"/>
      <c r="F175"/>
      <c r="G175" s="38"/>
      <c r="H175" s="34">
        <f t="shared" si="11"/>
        <v>0.6880000000000005</v>
      </c>
      <c r="I175" s="1">
        <f t="shared" ca="1" si="12"/>
        <v>-0.54752100610673349</v>
      </c>
      <c r="J175" s="35">
        <f t="shared" ca="1" si="13"/>
        <v>-8.576657572682304E-3</v>
      </c>
      <c r="K175" s="37">
        <f t="shared" ca="1" si="14"/>
        <v>7.635860659774159</v>
      </c>
      <c r="L175" s="37"/>
    </row>
    <row r="176" spans="1:12">
      <c r="A176" s="19">
        <v>35314</v>
      </c>
      <c r="B176" s="20">
        <v>6.23</v>
      </c>
      <c r="C176" s="17">
        <f t="shared" si="10"/>
        <v>8.090614886731462E-3</v>
      </c>
      <c r="D176"/>
      <c r="E176"/>
      <c r="F176"/>
      <c r="G176"/>
      <c r="H176" s="34">
        <f t="shared" si="11"/>
        <v>0.6920000000000005</v>
      </c>
      <c r="I176" s="1">
        <f t="shared" ca="1" si="12"/>
        <v>0.42875700410445505</v>
      </c>
      <c r="J176" s="35">
        <f t="shared" ca="1" si="13"/>
        <v>1.0798181258504923E-2</v>
      </c>
      <c r="K176" s="37">
        <f t="shared" ca="1" si="14"/>
        <v>7.7183140672430879</v>
      </c>
      <c r="L176" s="37"/>
    </row>
    <row r="177" spans="1:12">
      <c r="A177" s="19">
        <v>35317</v>
      </c>
      <c r="B177" s="20">
        <v>6.35</v>
      </c>
      <c r="C177" s="17">
        <f t="shared" si="10"/>
        <v>1.9261637239165186E-2</v>
      </c>
      <c r="D177"/>
      <c r="E177"/>
      <c r="F177"/>
      <c r="G177"/>
      <c r="H177" s="34">
        <f t="shared" si="11"/>
        <v>0.69600000000000051</v>
      </c>
      <c r="I177" s="1">
        <f t="shared" ca="1" si="12"/>
        <v>5.8164571285386032E-2</v>
      </c>
      <c r="J177" s="35">
        <f t="shared" ca="1" si="13"/>
        <v>3.4435460185143927E-3</v>
      </c>
      <c r="K177" s="37">
        <f t="shared" ca="1" si="14"/>
        <v>7.7448924369189873</v>
      </c>
      <c r="L177" s="37"/>
    </row>
    <row r="178" spans="1:12">
      <c r="A178" s="19">
        <v>35318</v>
      </c>
      <c r="B178" s="20">
        <v>6.32</v>
      </c>
      <c r="C178" s="17">
        <f t="shared" si="10"/>
        <v>-4.7244094488188004E-3</v>
      </c>
      <c r="D178"/>
      <c r="E178"/>
      <c r="F178"/>
      <c r="G178"/>
      <c r="H178" s="34">
        <f t="shared" si="11"/>
        <v>0.70000000000000051</v>
      </c>
      <c r="I178" s="1">
        <f t="shared" ca="1" si="12"/>
        <v>0.3908968634110761</v>
      </c>
      <c r="J178" s="35">
        <f t="shared" ca="1" si="13"/>
        <v>1.0046823431750625E-2</v>
      </c>
      <c r="K178" s="37">
        <f t="shared" ca="1" si="14"/>
        <v>7.822704003730613</v>
      </c>
      <c r="L178" s="37"/>
    </row>
    <row r="179" spans="1:12">
      <c r="A179" s="19">
        <v>35319</v>
      </c>
      <c r="B179" s="20">
        <v>6.36</v>
      </c>
      <c r="C179" s="17">
        <f t="shared" si="10"/>
        <v>6.3291139240506666E-3</v>
      </c>
      <c r="D179"/>
      <c r="E179"/>
      <c r="F179"/>
      <c r="G179"/>
      <c r="H179" s="34">
        <f t="shared" si="11"/>
        <v>0.70400000000000051</v>
      </c>
      <c r="I179" s="1">
        <f t="shared" ca="1" si="12"/>
        <v>0.79109102347713689</v>
      </c>
      <c r="J179" s="35">
        <f t="shared" ca="1" si="13"/>
        <v>1.7988923193666795E-2</v>
      </c>
      <c r="K179" s="37">
        <f t="shared" ca="1" si="14"/>
        <v>7.963426025220512</v>
      </c>
      <c r="L179" s="37"/>
    </row>
    <row r="180" spans="1:12">
      <c r="A180" s="19">
        <v>35320</v>
      </c>
      <c r="B180" s="20">
        <v>6.54</v>
      </c>
      <c r="C180" s="17">
        <f t="shared" si="10"/>
        <v>2.8301886792452713E-2</v>
      </c>
      <c r="D180"/>
      <c r="E180"/>
      <c r="F180"/>
      <c r="G180" s="38"/>
      <c r="H180" s="34">
        <f t="shared" si="11"/>
        <v>0.70800000000000052</v>
      </c>
      <c r="I180" s="1">
        <f t="shared" ca="1" si="12"/>
        <v>0.70868219641573238</v>
      </c>
      <c r="J180" s="35">
        <f t="shared" ca="1" si="13"/>
        <v>1.6353469228830991E-2</v>
      </c>
      <c r="K180" s="37">
        <f t="shared" ca="1" si="14"/>
        <v>8.0936556676800269</v>
      </c>
      <c r="L180" s="37"/>
    </row>
    <row r="181" spans="1:12">
      <c r="A181" s="19">
        <v>35321</v>
      </c>
      <c r="B181" s="20">
        <v>6.66</v>
      </c>
      <c r="C181" s="17">
        <f t="shared" si="10"/>
        <v>1.8348623853211121E-2</v>
      </c>
      <c r="D181"/>
      <c r="E181"/>
      <c r="F181"/>
      <c r="G181"/>
      <c r="H181" s="34">
        <f t="shared" si="11"/>
        <v>0.71200000000000052</v>
      </c>
      <c r="I181" s="1">
        <f t="shared" ca="1" si="12"/>
        <v>-0.31398931152515164</v>
      </c>
      <c r="J181" s="35">
        <f t="shared" ca="1" si="13"/>
        <v>-3.9420771589398938E-3</v>
      </c>
      <c r="K181" s="37">
        <f t="shared" ca="1" si="14"/>
        <v>8.0617498525401405</v>
      </c>
      <c r="L181" s="37"/>
    </row>
    <row r="182" spans="1:12">
      <c r="A182" s="19">
        <v>35324</v>
      </c>
      <c r="B182" s="20">
        <v>6.69</v>
      </c>
      <c r="C182" s="17">
        <f t="shared" si="10"/>
        <v>4.5045045045044585E-3</v>
      </c>
      <c r="D182"/>
      <c r="E182"/>
      <c r="F182"/>
      <c r="G182"/>
      <c r="H182" s="34">
        <f t="shared" si="11"/>
        <v>0.71600000000000052</v>
      </c>
      <c r="I182" s="1">
        <f t="shared" ca="1" si="12"/>
        <v>-0.69865717773370117</v>
      </c>
      <c r="J182" s="35">
        <f t="shared" ca="1" si="13"/>
        <v>-1.1576048049788014E-2</v>
      </c>
      <c r="K182" s="37">
        <f t="shared" ca="1" si="14"/>
        <v>7.9684266488817643</v>
      </c>
      <c r="L182" s="37"/>
    </row>
    <row r="183" spans="1:12">
      <c r="A183" s="19">
        <v>35325</v>
      </c>
      <c r="B183" s="20">
        <v>6.81</v>
      </c>
      <c r="C183" s="17">
        <f t="shared" si="10"/>
        <v>1.7937219730941534E-2</v>
      </c>
      <c r="D183"/>
      <c r="E183"/>
      <c r="F183"/>
      <c r="G183"/>
      <c r="H183" s="34">
        <f t="shared" si="11"/>
        <v>0.72000000000000053</v>
      </c>
      <c r="I183" s="1">
        <f t="shared" ca="1" si="12"/>
        <v>0.62810145271223838</v>
      </c>
      <c r="J183" s="35">
        <f t="shared" ca="1" si="13"/>
        <v>1.4754294704952622E-2</v>
      </c>
      <c r="K183" s="37">
        <f t="shared" ca="1" si="14"/>
        <v>8.0859951639941645</v>
      </c>
      <c r="L183" s="37"/>
    </row>
    <row r="184" spans="1:12">
      <c r="A184" s="19">
        <v>35326</v>
      </c>
      <c r="B184" s="20">
        <v>6.94</v>
      </c>
      <c r="C184" s="17">
        <f t="shared" si="10"/>
        <v>1.9089574155653599E-2</v>
      </c>
      <c r="D184"/>
      <c r="E184"/>
      <c r="F184"/>
      <c r="G184"/>
      <c r="H184" s="34">
        <f t="shared" si="11"/>
        <v>0.72400000000000053</v>
      </c>
      <c r="I184" s="1">
        <f t="shared" ca="1" si="12"/>
        <v>-0.43234929315585524</v>
      </c>
      <c r="J184" s="35">
        <f t="shared" ca="1" si="13"/>
        <v>-6.2910039443143748E-3</v>
      </c>
      <c r="K184" s="37">
        <f t="shared" ca="1" si="14"/>
        <v>8.0351261365237701</v>
      </c>
      <c r="L184" s="37"/>
    </row>
    <row r="185" spans="1:12">
      <c r="A185" s="19">
        <v>35327</v>
      </c>
      <c r="B185" s="20">
        <v>7</v>
      </c>
      <c r="C185" s="17">
        <f t="shared" si="10"/>
        <v>8.6455331412103043E-3</v>
      </c>
      <c r="D185"/>
      <c r="E185"/>
      <c r="F185"/>
      <c r="G185" s="38"/>
      <c r="H185" s="34">
        <f t="shared" si="11"/>
        <v>0.72800000000000054</v>
      </c>
      <c r="I185" s="1">
        <f t="shared" ca="1" si="12"/>
        <v>0.26400826643977582</v>
      </c>
      <c r="J185" s="35">
        <f t="shared" ca="1" si="13"/>
        <v>7.528641018420836E-3</v>
      </c>
      <c r="K185" s="37">
        <f t="shared" ca="1" si="14"/>
        <v>8.0956197167433874</v>
      </c>
      <c r="L185" s="37"/>
    </row>
    <row r="186" spans="1:12">
      <c r="A186" s="19">
        <v>35328</v>
      </c>
      <c r="B186" s="20">
        <v>7.02</v>
      </c>
      <c r="C186" s="17">
        <f t="shared" si="10"/>
        <v>2.8571428571428914E-3</v>
      </c>
      <c r="D186"/>
      <c r="E186"/>
      <c r="F186"/>
      <c r="G186"/>
      <c r="H186" s="34">
        <f t="shared" si="11"/>
        <v>0.73200000000000054</v>
      </c>
      <c r="I186" s="1">
        <f t="shared" ca="1" si="12"/>
        <v>-0.55560787084674268</v>
      </c>
      <c r="J186" s="35">
        <f t="shared" ca="1" si="13"/>
        <v>-8.7371463877006766E-3</v>
      </c>
      <c r="K186" s="37">
        <f t="shared" ca="1" si="14"/>
        <v>8.0248871021790453</v>
      </c>
      <c r="L186" s="37"/>
    </row>
    <row r="187" spans="1:12">
      <c r="A187" s="19">
        <v>35331</v>
      </c>
      <c r="B187" s="20">
        <v>7</v>
      </c>
      <c r="C187" s="17">
        <f t="shared" si="10"/>
        <v>-2.8490028490028019E-3</v>
      </c>
      <c r="D187"/>
      <c r="E187"/>
      <c r="F187"/>
      <c r="G187"/>
      <c r="H187" s="34">
        <f t="shared" si="11"/>
        <v>0.73600000000000054</v>
      </c>
      <c r="I187" s="1">
        <f t="shared" ca="1" si="12"/>
        <v>-0.94127630092916914</v>
      </c>
      <c r="J187" s="35">
        <f t="shared" ca="1" si="13"/>
        <v>-1.6390974085312766E-2</v>
      </c>
      <c r="K187" s="37">
        <f t="shared" ca="1" si="14"/>
        <v>7.8933513856496678</v>
      </c>
      <c r="L187" s="37"/>
    </row>
    <row r="188" spans="1:12">
      <c r="A188" s="19">
        <v>35332</v>
      </c>
      <c r="B188" s="20">
        <v>6.96</v>
      </c>
      <c r="C188" s="17">
        <f t="shared" si="10"/>
        <v>-5.7142857142856718E-3</v>
      </c>
      <c r="D188"/>
      <c r="E188"/>
      <c r="F188"/>
      <c r="G188"/>
      <c r="H188" s="34">
        <f t="shared" si="11"/>
        <v>0.74000000000000055</v>
      </c>
      <c r="I188" s="1">
        <f t="shared" ca="1" si="12"/>
        <v>-1.036366546648253</v>
      </c>
      <c r="J188" s="35">
        <f t="shared" ca="1" si="13"/>
        <v>-1.8278098619467442E-2</v>
      </c>
      <c r="K188" s="37">
        <f t="shared" ca="1" si="14"/>
        <v>7.7490759305846524</v>
      </c>
      <c r="L188" s="37"/>
    </row>
    <row r="189" spans="1:12">
      <c r="A189" s="19">
        <v>35333</v>
      </c>
      <c r="B189" s="20">
        <v>6.9</v>
      </c>
      <c r="C189" s="17">
        <f t="shared" si="10"/>
        <v>-8.6206896551723755E-3</v>
      </c>
      <c r="D189"/>
      <c r="E189"/>
      <c r="F189"/>
      <c r="G189"/>
      <c r="H189" s="34">
        <f t="shared" si="11"/>
        <v>0.74400000000000055</v>
      </c>
      <c r="I189" s="1">
        <f t="shared" ca="1" si="12"/>
        <v>-0.56706993003857398</v>
      </c>
      <c r="J189" s="35">
        <f t="shared" ca="1" si="13"/>
        <v>-8.9646180168805861E-3</v>
      </c>
      <c r="K189" s="37">
        <f t="shared" ca="1" si="14"/>
        <v>7.679608424883158</v>
      </c>
      <c r="L189" s="37"/>
    </row>
    <row r="190" spans="1:12">
      <c r="A190" s="19">
        <v>35334</v>
      </c>
      <c r="B190" s="20">
        <v>6.71</v>
      </c>
      <c r="C190" s="17">
        <f t="shared" si="10"/>
        <v>-2.7536231884058071E-2</v>
      </c>
      <c r="D190"/>
      <c r="E190"/>
      <c r="F190"/>
      <c r="G190" s="38"/>
      <c r="H190" s="34">
        <f t="shared" si="11"/>
        <v>0.74800000000000055</v>
      </c>
      <c r="I190" s="1">
        <f t="shared" ca="1" si="12"/>
        <v>0.27791738062803051</v>
      </c>
      <c r="J190" s="35">
        <f t="shared" ca="1" si="13"/>
        <v>7.8046759622210334E-3</v>
      </c>
      <c r="K190" s="37">
        <f t="shared" ca="1" si="14"/>
        <v>7.7395452801561131</v>
      </c>
      <c r="L190" s="37"/>
    </row>
    <row r="191" spans="1:12">
      <c r="A191" s="19">
        <v>35335</v>
      </c>
      <c r="B191" s="20">
        <v>6.83</v>
      </c>
      <c r="C191" s="17">
        <f t="shared" si="10"/>
        <v>1.7883755588673722E-2</v>
      </c>
      <c r="D191"/>
      <c r="E191"/>
      <c r="F191"/>
      <c r="G191"/>
      <c r="H191" s="34">
        <f t="shared" si="11"/>
        <v>0.75200000000000056</v>
      </c>
      <c r="I191" s="1">
        <f t="shared" ca="1" si="12"/>
        <v>1.0447648374773326</v>
      </c>
      <c r="J191" s="35">
        <f t="shared" ca="1" si="13"/>
        <v>2.3023236381652219E-2</v>
      </c>
      <c r="K191" s="37">
        <f t="shared" ca="1" si="14"/>
        <v>7.917734660627648</v>
      </c>
      <c r="L191" s="37"/>
    </row>
    <row r="192" spans="1:12">
      <c r="A192" s="19">
        <v>35338</v>
      </c>
      <c r="B192" s="20">
        <v>6.71</v>
      </c>
      <c r="C192" s="17">
        <f t="shared" si="10"/>
        <v>-1.7569546120058566E-2</v>
      </c>
      <c r="D192"/>
      <c r="E192"/>
      <c r="F192"/>
      <c r="G192"/>
      <c r="H192" s="34">
        <f t="shared" si="11"/>
        <v>0.75600000000000056</v>
      </c>
      <c r="I192" s="1">
        <f t="shared" ca="1" si="12"/>
        <v>-5.6567288814437303E-2</v>
      </c>
      <c r="J192" s="35">
        <f t="shared" ca="1" si="13"/>
        <v>1.1666215410742655E-3</v>
      </c>
      <c r="K192" s="37">
        <f t="shared" ca="1" si="14"/>
        <v>7.9269716604392455</v>
      </c>
      <c r="L192" s="37"/>
    </row>
    <row r="193" spans="1:12">
      <c r="A193" s="19">
        <v>35339</v>
      </c>
      <c r="B193" s="20">
        <v>6.72</v>
      </c>
      <c r="C193" s="17">
        <f t="shared" si="10"/>
        <v>1.4903129657226621E-3</v>
      </c>
      <c r="D193"/>
      <c r="E193"/>
      <c r="F193"/>
      <c r="G193"/>
      <c r="H193" s="34">
        <f t="shared" si="11"/>
        <v>0.76000000000000056</v>
      </c>
      <c r="I193" s="1">
        <f t="shared" ca="1" si="12"/>
        <v>0.63675457104486188</v>
      </c>
      <c r="J193" s="35">
        <f t="shared" ca="1" si="13"/>
        <v>1.4926021171520793E-2</v>
      </c>
      <c r="K193" s="37">
        <f t="shared" ca="1" si="14"/>
        <v>8.0452898072690076</v>
      </c>
      <c r="L193" s="37"/>
    </row>
    <row r="194" spans="1:12">
      <c r="A194" s="19">
        <v>35340</v>
      </c>
      <c r="B194" s="20">
        <v>6.85</v>
      </c>
      <c r="C194" s="17">
        <f t="shared" si="10"/>
        <v>1.9345238095238138E-2</v>
      </c>
      <c r="D194"/>
      <c r="E194"/>
      <c r="F194"/>
      <c r="G194"/>
      <c r="H194" s="34">
        <f t="shared" si="11"/>
        <v>0.76400000000000057</v>
      </c>
      <c r="I194" s="1">
        <f t="shared" ca="1" si="12"/>
        <v>1.0794753251662326</v>
      </c>
      <c r="J194" s="35">
        <f t="shared" ca="1" si="13"/>
        <v>2.3712087403277578E-2</v>
      </c>
      <c r="K194" s="37">
        <f t="shared" ca="1" si="14"/>
        <v>8.2360604223636695</v>
      </c>
      <c r="L194" s="37"/>
    </row>
    <row r="195" spans="1:12">
      <c r="A195" s="19">
        <v>35341</v>
      </c>
      <c r="B195" s="20">
        <v>6.81</v>
      </c>
      <c r="C195" s="17">
        <f t="shared" si="10"/>
        <v>-5.8394160583942201E-3</v>
      </c>
      <c r="D195"/>
      <c r="E195"/>
      <c r="F195"/>
      <c r="G195" s="38"/>
      <c r="H195" s="34">
        <f t="shared" si="11"/>
        <v>0.76800000000000057</v>
      </c>
      <c r="I195" s="1">
        <f t="shared" ca="1" si="12"/>
        <v>-0.54020859483110573</v>
      </c>
      <c r="J195" s="35">
        <f t="shared" ca="1" si="13"/>
        <v>-8.4315382639907187E-3</v>
      </c>
      <c r="K195" s="37">
        <f t="shared" ca="1" si="14"/>
        <v>8.1666177637679702</v>
      </c>
      <c r="L195" s="37"/>
    </row>
    <row r="196" spans="1:12">
      <c r="A196" s="19">
        <v>35342</v>
      </c>
      <c r="B196" s="20">
        <v>6.93</v>
      </c>
      <c r="C196" s="17">
        <f t="shared" si="10"/>
        <v>1.7621145374449254E-2</v>
      </c>
      <c r="D196"/>
      <c r="E196"/>
      <c r="F196"/>
      <c r="G196"/>
      <c r="H196" s="34">
        <f t="shared" si="11"/>
        <v>0.77200000000000057</v>
      </c>
      <c r="I196" s="1">
        <f t="shared" ca="1" si="12"/>
        <v>0.15543638735260734</v>
      </c>
      <c r="J196" s="35">
        <f t="shared" ca="1" si="13"/>
        <v>5.3739651608154873E-3</v>
      </c>
      <c r="K196" s="37">
        <f t="shared" ca="1" si="14"/>
        <v>8.2105048831121561</v>
      </c>
      <c r="L196" s="37"/>
    </row>
    <row r="197" spans="1:12">
      <c r="A197" s="19">
        <v>35345</v>
      </c>
      <c r="B197" s="20">
        <v>6.99</v>
      </c>
      <c r="C197" s="17">
        <f t="shared" ref="C197:C260" si="15">(B197/B196)-1</f>
        <v>8.6580086580088089E-3</v>
      </c>
      <c r="D197"/>
      <c r="E197"/>
      <c r="F197"/>
      <c r="G197"/>
      <c r="H197" s="34">
        <f t="shared" ref="H197:H260" si="16">H196+$F$7</f>
        <v>0.77600000000000058</v>
      </c>
      <c r="I197" s="1">
        <f t="shared" ref="I197:I260" ca="1" si="17">NORMSINV(RAND())</f>
        <v>-1.828896665783764</v>
      </c>
      <c r="J197" s="35">
        <f t="shared" ref="J197:J260" ca="1" si="18">$F$4*$F$7+$F$5*I197*SQRT($F$7)</f>
        <v>-3.400634730120361E-2</v>
      </c>
      <c r="K197" s="37">
        <f t="shared" ref="K197:K260" ca="1" si="19">K196*(1+J197)</f>
        <v>7.9312956025388166</v>
      </c>
      <c r="L197" s="37"/>
    </row>
    <row r="198" spans="1:12">
      <c r="A198" s="19">
        <v>35346</v>
      </c>
      <c r="B198" s="20">
        <v>6.88</v>
      </c>
      <c r="C198" s="17">
        <f t="shared" si="15"/>
        <v>-1.5736766809728242E-2</v>
      </c>
      <c r="D198"/>
      <c r="E198"/>
      <c r="F198"/>
      <c r="G198"/>
      <c r="H198" s="34">
        <f t="shared" si="16"/>
        <v>0.78000000000000058</v>
      </c>
      <c r="I198" s="1">
        <f t="shared" ca="1" si="17"/>
        <v>0.32797781131290582</v>
      </c>
      <c r="J198" s="35">
        <f t="shared" ca="1" si="18"/>
        <v>8.7981560633752804E-3</v>
      </c>
      <c r="K198" s="37">
        <f t="shared" ca="1" si="19"/>
        <v>8.0010763790347141</v>
      </c>
      <c r="L198" s="37"/>
    </row>
    <row r="199" spans="1:12">
      <c r="A199" s="19">
        <v>35347</v>
      </c>
      <c r="B199" s="20">
        <v>6.84</v>
      </c>
      <c r="C199" s="17">
        <f t="shared" si="15"/>
        <v>-5.8139534883721034E-3</v>
      </c>
      <c r="D199"/>
      <c r="E199"/>
      <c r="F199"/>
      <c r="G199"/>
      <c r="H199" s="34">
        <f t="shared" si="16"/>
        <v>0.78400000000000059</v>
      </c>
      <c r="I199" s="1">
        <f t="shared" ca="1" si="17"/>
        <v>0.74300230153915425</v>
      </c>
      <c r="J199" s="35">
        <f t="shared" ca="1" si="18"/>
        <v>1.7034572867836301E-2</v>
      </c>
      <c r="K199" s="37">
        <f t="shared" ca="1" si="19"/>
        <v>8.1373712976345054</v>
      </c>
      <c r="L199" s="37"/>
    </row>
    <row r="200" spans="1:12">
      <c r="A200" s="19">
        <v>35348</v>
      </c>
      <c r="B200" s="20">
        <v>6.8</v>
      </c>
      <c r="C200" s="17">
        <f t="shared" si="15"/>
        <v>-5.8479532163743242E-3</v>
      </c>
      <c r="D200"/>
      <c r="E200"/>
      <c r="F200"/>
      <c r="G200" s="38"/>
      <c r="H200" s="34">
        <f t="shared" si="16"/>
        <v>0.78800000000000059</v>
      </c>
      <c r="I200" s="1">
        <f t="shared" ca="1" si="17"/>
        <v>-1.0620817329220582</v>
      </c>
      <c r="J200" s="35">
        <f t="shared" ca="1" si="18"/>
        <v>-1.8788432340352088E-2</v>
      </c>
      <c r="K200" s="37">
        <f t="shared" ca="1" si="19"/>
        <v>7.9844828475805762</v>
      </c>
      <c r="L200" s="37"/>
    </row>
    <row r="201" spans="1:12">
      <c r="A201" s="19">
        <v>35349</v>
      </c>
      <c r="B201" s="20">
        <v>6.97</v>
      </c>
      <c r="C201" s="17">
        <f t="shared" si="15"/>
        <v>2.4999999999999911E-2</v>
      </c>
      <c r="D201"/>
      <c r="E201"/>
      <c r="F201"/>
      <c r="G201"/>
      <c r="H201" s="34">
        <f t="shared" si="16"/>
        <v>0.79200000000000059</v>
      </c>
      <c r="I201" s="1">
        <f t="shared" ca="1" si="17"/>
        <v>-1.1504288566957475</v>
      </c>
      <c r="J201" s="35">
        <f t="shared" ca="1" si="18"/>
        <v>-2.0541735463449062E-2</v>
      </c>
      <c r="K201" s="37">
        <f t="shared" ca="1" si="19"/>
        <v>7.8204677131131293</v>
      </c>
      <c r="L201" s="37"/>
    </row>
    <row r="202" spans="1:12">
      <c r="A202" s="19">
        <v>35352</v>
      </c>
      <c r="B202" s="20">
        <v>6.95</v>
      </c>
      <c r="C202" s="17">
        <f t="shared" si="15"/>
        <v>-2.8694404591104172E-3</v>
      </c>
      <c r="D202"/>
      <c r="E202"/>
      <c r="F202"/>
      <c r="G202"/>
      <c r="H202" s="34">
        <f t="shared" si="16"/>
        <v>0.7960000000000006</v>
      </c>
      <c r="I202" s="1">
        <f t="shared" ca="1" si="17"/>
        <v>0.27131295775124231</v>
      </c>
      <c r="J202" s="35">
        <f t="shared" ca="1" si="18"/>
        <v>7.673607119665523E-3</v>
      </c>
      <c r="K202" s="37">
        <f t="shared" ca="1" si="19"/>
        <v>7.8804789098355883</v>
      </c>
      <c r="L202" s="37"/>
    </row>
    <row r="203" spans="1:12">
      <c r="A203" s="19">
        <v>35353</v>
      </c>
      <c r="B203" s="20">
        <v>7.06</v>
      </c>
      <c r="C203" s="17">
        <f t="shared" si="15"/>
        <v>1.5827338129496216E-2</v>
      </c>
      <c r="D203"/>
      <c r="E203"/>
      <c r="F203"/>
      <c r="G203"/>
      <c r="H203" s="34">
        <f t="shared" si="16"/>
        <v>0.8000000000000006</v>
      </c>
      <c r="I203" s="1">
        <f t="shared" ca="1" si="17"/>
        <v>-0.39281446146087518</v>
      </c>
      <c r="J203" s="35">
        <f t="shared" ca="1" si="18"/>
        <v>-5.5064108424553527E-3</v>
      </c>
      <c r="K203" s="37">
        <f t="shared" ca="1" si="19"/>
        <v>7.8370857553227289</v>
      </c>
      <c r="L203" s="37"/>
    </row>
    <row r="204" spans="1:12">
      <c r="A204" s="19">
        <v>35354</v>
      </c>
      <c r="B204" s="20">
        <v>7.02</v>
      </c>
      <c r="C204" s="17">
        <f t="shared" si="15"/>
        <v>-5.6657223796033884E-3</v>
      </c>
      <c r="D204"/>
      <c r="E204"/>
      <c r="F204"/>
      <c r="G204"/>
      <c r="H204" s="34">
        <f t="shared" si="16"/>
        <v>0.8040000000000006</v>
      </c>
      <c r="I204" s="1">
        <f t="shared" ca="1" si="17"/>
        <v>0.88731838890902148</v>
      </c>
      <c r="J204" s="35">
        <f t="shared" ca="1" si="18"/>
        <v>1.9898614569373613E-2</v>
      </c>
      <c r="K204" s="37">
        <f t="shared" ca="1" si="19"/>
        <v>7.9930329041150241</v>
      </c>
      <c r="L204" s="37"/>
    </row>
    <row r="205" spans="1:12">
      <c r="A205" s="19">
        <v>35355</v>
      </c>
      <c r="B205" s="20">
        <v>6.89</v>
      </c>
      <c r="C205" s="17">
        <f t="shared" si="15"/>
        <v>-1.851851851851849E-2</v>
      </c>
      <c r="D205"/>
      <c r="E205"/>
      <c r="F205"/>
      <c r="G205" s="38"/>
      <c r="H205" s="34">
        <f t="shared" si="16"/>
        <v>0.80800000000000061</v>
      </c>
      <c r="I205" s="1">
        <f t="shared" ca="1" si="17"/>
        <v>-1.4431098918367091</v>
      </c>
      <c r="J205" s="35">
        <f t="shared" ca="1" si="18"/>
        <v>-2.6350170996657991E-2</v>
      </c>
      <c r="K205" s="37">
        <f t="shared" ca="1" si="19"/>
        <v>7.782415120309679</v>
      </c>
      <c r="L205" s="37"/>
    </row>
    <row r="206" spans="1:12">
      <c r="A206" s="19">
        <v>35356</v>
      </c>
      <c r="B206" s="20">
        <v>6.85</v>
      </c>
      <c r="C206" s="17">
        <f t="shared" si="15"/>
        <v>-5.8055152394774767E-3</v>
      </c>
      <c r="D206"/>
      <c r="E206"/>
      <c r="F206"/>
      <c r="G206"/>
      <c r="H206" s="34">
        <f t="shared" si="16"/>
        <v>0.81200000000000061</v>
      </c>
      <c r="I206" s="1">
        <f t="shared" ca="1" si="17"/>
        <v>-0.63229753469489713</v>
      </c>
      <c r="J206" s="35">
        <f t="shared" ca="1" si="18"/>
        <v>-1.0259100033624239E-2</v>
      </c>
      <c r="K206" s="37">
        <f t="shared" ca="1" si="19"/>
        <v>7.7025745450872316</v>
      </c>
      <c r="L206" s="37"/>
    </row>
    <row r="207" spans="1:12">
      <c r="A207" s="19">
        <v>35359</v>
      </c>
      <c r="B207" s="20">
        <v>6.81</v>
      </c>
      <c r="C207" s="17">
        <f t="shared" si="15"/>
        <v>-5.8394160583942201E-3</v>
      </c>
      <c r="D207"/>
      <c r="E207"/>
      <c r="F207"/>
      <c r="G207"/>
      <c r="H207" s="34">
        <f t="shared" si="16"/>
        <v>0.81600000000000061</v>
      </c>
      <c r="I207" s="1">
        <f t="shared" ca="1" si="17"/>
        <v>-1.4704268267715799</v>
      </c>
      <c r="J207" s="35">
        <f t="shared" ca="1" si="18"/>
        <v>-2.68922924069422E-2</v>
      </c>
      <c r="K207" s="37">
        <f t="shared" ca="1" si="19"/>
        <v>7.4954346581344753</v>
      </c>
      <c r="L207" s="37"/>
    </row>
    <row r="208" spans="1:12">
      <c r="A208" s="19">
        <v>35360</v>
      </c>
      <c r="B208" s="20">
        <v>6.74</v>
      </c>
      <c r="C208" s="17">
        <f t="shared" si="15"/>
        <v>-1.0279001468428639E-2</v>
      </c>
      <c r="D208"/>
      <c r="E208"/>
      <c r="F208"/>
      <c r="G208"/>
      <c r="H208" s="34">
        <f t="shared" si="16"/>
        <v>0.82000000000000062</v>
      </c>
      <c r="I208" s="1">
        <f t="shared" ca="1" si="17"/>
        <v>-1.1317786044122009</v>
      </c>
      <c r="J208" s="35">
        <f t="shared" ca="1" si="18"/>
        <v>-2.0171609711997864E-2</v>
      </c>
      <c r="K208" s="37">
        <f t="shared" ca="1" si="19"/>
        <v>7.3442396755888044</v>
      </c>
      <c r="L208" s="37"/>
    </row>
    <row r="209" spans="1:12">
      <c r="A209" s="19">
        <v>35361</v>
      </c>
      <c r="B209" s="20">
        <v>6.84</v>
      </c>
      <c r="C209" s="17">
        <f t="shared" si="15"/>
        <v>1.4836795252225476E-2</v>
      </c>
      <c r="D209"/>
      <c r="E209"/>
      <c r="F209"/>
      <c r="G209"/>
      <c r="H209" s="34">
        <f t="shared" si="16"/>
        <v>0.82400000000000062</v>
      </c>
      <c r="I209" s="1">
        <f t="shared" ca="1" si="17"/>
        <v>2.0094209891621579</v>
      </c>
      <c r="J209" s="35">
        <f t="shared" ca="1" si="18"/>
        <v>4.2167432267375134E-2</v>
      </c>
      <c r="K209" s="37">
        <f t="shared" ca="1" si="19"/>
        <v>7.6539274046645636</v>
      </c>
      <c r="L209" s="37"/>
    </row>
    <row r="210" spans="1:12">
      <c r="A210" s="19">
        <v>35362</v>
      </c>
      <c r="B210" s="20">
        <v>6.95</v>
      </c>
      <c r="C210" s="17">
        <f t="shared" si="15"/>
        <v>1.6081871345029253E-2</v>
      </c>
      <c r="D210"/>
      <c r="E210"/>
      <c r="F210"/>
      <c r="G210" s="38"/>
      <c r="H210" s="34">
        <f t="shared" si="16"/>
        <v>0.82800000000000062</v>
      </c>
      <c r="I210" s="1">
        <f t="shared" ca="1" si="17"/>
        <v>1.4547580143782719</v>
      </c>
      <c r="J210" s="35">
        <f t="shared" ca="1" si="18"/>
        <v>3.1159803672176141E-2</v>
      </c>
      <c r="K210" s="37">
        <f t="shared" ca="1" si="19"/>
        <v>7.8924222799149995</v>
      </c>
      <c r="L210" s="37"/>
    </row>
    <row r="211" spans="1:12">
      <c r="A211" s="19">
        <v>35363</v>
      </c>
      <c r="B211" s="20">
        <v>6.94</v>
      </c>
      <c r="C211" s="17">
        <f t="shared" si="15"/>
        <v>-1.4388489208633226E-3</v>
      </c>
      <c r="D211"/>
      <c r="E211"/>
      <c r="F211"/>
      <c r="G211"/>
      <c r="H211" s="34">
        <f t="shared" si="16"/>
        <v>0.83200000000000063</v>
      </c>
      <c r="I211" s="1">
        <f t="shared" ca="1" si="17"/>
        <v>0.79370724857587494</v>
      </c>
      <c r="J211" s="35">
        <f t="shared" ca="1" si="18"/>
        <v>1.8040843793233702E-2</v>
      </c>
      <c r="K211" s="37">
        <f t="shared" ca="1" si="19"/>
        <v>8.0348082374171845</v>
      </c>
      <c r="L211" s="37"/>
    </row>
    <row r="212" spans="1:12">
      <c r="A212" s="19">
        <v>35366</v>
      </c>
      <c r="B212" s="20">
        <v>6.95</v>
      </c>
      <c r="C212" s="17">
        <f t="shared" si="15"/>
        <v>1.4409221902016434E-3</v>
      </c>
      <c r="D212"/>
      <c r="E212"/>
      <c r="F212"/>
      <c r="G212"/>
      <c r="H212" s="34">
        <f t="shared" si="16"/>
        <v>0.83600000000000063</v>
      </c>
      <c r="I212" s="1">
        <f t="shared" ca="1" si="17"/>
        <v>-1.5565934667879977E-2</v>
      </c>
      <c r="J212" s="35">
        <f t="shared" ca="1" si="18"/>
        <v>1.9803186848603217E-3</v>
      </c>
      <c r="K212" s="37">
        <f t="shared" ca="1" si="19"/>
        <v>8.0507197182990122</v>
      </c>
      <c r="L212" s="37"/>
    </row>
    <row r="213" spans="1:12">
      <c r="A213" s="19">
        <v>35367</v>
      </c>
      <c r="B213" s="20">
        <v>6.88</v>
      </c>
      <c r="C213" s="17">
        <f t="shared" si="15"/>
        <v>-1.0071942446043258E-2</v>
      </c>
      <c r="D213"/>
      <c r="E213"/>
      <c r="F213"/>
      <c r="G213"/>
      <c r="H213" s="34">
        <f t="shared" si="16"/>
        <v>0.84000000000000064</v>
      </c>
      <c r="I213" s="1">
        <f t="shared" ca="1" si="17"/>
        <v>0.42951810947447422</v>
      </c>
      <c r="J213" s="35">
        <f t="shared" ca="1" si="18"/>
        <v>1.0813285863672136E-2</v>
      </c>
      <c r="K213" s="37">
        <f t="shared" ca="1" si="19"/>
        <v>8.1377744520212811</v>
      </c>
      <c r="L213" s="37"/>
    </row>
    <row r="214" spans="1:12">
      <c r="A214" s="19">
        <v>35368</v>
      </c>
      <c r="B214" s="20">
        <v>6.93</v>
      </c>
      <c r="C214" s="17">
        <f t="shared" si="15"/>
        <v>7.2674418604650182E-3</v>
      </c>
      <c r="D214"/>
      <c r="E214"/>
      <c r="F214"/>
      <c r="G214"/>
      <c r="H214" s="34">
        <f t="shared" si="16"/>
        <v>0.84400000000000064</v>
      </c>
      <c r="I214" s="1">
        <f t="shared" ca="1" si="17"/>
        <v>0.21803410876954854</v>
      </c>
      <c r="J214" s="35">
        <f t="shared" ca="1" si="18"/>
        <v>6.6162555237730984E-3</v>
      </c>
      <c r="K214" s="37">
        <f t="shared" ca="1" si="19"/>
        <v>8.1916160471906867</v>
      </c>
      <c r="L214" s="37"/>
    </row>
    <row r="215" spans="1:12">
      <c r="A215" s="19">
        <v>35369</v>
      </c>
      <c r="B215" s="20">
        <v>6.98</v>
      </c>
      <c r="C215" s="17">
        <f t="shared" si="15"/>
        <v>7.2150072150072297E-3</v>
      </c>
      <c r="D215"/>
      <c r="E215"/>
      <c r="F215"/>
      <c r="G215" s="38"/>
      <c r="H215" s="34">
        <f t="shared" si="16"/>
        <v>0.84800000000000064</v>
      </c>
      <c r="I215" s="1">
        <f t="shared" ca="1" si="17"/>
        <v>-2.5833262006108981</v>
      </c>
      <c r="J215" s="35">
        <f t="shared" ca="1" si="18"/>
        <v>-4.8978466404450992E-2</v>
      </c>
      <c r="K215" s="37">
        <f t="shared" ca="1" si="19"/>
        <v>7.7904032558251961</v>
      </c>
      <c r="L215" s="37"/>
    </row>
    <row r="216" spans="1:12">
      <c r="A216" s="19">
        <v>35370</v>
      </c>
      <c r="B216" s="20">
        <v>6.99</v>
      </c>
      <c r="C216" s="17">
        <f t="shared" si="15"/>
        <v>1.4326647564468775E-3</v>
      </c>
      <c r="D216"/>
      <c r="E216"/>
      <c r="F216"/>
      <c r="G216"/>
      <c r="H216" s="34">
        <f t="shared" si="16"/>
        <v>0.85200000000000065</v>
      </c>
      <c r="I216" s="1">
        <f t="shared" ca="1" si="17"/>
        <v>0.68370536595671871</v>
      </c>
      <c r="J216" s="35">
        <f t="shared" ca="1" si="18"/>
        <v>1.5857788634168625E-2</v>
      </c>
      <c r="K216" s="37">
        <f t="shared" ca="1" si="19"/>
        <v>7.9139418240310109</v>
      </c>
      <c r="L216" s="37"/>
    </row>
    <row r="217" spans="1:12">
      <c r="A217" s="19">
        <v>35373</v>
      </c>
      <c r="B217" s="20">
        <v>7.02</v>
      </c>
      <c r="C217" s="17">
        <f t="shared" si="15"/>
        <v>4.2918454935620964E-3</v>
      </c>
      <c r="D217"/>
      <c r="E217"/>
      <c r="F217"/>
      <c r="G217"/>
      <c r="H217" s="34">
        <f t="shared" si="16"/>
        <v>0.85600000000000065</v>
      </c>
      <c r="I217" s="1">
        <f t="shared" ca="1" si="17"/>
        <v>3.6390909790227716E-2</v>
      </c>
      <c r="J217" s="35">
        <f t="shared" ca="1" si="18"/>
        <v>3.0114342861787824E-3</v>
      </c>
      <c r="K217" s="37">
        <f t="shared" ca="1" si="19"/>
        <v>7.9377741397787229</v>
      </c>
      <c r="L217" s="37"/>
    </row>
    <row r="218" spans="1:12">
      <c r="A218" s="19">
        <v>35374</v>
      </c>
      <c r="B218" s="20">
        <v>7.2</v>
      </c>
      <c r="C218" s="17">
        <f t="shared" si="15"/>
        <v>2.5641025641025772E-2</v>
      </c>
      <c r="D218"/>
      <c r="E218"/>
      <c r="F218"/>
      <c r="G218"/>
      <c r="H218" s="34">
        <f t="shared" si="16"/>
        <v>0.86000000000000065</v>
      </c>
      <c r="I218" s="1">
        <f t="shared" ca="1" si="17"/>
        <v>0.25362461756715449</v>
      </c>
      <c r="J218" s="35">
        <f t="shared" ca="1" si="18"/>
        <v>7.3225711066923537E-3</v>
      </c>
      <c r="K218" s="37">
        <f t="shared" ca="1" si="19"/>
        <v>7.9958990553461167</v>
      </c>
      <c r="L218" s="37"/>
    </row>
    <row r="219" spans="1:12">
      <c r="A219" s="19">
        <v>35375</v>
      </c>
      <c r="B219" s="20">
        <v>7.35</v>
      </c>
      <c r="C219" s="17">
        <f t="shared" si="15"/>
        <v>2.0833333333333259E-2</v>
      </c>
      <c r="D219"/>
      <c r="E219"/>
      <c r="F219"/>
      <c r="G219"/>
      <c r="H219" s="34">
        <f t="shared" si="16"/>
        <v>0.86400000000000066</v>
      </c>
      <c r="I219" s="1">
        <f t="shared" ca="1" si="17"/>
        <v>-1.0668636330141696</v>
      </c>
      <c r="J219" s="35">
        <f t="shared" ca="1" si="18"/>
        <v>-1.8883332094953194E-2</v>
      </c>
      <c r="K219" s="37">
        <f t="shared" ca="1" si="19"/>
        <v>7.8449098380862932</v>
      </c>
      <c r="L219" s="37"/>
    </row>
    <row r="220" spans="1:12">
      <c r="A220" s="19">
        <v>35376</v>
      </c>
      <c r="B220" s="20">
        <v>7.3</v>
      </c>
      <c r="C220" s="17">
        <f t="shared" si="15"/>
        <v>-6.8027210884353817E-3</v>
      </c>
      <c r="D220"/>
      <c r="E220"/>
      <c r="F220"/>
      <c r="G220" s="38"/>
      <c r="H220" s="34">
        <f t="shared" si="16"/>
        <v>0.86800000000000066</v>
      </c>
      <c r="I220" s="1">
        <f t="shared" ca="1" si="17"/>
        <v>1.1941191163731482</v>
      </c>
      <c r="J220" s="35">
        <f t="shared" ca="1" si="18"/>
        <v>2.5987264099257619E-2</v>
      </c>
      <c r="K220" s="37">
        <f t="shared" ca="1" si="19"/>
        <v>8.0487775818835061</v>
      </c>
      <c r="L220" s="37"/>
    </row>
    <row r="221" spans="1:12">
      <c r="A221" s="19">
        <v>35377</v>
      </c>
      <c r="B221" s="20">
        <v>7.3</v>
      </c>
      <c r="C221" s="17">
        <f t="shared" si="15"/>
        <v>0</v>
      </c>
      <c r="D221"/>
      <c r="E221"/>
      <c r="F221"/>
      <c r="G221"/>
      <c r="H221" s="34">
        <f t="shared" si="16"/>
        <v>0.87200000000000066</v>
      </c>
      <c r="I221" s="1">
        <f t="shared" ca="1" si="17"/>
        <v>-0.46058994623359129</v>
      </c>
      <c r="J221" s="35">
        <f t="shared" ca="1" si="18"/>
        <v>-6.8514571104675761E-3</v>
      </c>
      <c r="K221" s="37">
        <f t="shared" ca="1" si="19"/>
        <v>7.9936317274895385</v>
      </c>
      <c r="L221" s="37"/>
    </row>
    <row r="222" spans="1:12">
      <c r="A222" s="19">
        <v>35380</v>
      </c>
      <c r="B222" s="20">
        <v>7.3</v>
      </c>
      <c r="C222" s="17">
        <f t="shared" si="15"/>
        <v>0</v>
      </c>
      <c r="D222"/>
      <c r="E222"/>
      <c r="F222"/>
      <c r="G222"/>
      <c r="H222" s="34">
        <f t="shared" si="16"/>
        <v>0.87600000000000067</v>
      </c>
      <c r="I222" s="1">
        <f t="shared" ca="1" si="17"/>
        <v>-0.32540948390668911</v>
      </c>
      <c r="J222" s="35">
        <f t="shared" ca="1" si="18"/>
        <v>-4.1687175185530327E-3</v>
      </c>
      <c r="K222" s="37">
        <f t="shared" ca="1" si="19"/>
        <v>7.9603085348702916</v>
      </c>
      <c r="L222" s="37"/>
    </row>
    <row r="223" spans="1:12">
      <c r="A223" s="19">
        <v>35381</v>
      </c>
      <c r="B223" s="20">
        <v>7.21</v>
      </c>
      <c r="C223" s="17">
        <f t="shared" si="15"/>
        <v>-1.2328767123287676E-2</v>
      </c>
      <c r="D223"/>
      <c r="E223"/>
      <c r="F223"/>
      <c r="G223"/>
      <c r="H223" s="34">
        <f t="shared" si="16"/>
        <v>0.88000000000000067</v>
      </c>
      <c r="I223" s="1">
        <f t="shared" ca="1" si="17"/>
        <v>0.12805719961060463</v>
      </c>
      <c r="J223" s="35">
        <f t="shared" ca="1" si="18"/>
        <v>4.8306083052048927E-3</v>
      </c>
      <c r="K223" s="37">
        <f t="shared" ca="1" si="19"/>
        <v>7.9987616673908297</v>
      </c>
      <c r="L223" s="37"/>
    </row>
    <row r="224" spans="1:12">
      <c r="A224" s="19">
        <v>35382</v>
      </c>
      <c r="B224" s="20">
        <v>7.37</v>
      </c>
      <c r="C224" s="17">
        <f t="shared" si="15"/>
        <v>2.2191400832177521E-2</v>
      </c>
      <c r="D224"/>
      <c r="E224"/>
      <c r="F224"/>
      <c r="G224"/>
      <c r="H224" s="34">
        <f t="shared" si="16"/>
        <v>0.88400000000000067</v>
      </c>
      <c r="I224" s="1">
        <f t="shared" ca="1" si="17"/>
        <v>-0.2812162918444584</v>
      </c>
      <c r="J224" s="35">
        <f t="shared" ca="1" si="18"/>
        <v>-3.2916763840751583E-3</v>
      </c>
      <c r="K224" s="37">
        <f t="shared" ca="1" si="19"/>
        <v>7.9724323325084336</v>
      </c>
      <c r="L224" s="37"/>
    </row>
    <row r="225" spans="1:12">
      <c r="A225" s="19">
        <v>35383</v>
      </c>
      <c r="B225" s="20">
        <v>7.61</v>
      </c>
      <c r="C225" s="17">
        <f t="shared" si="15"/>
        <v>3.256445047489831E-2</v>
      </c>
      <c r="D225"/>
      <c r="E225"/>
      <c r="F225"/>
      <c r="G225" s="38"/>
      <c r="H225" s="34">
        <f t="shared" si="16"/>
        <v>0.88800000000000068</v>
      </c>
      <c r="I225" s="1">
        <f t="shared" ca="1" si="17"/>
        <v>0.61163258298252532</v>
      </c>
      <c r="J225" s="35">
        <f t="shared" ca="1" si="18"/>
        <v>1.4427459834754137E-2</v>
      </c>
      <c r="K225" s="37">
        <f t="shared" ca="1" si="19"/>
        <v>8.087454279770995</v>
      </c>
      <c r="L225" s="37"/>
    </row>
    <row r="226" spans="1:12">
      <c r="A226" s="19">
        <v>35384</v>
      </c>
      <c r="B226" s="20">
        <v>7.58</v>
      </c>
      <c r="C226" s="17">
        <f t="shared" si="15"/>
        <v>-3.9421813403416328E-3</v>
      </c>
      <c r="D226"/>
      <c r="E226"/>
      <c r="F226"/>
      <c r="G226"/>
      <c r="H226" s="34">
        <f t="shared" si="16"/>
        <v>0.89200000000000068</v>
      </c>
      <c r="I226" s="1">
        <f t="shared" ca="1" si="17"/>
        <v>2.3720718854958216</v>
      </c>
      <c r="J226" s="35">
        <f t="shared" ca="1" si="18"/>
        <v>4.9364462821131425E-2</v>
      </c>
      <c r="K226" s="37">
        <f t="shared" ca="1" si="19"/>
        <v>8.4866871158823507</v>
      </c>
      <c r="L226" s="37"/>
    </row>
    <row r="227" spans="1:12">
      <c r="A227" s="19">
        <v>35387</v>
      </c>
      <c r="B227" s="20">
        <v>7.65</v>
      </c>
      <c r="C227" s="17">
        <f t="shared" si="15"/>
        <v>9.23482849604218E-3</v>
      </c>
      <c r="D227"/>
      <c r="E227"/>
      <c r="F227"/>
      <c r="G227"/>
      <c r="H227" s="34">
        <f t="shared" si="16"/>
        <v>0.89600000000000068</v>
      </c>
      <c r="I227" s="1">
        <f t="shared" ca="1" si="17"/>
        <v>-1.3810839438381217</v>
      </c>
      <c r="J227" s="35">
        <f t="shared" ca="1" si="18"/>
        <v>-2.5119227829594061E-2</v>
      </c>
      <c r="K227" s="37">
        <f t="shared" ca="1" si="19"/>
        <v>8.2735080887000212</v>
      </c>
      <c r="L227" s="37"/>
    </row>
    <row r="228" spans="1:12">
      <c r="A228" s="19">
        <v>35388</v>
      </c>
      <c r="B228" s="20">
        <v>7.93</v>
      </c>
      <c r="C228" s="17">
        <f t="shared" si="15"/>
        <v>3.6601307189542354E-2</v>
      </c>
      <c r="D228"/>
      <c r="E228"/>
      <c r="F228"/>
      <c r="G228"/>
      <c r="H228" s="34">
        <f t="shared" si="16"/>
        <v>0.90000000000000069</v>
      </c>
      <c r="I228" s="1">
        <f t="shared" ca="1" si="17"/>
        <v>-1.5981267379655814E-2</v>
      </c>
      <c r="J228" s="35">
        <f t="shared" ca="1" si="18"/>
        <v>1.9720761512092401E-3</v>
      </c>
      <c r="K228" s="37">
        <f t="shared" ca="1" si="19"/>
        <v>8.2898240766885838</v>
      </c>
      <c r="L228" s="37"/>
    </row>
    <row r="229" spans="1:12">
      <c r="A229" s="19">
        <v>35389</v>
      </c>
      <c r="B229" s="20">
        <v>7.79</v>
      </c>
      <c r="C229" s="17">
        <f t="shared" si="15"/>
        <v>-1.7654476670870056E-2</v>
      </c>
      <c r="D229"/>
      <c r="E229"/>
      <c r="F229"/>
      <c r="G229"/>
      <c r="H229" s="34">
        <f t="shared" si="16"/>
        <v>0.90400000000000069</v>
      </c>
      <c r="I229" s="1">
        <f t="shared" ca="1" si="17"/>
        <v>-0.73779255494461871</v>
      </c>
      <c r="J229" s="35">
        <f t="shared" ca="1" si="18"/>
        <v>-1.2352713731211303E-2</v>
      </c>
      <c r="K229" s="37">
        <f t="shared" ca="1" si="19"/>
        <v>8.1874222529871474</v>
      </c>
      <c r="L229" s="37"/>
    </row>
    <row r="230" spans="1:12">
      <c r="A230" s="19">
        <v>35390</v>
      </c>
      <c r="B230" s="20">
        <v>7.65</v>
      </c>
      <c r="C230" s="17">
        <f t="shared" si="15"/>
        <v>-1.797175866495504E-2</v>
      </c>
      <c r="D230"/>
      <c r="E230"/>
      <c r="F230"/>
      <c r="G230" s="38"/>
      <c r="H230" s="34">
        <f t="shared" si="16"/>
        <v>0.9080000000000007</v>
      </c>
      <c r="I230" s="1">
        <f t="shared" ca="1" si="17"/>
        <v>0.25316187801387402</v>
      </c>
      <c r="J230" s="35">
        <f t="shared" ca="1" si="18"/>
        <v>7.313387755052911E-3</v>
      </c>
      <c r="K230" s="37">
        <f t="shared" ca="1" si="19"/>
        <v>8.2473000466375908</v>
      </c>
      <c r="L230" s="37"/>
    </row>
    <row r="231" spans="1:12">
      <c r="A231" s="19">
        <v>35391</v>
      </c>
      <c r="B231" s="20">
        <v>7.65</v>
      </c>
      <c r="C231" s="17">
        <f t="shared" si="15"/>
        <v>0</v>
      </c>
      <c r="D231"/>
      <c r="E231"/>
      <c r="F231"/>
      <c r="G231"/>
      <c r="H231" s="34">
        <f t="shared" si="16"/>
        <v>0.9120000000000007</v>
      </c>
      <c r="I231" s="1">
        <f t="shared" ca="1" si="17"/>
        <v>-1.1444452804705629</v>
      </c>
      <c r="J231" s="35">
        <f t="shared" ca="1" si="18"/>
        <v>-2.042298770534684E-2</v>
      </c>
      <c r="K231" s="37">
        <f t="shared" ca="1" si="19"/>
        <v>8.0788655391828055</v>
      </c>
      <c r="L231" s="37"/>
    </row>
    <row r="232" spans="1:12">
      <c r="A232" s="19">
        <v>35394</v>
      </c>
      <c r="B232" s="20">
        <v>7.81</v>
      </c>
      <c r="C232" s="17">
        <f t="shared" si="15"/>
        <v>2.0915032679738488E-2</v>
      </c>
      <c r="D232"/>
      <c r="E232"/>
      <c r="F232"/>
      <c r="G232"/>
      <c r="H232" s="34">
        <f t="shared" si="16"/>
        <v>0.9160000000000007</v>
      </c>
      <c r="I232" s="1">
        <f t="shared" ca="1" si="17"/>
        <v>0.5261882255188195</v>
      </c>
      <c r="J232" s="35">
        <f t="shared" ca="1" si="18"/>
        <v>1.2731763898167858E-2</v>
      </c>
      <c r="K232" s="37">
        <f t="shared" ca="1" si="19"/>
        <v>8.1817237477927254</v>
      </c>
      <c r="L232" s="37"/>
    </row>
    <row r="233" spans="1:12">
      <c r="A233" s="19">
        <v>35395</v>
      </c>
      <c r="B233" s="20">
        <v>7.82</v>
      </c>
      <c r="C233" s="17">
        <f t="shared" si="15"/>
        <v>1.2804097311140961E-3</v>
      </c>
      <c r="D233"/>
      <c r="E233"/>
      <c r="F233"/>
      <c r="G233"/>
      <c r="H233" s="34">
        <f t="shared" si="16"/>
        <v>0.92000000000000071</v>
      </c>
      <c r="I233" s="1">
        <f t="shared" ca="1" si="17"/>
        <v>1.4261872048267503</v>
      </c>
      <c r="J233" s="35">
        <f t="shared" ca="1" si="18"/>
        <v>3.0592798347312239E-2</v>
      </c>
      <c r="K233" s="37">
        <f t="shared" ca="1" si="19"/>
        <v>8.4320255725423632</v>
      </c>
      <c r="L233" s="37"/>
    </row>
    <row r="234" spans="1:12">
      <c r="A234" s="19">
        <v>35396</v>
      </c>
      <c r="B234" s="20">
        <v>7.91</v>
      </c>
      <c r="C234" s="17">
        <f t="shared" si="15"/>
        <v>1.1508951406649537E-2</v>
      </c>
      <c r="D234"/>
      <c r="E234"/>
      <c r="F234"/>
      <c r="G234"/>
      <c r="H234" s="34">
        <f t="shared" si="16"/>
        <v>0.92400000000000071</v>
      </c>
      <c r="I234" s="1">
        <f t="shared" ca="1" si="17"/>
        <v>0.29776139355917219</v>
      </c>
      <c r="J234" s="35">
        <f t="shared" ca="1" si="18"/>
        <v>8.1984926294854082E-3</v>
      </c>
      <c r="K234" s="37">
        <f t="shared" ca="1" si="19"/>
        <v>8.5011554720504829</v>
      </c>
      <c r="L234" s="37"/>
    </row>
    <row r="235" spans="1:12">
      <c r="A235" s="19">
        <v>35398</v>
      </c>
      <c r="B235" s="20">
        <v>7.98</v>
      </c>
      <c r="C235" s="17">
        <f t="shared" si="15"/>
        <v>8.8495575221239076E-3</v>
      </c>
      <c r="D235"/>
      <c r="E235"/>
      <c r="F235"/>
      <c r="G235" s="38"/>
      <c r="H235" s="34">
        <f t="shared" si="16"/>
        <v>0.92800000000000071</v>
      </c>
      <c r="I235" s="1">
        <f t="shared" ca="1" si="17"/>
        <v>-0.63373351248957066</v>
      </c>
      <c r="J235" s="35">
        <f t="shared" ca="1" si="18"/>
        <v>-1.0287597898009143E-2</v>
      </c>
      <c r="K235" s="37">
        <f t="shared" ca="1" si="19"/>
        <v>8.4136990028855667</v>
      </c>
      <c r="L235" s="37"/>
    </row>
    <row r="236" spans="1:12">
      <c r="A236" s="19">
        <v>35401</v>
      </c>
      <c r="B236" s="20">
        <v>8.02</v>
      </c>
      <c r="C236" s="17">
        <f t="shared" si="15"/>
        <v>5.0125313283206907E-3</v>
      </c>
      <c r="D236"/>
      <c r="E236"/>
      <c r="F236"/>
      <c r="G236"/>
      <c r="H236" s="34">
        <f t="shared" si="16"/>
        <v>0.93200000000000072</v>
      </c>
      <c r="I236" s="1">
        <f t="shared" ca="1" si="17"/>
        <v>-1.0768582530162747</v>
      </c>
      <c r="J236" s="35">
        <f t="shared" ca="1" si="18"/>
        <v>-1.9081681488972477E-2</v>
      </c>
      <c r="K236" s="37">
        <f t="shared" ca="1" si="19"/>
        <v>8.2531514783684194</v>
      </c>
      <c r="L236" s="37"/>
    </row>
    <row r="237" spans="1:12">
      <c r="A237" s="19">
        <v>35402</v>
      </c>
      <c r="B237" s="20">
        <v>7.87</v>
      </c>
      <c r="C237" s="17">
        <f t="shared" si="15"/>
        <v>-1.8703241895261735E-2</v>
      </c>
      <c r="D237"/>
      <c r="E237"/>
      <c r="F237"/>
      <c r="G237"/>
      <c r="H237" s="34">
        <f t="shared" si="16"/>
        <v>0.93600000000000072</v>
      </c>
      <c r="I237" s="1">
        <f t="shared" ca="1" si="17"/>
        <v>1.6976004246933569</v>
      </c>
      <c r="J237" s="35">
        <f t="shared" ca="1" si="18"/>
        <v>3.5979160978210321E-2</v>
      </c>
      <c r="K237" s="37">
        <f t="shared" ca="1" si="19"/>
        <v>8.5500929439861917</v>
      </c>
      <c r="L237" s="37"/>
    </row>
    <row r="238" spans="1:12">
      <c r="A238" s="19">
        <v>35403</v>
      </c>
      <c r="B238" s="20">
        <v>7.79</v>
      </c>
      <c r="C238" s="17">
        <f t="shared" si="15"/>
        <v>-1.0165184243964398E-2</v>
      </c>
      <c r="D238"/>
      <c r="E238"/>
      <c r="F238"/>
      <c r="G238"/>
      <c r="H238" s="34">
        <f t="shared" si="16"/>
        <v>0.94000000000000072</v>
      </c>
      <c r="I238" s="1">
        <f t="shared" ca="1" si="17"/>
        <v>0.42174484187031214</v>
      </c>
      <c r="J238" s="35">
        <f t="shared" ca="1" si="18"/>
        <v>1.0659020577096901E-2</v>
      </c>
      <c r="K238" s="37">
        <f t="shared" ca="1" si="19"/>
        <v>8.6412285606122321</v>
      </c>
      <c r="L238" s="37"/>
    </row>
    <row r="239" spans="1:12">
      <c r="A239" s="19">
        <v>35404</v>
      </c>
      <c r="B239" s="20">
        <v>7.78</v>
      </c>
      <c r="C239" s="17">
        <f t="shared" si="15"/>
        <v>-1.2836970474967568E-3</v>
      </c>
      <c r="D239"/>
      <c r="E239"/>
      <c r="F239"/>
      <c r="G239"/>
      <c r="H239" s="34">
        <f t="shared" si="16"/>
        <v>0.94400000000000073</v>
      </c>
      <c r="I239" s="1">
        <f t="shared" ca="1" si="17"/>
        <v>-2.209638997583343</v>
      </c>
      <c r="J239" s="35">
        <f t="shared" ca="1" si="18"/>
        <v>-4.1562413542244415E-2</v>
      </c>
      <c r="K239" s="37">
        <f t="shared" ca="1" si="19"/>
        <v>8.282078245663012</v>
      </c>
      <c r="L239" s="37"/>
    </row>
    <row r="240" spans="1:12">
      <c r="A240" s="19">
        <v>35405</v>
      </c>
      <c r="B240" s="20">
        <v>7.77</v>
      </c>
      <c r="C240" s="17">
        <f t="shared" si="15"/>
        <v>-1.2853470437018677E-3</v>
      </c>
      <c r="D240"/>
      <c r="E240"/>
      <c r="F240"/>
      <c r="G240" s="38"/>
      <c r="H240" s="34">
        <f t="shared" si="16"/>
        <v>0.94800000000000073</v>
      </c>
      <c r="I240" s="1">
        <f t="shared" ca="1" si="17"/>
        <v>-0.31298276480547671</v>
      </c>
      <c r="J240" s="35">
        <f t="shared" ca="1" si="18"/>
        <v>-3.9221016189136017E-3</v>
      </c>
      <c r="K240" s="37">
        <f t="shared" ca="1" si="19"/>
        <v>8.2495950931677289</v>
      </c>
      <c r="L240" s="37"/>
    </row>
    <row r="241" spans="1:12">
      <c r="A241" s="19">
        <v>35408</v>
      </c>
      <c r="B241" s="20">
        <v>8.31</v>
      </c>
      <c r="C241" s="17">
        <f t="shared" si="15"/>
        <v>6.9498069498069581E-2</v>
      </c>
      <c r="D241"/>
      <c r="E241"/>
      <c r="F241"/>
      <c r="G241"/>
      <c r="H241" s="34">
        <f t="shared" si="16"/>
        <v>0.95200000000000073</v>
      </c>
      <c r="I241" s="1">
        <f t="shared" ca="1" si="17"/>
        <v>-0.10277383145856778</v>
      </c>
      <c r="J241" s="35">
        <f t="shared" ca="1" si="18"/>
        <v>2.4962422339141815E-4</v>
      </c>
      <c r="K241" s="37">
        <f t="shared" ca="1" si="19"/>
        <v>8.2516543919361549</v>
      </c>
      <c r="L241" s="37"/>
    </row>
    <row r="242" spans="1:12">
      <c r="A242" s="19">
        <v>35409</v>
      </c>
      <c r="B242" s="20">
        <v>8.33</v>
      </c>
      <c r="C242" s="17">
        <f t="shared" si="15"/>
        <v>2.4067388688326918E-3</v>
      </c>
      <c r="D242"/>
      <c r="E242"/>
      <c r="F242"/>
      <c r="G242"/>
      <c r="H242" s="34">
        <f t="shared" si="16"/>
        <v>0.95600000000000074</v>
      </c>
      <c r="I242" s="1">
        <f t="shared" ca="1" si="17"/>
        <v>-0.28604761843549353</v>
      </c>
      <c r="J242" s="35">
        <f t="shared" ca="1" si="18"/>
        <v>-3.387557038010902E-3</v>
      </c>
      <c r="K242" s="37">
        <f t="shared" ca="1" si="19"/>
        <v>8.2237014420255186</v>
      </c>
      <c r="L242" s="37"/>
    </row>
    <row r="243" spans="1:12">
      <c r="A243" s="19">
        <v>35410</v>
      </c>
      <c r="B243" s="20">
        <v>8.48</v>
      </c>
      <c r="C243" s="17">
        <f t="shared" si="15"/>
        <v>1.8007202881152429E-2</v>
      </c>
      <c r="D243"/>
      <c r="E243"/>
      <c r="F243"/>
      <c r="G243"/>
      <c r="H243" s="34">
        <f t="shared" si="16"/>
        <v>0.96000000000000074</v>
      </c>
      <c r="I243" s="1">
        <f t="shared" ca="1" si="17"/>
        <v>-1.3145161490693162</v>
      </c>
      <c r="J243" s="35">
        <f t="shared" ca="1" si="18"/>
        <v>-2.3798148914056308E-2</v>
      </c>
      <c r="K243" s="37">
        <f t="shared" ca="1" si="19"/>
        <v>8.0279925704834554</v>
      </c>
      <c r="L243" s="37"/>
    </row>
    <row r="244" spans="1:12">
      <c r="A244" s="19">
        <v>35411</v>
      </c>
      <c r="B244" s="20">
        <v>8.24</v>
      </c>
      <c r="C244" s="17">
        <f t="shared" si="15"/>
        <v>-2.8301886792452824E-2</v>
      </c>
      <c r="D244"/>
      <c r="E244"/>
      <c r="F244"/>
      <c r="G244"/>
      <c r="H244" s="34">
        <f t="shared" si="16"/>
        <v>0.96400000000000075</v>
      </c>
      <c r="I244" s="1">
        <f t="shared" ca="1" si="17"/>
        <v>1.076992523647812</v>
      </c>
      <c r="J244" s="35">
        <f t="shared" ca="1" si="18"/>
        <v>2.3662814676896265E-2</v>
      </c>
      <c r="K244" s="37">
        <f t="shared" ca="1" si="19"/>
        <v>8.2179574709063061</v>
      </c>
      <c r="L244" s="37"/>
    </row>
    <row r="245" spans="1:12">
      <c r="A245" s="19">
        <v>35412</v>
      </c>
      <c r="B245" s="20">
        <v>8.14</v>
      </c>
      <c r="C245" s="17">
        <f t="shared" si="15"/>
        <v>-1.2135922330097082E-2</v>
      </c>
      <c r="D245"/>
      <c r="E245"/>
      <c r="F245"/>
      <c r="G245" s="38"/>
      <c r="H245" s="34">
        <f t="shared" si="16"/>
        <v>0.96800000000000075</v>
      </c>
      <c r="I245" s="1">
        <f t="shared" ca="1" si="17"/>
        <v>-0.35142674696903298</v>
      </c>
      <c r="J245" s="35">
        <f t="shared" ca="1" si="18"/>
        <v>-4.6850461394880366E-3</v>
      </c>
      <c r="K245" s="37">
        <f t="shared" ca="1" si="19"/>
        <v>8.1794559609827591</v>
      </c>
      <c r="L245" s="37"/>
    </row>
    <row r="246" spans="1:12">
      <c r="A246" s="19">
        <v>35415</v>
      </c>
      <c r="B246" s="20">
        <v>7.81</v>
      </c>
      <c r="C246" s="17">
        <f t="shared" si="15"/>
        <v>-4.0540540540540682E-2</v>
      </c>
      <c r="D246"/>
      <c r="E246"/>
      <c r="F246"/>
      <c r="G246"/>
      <c r="H246" s="34">
        <f t="shared" si="16"/>
        <v>0.97200000000000075</v>
      </c>
      <c r="I246" s="1">
        <f t="shared" ca="1" si="17"/>
        <v>-1.0815609638966523</v>
      </c>
      <c r="J246" s="35">
        <f t="shared" ca="1" si="18"/>
        <v>-1.9175009684859301E-2</v>
      </c>
      <c r="K246" s="37">
        <f t="shared" ca="1" si="19"/>
        <v>8.0226148137140338</v>
      </c>
      <c r="L246" s="37"/>
    </row>
    <row r="247" spans="1:12">
      <c r="A247" s="19">
        <v>35416</v>
      </c>
      <c r="B247" s="20">
        <v>8.1199999999999992</v>
      </c>
      <c r="C247" s="17">
        <f t="shared" si="15"/>
        <v>3.9692701664532537E-2</v>
      </c>
      <c r="D247"/>
      <c r="E247"/>
      <c r="F247"/>
      <c r="G247"/>
      <c r="H247" s="34">
        <f t="shared" si="16"/>
        <v>0.97600000000000076</v>
      </c>
      <c r="I247" s="1">
        <f t="shared" ca="1" si="17"/>
        <v>-1.0363030313042749</v>
      </c>
      <c r="J247" s="35">
        <f t="shared" ca="1" si="18"/>
        <v>-1.8276838118319191E-2</v>
      </c>
      <c r="K247" s="37">
        <f t="shared" ca="1" si="19"/>
        <v>7.8759867814781535</v>
      </c>
      <c r="L247" s="37"/>
    </row>
    <row r="248" spans="1:12">
      <c r="A248" s="19">
        <v>35417</v>
      </c>
      <c r="B248" s="20">
        <v>8.4</v>
      </c>
      <c r="C248" s="17">
        <f t="shared" si="15"/>
        <v>3.4482758620689724E-2</v>
      </c>
      <c r="D248"/>
      <c r="E248"/>
      <c r="F248"/>
      <c r="G248"/>
      <c r="H248" s="34">
        <f t="shared" si="16"/>
        <v>0.98000000000000076</v>
      </c>
      <c r="I248" s="1">
        <f t="shared" ca="1" si="17"/>
        <v>0.13029789841373951</v>
      </c>
      <c r="J248" s="35">
        <f t="shared" ca="1" si="18"/>
        <v>4.8750763539839289E-3</v>
      </c>
      <c r="K248" s="37">
        <f t="shared" ca="1" si="19"/>
        <v>7.9143828184008278</v>
      </c>
      <c r="L248" s="37"/>
    </row>
    <row r="249" spans="1:12">
      <c r="A249" s="19">
        <v>35418</v>
      </c>
      <c r="B249" s="20">
        <v>8.6300000000000008</v>
      </c>
      <c r="C249" s="17">
        <f t="shared" si="15"/>
        <v>2.7380952380952506E-2</v>
      </c>
      <c r="D249"/>
      <c r="E249"/>
      <c r="F249"/>
      <c r="G249"/>
      <c r="H249" s="34">
        <f t="shared" si="16"/>
        <v>0.98400000000000076</v>
      </c>
      <c r="I249" s="1">
        <f t="shared" ca="1" si="17"/>
        <v>-0.43376202611608705</v>
      </c>
      <c r="J249" s="35">
        <f t="shared" ca="1" si="18"/>
        <v>-6.3190405006330781E-3</v>
      </c>
      <c r="K249" s="37">
        <f t="shared" ca="1" si="19"/>
        <v>7.8643715128338387</v>
      </c>
      <c r="L249" s="37"/>
    </row>
    <row r="250" spans="1:12">
      <c r="A250" s="19">
        <v>35419</v>
      </c>
      <c r="B250" s="20">
        <v>8.5</v>
      </c>
      <c r="C250" s="17">
        <f t="shared" si="15"/>
        <v>-1.5063731170336103E-2</v>
      </c>
      <c r="D250"/>
      <c r="E250"/>
      <c r="F250"/>
      <c r="G250" s="38"/>
      <c r="H250" s="34">
        <f t="shared" si="16"/>
        <v>0.98800000000000077</v>
      </c>
      <c r="I250" s="1">
        <f t="shared" ca="1" si="17"/>
        <v>1.0023311043459615</v>
      </c>
      <c r="J250" s="35">
        <f t="shared" ca="1" si="18"/>
        <v>2.2181112794081012E-2</v>
      </c>
      <c r="K250" s="37">
        <f t="shared" ca="1" si="19"/>
        <v>8.0388120244145629</v>
      </c>
      <c r="L250" s="37"/>
    </row>
    <row r="251" spans="1:12">
      <c r="A251" s="19">
        <v>35422</v>
      </c>
      <c r="B251" s="20">
        <v>8.52</v>
      </c>
      <c r="C251" s="17">
        <f t="shared" si="15"/>
        <v>2.3529411764704466E-3</v>
      </c>
      <c r="D251"/>
      <c r="E251"/>
      <c r="F251"/>
      <c r="G251"/>
      <c r="H251" s="34">
        <f t="shared" si="16"/>
        <v>0.99200000000000077</v>
      </c>
      <c r="I251" s="1">
        <f t="shared" ca="1" si="17"/>
        <v>-0.27903494690195829</v>
      </c>
      <c r="J251" s="35">
        <f t="shared" ca="1" si="18"/>
        <v>-3.2483862492425379E-3</v>
      </c>
      <c r="K251" s="37">
        <f t="shared" ca="1" si="19"/>
        <v>8.0126988579742093</v>
      </c>
      <c r="L251" s="37"/>
    </row>
    <row r="252" spans="1:12">
      <c r="A252" s="19">
        <v>35423</v>
      </c>
      <c r="B252" s="20">
        <v>8.6300000000000008</v>
      </c>
      <c r="C252" s="17">
        <f t="shared" si="15"/>
        <v>1.291079812206597E-2</v>
      </c>
      <c r="D252"/>
      <c r="E252"/>
      <c r="F252"/>
      <c r="G252"/>
      <c r="H252" s="34">
        <f t="shared" si="16"/>
        <v>0.99600000000000077</v>
      </c>
      <c r="I252" s="1">
        <f t="shared" ca="1" si="17"/>
        <v>-0.9723423736628225</v>
      </c>
      <c r="J252" s="35">
        <f t="shared" ca="1" si="18"/>
        <v>-1.7007499445954935E-2</v>
      </c>
      <c r="K252" s="37">
        <f t="shared" ca="1" si="19"/>
        <v>7.8764228865866093</v>
      </c>
      <c r="L252" s="37"/>
    </row>
    <row r="253" spans="1:12">
      <c r="A253" s="19">
        <v>35425</v>
      </c>
      <c r="B253" s="20">
        <v>8.6999999999999993</v>
      </c>
      <c r="C253" s="17">
        <f t="shared" si="15"/>
        <v>8.1112398609499703E-3</v>
      </c>
      <c r="D253"/>
      <c r="E253"/>
      <c r="F253"/>
      <c r="G253"/>
      <c r="H253" s="34">
        <f t="shared" si="16"/>
        <v>1.0000000000000007</v>
      </c>
      <c r="I253" s="1">
        <f t="shared" ca="1" si="17"/>
        <v>2.1476222142533858</v>
      </c>
      <c r="J253" s="35">
        <f t="shared" ca="1" si="18"/>
        <v>4.4910120758162655E-2</v>
      </c>
      <c r="K253" s="37">
        <f t="shared" ca="1" si="19"/>
        <v>8.2301539895655687</v>
      </c>
      <c r="L253" s="37"/>
    </row>
    <row r="254" spans="1:12">
      <c r="A254" s="19">
        <v>35426</v>
      </c>
      <c r="B254" s="20">
        <v>8.57</v>
      </c>
      <c r="C254" s="17">
        <f t="shared" si="15"/>
        <v>-1.4942528735632066E-2</v>
      </c>
      <c r="D254"/>
      <c r="E254"/>
      <c r="F254"/>
      <c r="G254"/>
      <c r="H254" s="34">
        <f t="shared" si="16"/>
        <v>1.0040000000000007</v>
      </c>
      <c r="I254" s="1">
        <f t="shared" ca="1" si="17"/>
        <v>-0.13538928046996301</v>
      </c>
      <c r="J254" s="35">
        <f t="shared" ca="1" si="18"/>
        <v>-3.9764946442409502E-4</v>
      </c>
      <c r="K254" s="37">
        <f t="shared" ca="1" si="19"/>
        <v>8.2268812732394903</v>
      </c>
      <c r="L254" s="37"/>
    </row>
    <row r="255" spans="1:12">
      <c r="A255" s="19">
        <v>35429</v>
      </c>
      <c r="B255" s="20">
        <v>8.49</v>
      </c>
      <c r="C255" s="17">
        <f t="shared" si="15"/>
        <v>-9.334889148191361E-3</v>
      </c>
      <c r="D255"/>
      <c r="E255"/>
      <c r="F255"/>
      <c r="G255" s="38"/>
      <c r="H255" s="34">
        <f t="shared" si="16"/>
        <v>1.0080000000000007</v>
      </c>
      <c r="I255" s="1">
        <f t="shared" ca="1" si="17"/>
        <v>-0.40858182214538652</v>
      </c>
      <c r="J255" s="35">
        <f t="shared" ca="1" si="18"/>
        <v>-5.819323833284186E-3</v>
      </c>
      <c r="K255" s="37">
        <f t="shared" ca="1" si="19"/>
        <v>8.179006386972528</v>
      </c>
      <c r="L255" s="37"/>
    </row>
    <row r="256" spans="1:12">
      <c r="A256" s="19">
        <v>35430</v>
      </c>
      <c r="B256" s="20">
        <v>8.4</v>
      </c>
      <c r="C256" s="17">
        <f t="shared" si="15"/>
        <v>-1.0600706713780883E-2</v>
      </c>
      <c r="D256"/>
      <c r="E256"/>
      <c r="F256"/>
      <c r="G256"/>
      <c r="H256" s="34">
        <f t="shared" si="16"/>
        <v>1.0120000000000007</v>
      </c>
      <c r="I256" s="1">
        <f t="shared" ca="1" si="17"/>
        <v>1.0206363316873586</v>
      </c>
      <c r="J256" s="35">
        <f t="shared" ca="1" si="18"/>
        <v>2.2544391312902805E-2</v>
      </c>
      <c r="K256" s="37">
        <f t="shared" ca="1" si="19"/>
        <v>8.3633971075111688</v>
      </c>
      <c r="L256" s="37"/>
    </row>
    <row r="257" spans="1:12">
      <c r="A257" s="19">
        <v>35432</v>
      </c>
      <c r="B257" s="20">
        <v>8.3000000000000007</v>
      </c>
      <c r="C257" s="17">
        <f t="shared" si="15"/>
        <v>-1.1904761904761862E-2</v>
      </c>
      <c r="D257"/>
      <c r="E257"/>
      <c r="F257"/>
      <c r="G257"/>
      <c r="H257" s="34">
        <f t="shared" si="16"/>
        <v>1.0160000000000007</v>
      </c>
      <c r="I257" s="1">
        <f t="shared" ca="1" si="17"/>
        <v>0.29213353931784158</v>
      </c>
      <c r="J257" s="35">
        <f t="shared" ca="1" si="18"/>
        <v>8.0868043933982232E-3</v>
      </c>
      <c r="K257" s="37">
        <f t="shared" ca="1" si="19"/>
        <v>8.4310302639839243</v>
      </c>
      <c r="L257" s="37"/>
    </row>
    <row r="258" spans="1:12">
      <c r="A258" s="19">
        <v>35433</v>
      </c>
      <c r="B258" s="20">
        <v>8.61</v>
      </c>
      <c r="C258" s="17">
        <f t="shared" si="15"/>
        <v>3.7349397590361377E-2</v>
      </c>
      <c r="D258"/>
      <c r="E258"/>
      <c r="F258"/>
      <c r="G258"/>
      <c r="H258" s="34">
        <f t="shared" si="16"/>
        <v>1.0200000000000007</v>
      </c>
      <c r="I258" s="1">
        <f t="shared" ca="1" si="17"/>
        <v>2.3429794080983415</v>
      </c>
      <c r="J258" s="35">
        <f t="shared" ca="1" si="18"/>
        <v>4.8787104676340058E-2</v>
      </c>
      <c r="K258" s="37">
        <f t="shared" ca="1" si="19"/>
        <v>8.8423558200022985</v>
      </c>
      <c r="L258" s="37"/>
    </row>
    <row r="259" spans="1:12">
      <c r="A259" s="19">
        <v>35436</v>
      </c>
      <c r="B259" s="20">
        <v>8.58</v>
      </c>
      <c r="C259" s="17">
        <f t="shared" si="15"/>
        <v>-3.4843205574912606E-3</v>
      </c>
      <c r="D259"/>
      <c r="E259"/>
      <c r="F259"/>
      <c r="G259"/>
      <c r="H259" s="34">
        <f t="shared" si="16"/>
        <v>1.0240000000000007</v>
      </c>
      <c r="I259" s="1">
        <f t="shared" ca="1" si="17"/>
        <v>-0.4173964614189084</v>
      </c>
      <c r="J259" s="35">
        <f t="shared" ca="1" si="18"/>
        <v>-5.9942557824761954E-3</v>
      </c>
      <c r="K259" s="37">
        <f t="shared" ca="1" si="19"/>
        <v>8.7893524774975376</v>
      </c>
      <c r="L259" s="37"/>
    </row>
    <row r="260" spans="1:12">
      <c r="A260" s="19">
        <v>35437</v>
      </c>
      <c r="B260" s="20">
        <v>8.64</v>
      </c>
      <c r="C260" s="17">
        <f t="shared" si="15"/>
        <v>6.9930069930070893E-3</v>
      </c>
      <c r="D260"/>
      <c r="E260"/>
      <c r="F260"/>
      <c r="G260" s="38"/>
      <c r="H260" s="34">
        <f t="shared" si="16"/>
        <v>1.0280000000000007</v>
      </c>
      <c r="I260" s="1">
        <f t="shared" ca="1" si="17"/>
        <v>-0.18117716117743721</v>
      </c>
      <c r="J260" s="35">
        <f t="shared" ca="1" si="18"/>
        <v>-1.3063381779361768E-3</v>
      </c>
      <c r="K260" s="37">
        <f t="shared" ca="1" si="19"/>
        <v>8.7778706107968443</v>
      </c>
      <c r="L260" s="37"/>
    </row>
    <row r="261" spans="1:12">
      <c r="A261" s="19">
        <v>35438</v>
      </c>
      <c r="B261" s="20">
        <v>8.48</v>
      </c>
      <c r="C261" s="17">
        <f t="shared" ref="C261:C324" si="20">(B261/B260)-1</f>
        <v>-1.851851851851849E-2</v>
      </c>
      <c r="D261"/>
      <c r="E261"/>
      <c r="F261"/>
      <c r="G261"/>
      <c r="H261" s="34">
        <f t="shared" ref="H261:H324" si="21">H260+$F$7</f>
        <v>1.0320000000000007</v>
      </c>
      <c r="I261" s="1">
        <f t="shared" ref="I261:I324" ca="1" si="22">NORMSINV(RAND())</f>
        <v>-1.0177263271664563</v>
      </c>
      <c r="J261" s="35">
        <f t="shared" ref="J261:J324" ca="1" si="23">$F$4*$F$7+$F$5*I261*SQRT($F$7)</f>
        <v>-1.7908171975150579E-2</v>
      </c>
      <c r="K261" s="37">
        <f t="shared" ref="K261:K324" ca="1" si="24">K260*(1+J261)</f>
        <v>8.6206749943230747</v>
      </c>
      <c r="L261" s="37"/>
    </row>
    <row r="262" spans="1:12">
      <c r="A262" s="19">
        <v>35439</v>
      </c>
      <c r="B262" s="20">
        <v>8.3800000000000008</v>
      </c>
      <c r="C262" s="17">
        <f t="shared" si="20"/>
        <v>-1.1792452830188593E-2</v>
      </c>
      <c r="D262"/>
      <c r="E262"/>
      <c r="F262"/>
      <c r="G262"/>
      <c r="H262" s="34">
        <f t="shared" si="21"/>
        <v>1.0360000000000007</v>
      </c>
      <c r="I262" s="1">
        <f t="shared" ca="1" si="22"/>
        <v>-0.93731799767437129</v>
      </c>
      <c r="J262" s="35">
        <f t="shared" ca="1" si="23"/>
        <v>-1.631241911756328E-2</v>
      </c>
      <c r="K262" s="37">
        <f t="shared" ca="1" si="24"/>
        <v>8.4800509307393792</v>
      </c>
      <c r="L262" s="37"/>
    </row>
    <row r="263" spans="1:12">
      <c r="A263" s="19">
        <v>35440</v>
      </c>
      <c r="B263" s="20">
        <v>8.57</v>
      </c>
      <c r="C263" s="17">
        <f t="shared" si="20"/>
        <v>2.2673031026252843E-2</v>
      </c>
      <c r="D263"/>
      <c r="E263"/>
      <c r="F263"/>
      <c r="G263"/>
      <c r="H263" s="34">
        <f t="shared" si="21"/>
        <v>1.0400000000000007</v>
      </c>
      <c r="I263" s="1">
        <f t="shared" ca="1" si="22"/>
        <v>0.24320136969109629</v>
      </c>
      <c r="J263" s="35">
        <f t="shared" ca="1" si="23"/>
        <v>7.1157153283342442E-3</v>
      </c>
      <c r="K263" s="37">
        <f t="shared" ca="1" si="24"/>
        <v>8.5403925591322967</v>
      </c>
      <c r="L263" s="37"/>
    </row>
    <row r="264" spans="1:12">
      <c r="A264" s="19">
        <v>35443</v>
      </c>
      <c r="B264" s="20">
        <v>8.52</v>
      </c>
      <c r="C264" s="17">
        <f t="shared" si="20"/>
        <v>-5.83430571761967E-3</v>
      </c>
      <c r="D264"/>
      <c r="E264"/>
      <c r="F264"/>
      <c r="G264"/>
      <c r="H264" s="34">
        <f t="shared" si="21"/>
        <v>1.0440000000000007</v>
      </c>
      <c r="I264" s="1">
        <f t="shared" ca="1" si="22"/>
        <v>-0.23429801386990429</v>
      </c>
      <c r="J264" s="35">
        <f t="shared" ca="1" si="23"/>
        <v>-2.3605542400895688E-3</v>
      </c>
      <c r="K264" s="37">
        <f t="shared" ca="1" si="24"/>
        <v>8.5202324992648073</v>
      </c>
      <c r="L264" s="37"/>
    </row>
    <row r="265" spans="1:12">
      <c r="A265" s="19">
        <v>35444</v>
      </c>
      <c r="B265" s="20">
        <v>8.68</v>
      </c>
      <c r="C265" s="17">
        <f t="shared" si="20"/>
        <v>1.8779342723004744E-2</v>
      </c>
      <c r="D265"/>
      <c r="E265"/>
      <c r="F265"/>
      <c r="G265" s="38"/>
      <c r="H265" s="34">
        <f t="shared" si="21"/>
        <v>1.0480000000000007</v>
      </c>
      <c r="I265" s="1">
        <f t="shared" ca="1" si="22"/>
        <v>0.84422380195598645</v>
      </c>
      <c r="J265" s="35">
        <f t="shared" ca="1" si="23"/>
        <v>1.9043375930401278E-2</v>
      </c>
      <c r="K265" s="37">
        <f t="shared" ca="1" si="24"/>
        <v>8.682486489762729</v>
      </c>
      <c r="L265" s="37"/>
    </row>
    <row r="266" spans="1:12">
      <c r="A266" s="19">
        <v>35445</v>
      </c>
      <c r="B266" s="20">
        <v>8.61</v>
      </c>
      <c r="C266" s="17">
        <f t="shared" si="20"/>
        <v>-8.0645161290322509E-3</v>
      </c>
      <c r="D266"/>
      <c r="E266"/>
      <c r="F266"/>
      <c r="G266"/>
      <c r="H266" s="34">
        <f t="shared" si="21"/>
        <v>1.0520000000000007</v>
      </c>
      <c r="I266" s="1">
        <f t="shared" ca="1" si="22"/>
        <v>0.14032723678500575</v>
      </c>
      <c r="J266" s="35">
        <f t="shared" ca="1" si="23"/>
        <v>5.0741147554375175E-3</v>
      </c>
      <c r="K266" s="37">
        <f t="shared" ca="1" si="24"/>
        <v>8.7265424225743224</v>
      </c>
      <c r="L266" s="37"/>
    </row>
    <row r="267" spans="1:12">
      <c r="A267" s="19">
        <v>35446</v>
      </c>
      <c r="B267" s="20">
        <v>8.75</v>
      </c>
      <c r="C267" s="17">
        <f t="shared" si="20"/>
        <v>1.6260162601626105E-2</v>
      </c>
      <c r="D267"/>
      <c r="E267"/>
      <c r="F267"/>
      <c r="G267"/>
      <c r="H267" s="34">
        <f t="shared" si="21"/>
        <v>1.0560000000000007</v>
      </c>
      <c r="I267" s="1">
        <f t="shared" ca="1" si="22"/>
        <v>1.4974086433630109</v>
      </c>
      <c r="J267" s="35">
        <f t="shared" ca="1" si="23"/>
        <v>3.2006231691638881E-2</v>
      </c>
      <c r="K267" s="37">
        <f t="shared" ca="1" si="24"/>
        <v>9.0058461612181517</v>
      </c>
      <c r="L267" s="37"/>
    </row>
    <row r="268" spans="1:12">
      <c r="A268" s="19">
        <v>35447</v>
      </c>
      <c r="B268" s="20">
        <v>8.86</v>
      </c>
      <c r="C268" s="17">
        <f t="shared" si="20"/>
        <v>1.2571428571428456E-2</v>
      </c>
      <c r="D268"/>
      <c r="E268"/>
      <c r="F268"/>
      <c r="G268"/>
      <c r="H268" s="34">
        <f t="shared" si="21"/>
        <v>1.0600000000000007</v>
      </c>
      <c r="I268" s="1">
        <f t="shared" ca="1" si="22"/>
        <v>1.8393568454944846</v>
      </c>
      <c r="J268" s="35">
        <f t="shared" ca="1" si="23"/>
        <v>3.8792404519067791E-2</v>
      </c>
      <c r="K268" s="37">
        <f t="shared" ca="1" si="24"/>
        <v>9.3552045885406194</v>
      </c>
      <c r="L268" s="37"/>
    </row>
    <row r="269" spans="1:12">
      <c r="A269" s="19">
        <v>35450</v>
      </c>
      <c r="B269" s="20">
        <v>9.23</v>
      </c>
      <c r="C269" s="17">
        <f t="shared" si="20"/>
        <v>4.1760722347629953E-2</v>
      </c>
      <c r="D269"/>
      <c r="E269"/>
      <c r="F269"/>
      <c r="G269"/>
      <c r="H269" s="34">
        <f t="shared" si="21"/>
        <v>1.0640000000000007</v>
      </c>
      <c r="I269" s="1">
        <f t="shared" ca="1" si="22"/>
        <v>0.73246294551119617</v>
      </c>
      <c r="J269" s="35">
        <f t="shared" ca="1" si="23"/>
        <v>1.6825412851641713E-2</v>
      </c>
      <c r="K269" s="37">
        <f t="shared" ca="1" si="24"/>
        <v>9.5126097680543875</v>
      </c>
      <c r="L269" s="37"/>
    </row>
    <row r="270" spans="1:12">
      <c r="A270" s="19">
        <v>35451</v>
      </c>
      <c r="B270" s="20">
        <v>9.66</v>
      </c>
      <c r="C270" s="17">
        <f t="shared" si="20"/>
        <v>4.658721560130008E-2</v>
      </c>
      <c r="D270"/>
      <c r="E270"/>
      <c r="F270"/>
      <c r="G270" s="38"/>
      <c r="H270" s="34">
        <f t="shared" si="21"/>
        <v>1.0680000000000007</v>
      </c>
      <c r="I270" s="1">
        <f t="shared" ca="1" si="22"/>
        <v>1.2752430272966797</v>
      </c>
      <c r="J270" s="35">
        <f t="shared" ca="1" si="23"/>
        <v>2.7597218111392964E-2</v>
      </c>
      <c r="K270" s="37">
        <f t="shared" ca="1" si="24"/>
        <v>9.7751313346319524</v>
      </c>
      <c r="L270" s="37"/>
    </row>
    <row r="271" spans="1:12">
      <c r="A271" s="19">
        <v>35452</v>
      </c>
      <c r="B271" s="20">
        <v>9.9</v>
      </c>
      <c r="C271" s="17">
        <f t="shared" si="20"/>
        <v>2.4844720496894457E-2</v>
      </c>
      <c r="D271"/>
      <c r="E271"/>
      <c r="F271"/>
      <c r="G271"/>
      <c r="H271" s="34">
        <f t="shared" si="21"/>
        <v>1.0720000000000007</v>
      </c>
      <c r="I271" s="1">
        <f t="shared" ca="1" si="22"/>
        <v>0.71510664723886186</v>
      </c>
      <c r="J271" s="35">
        <f t="shared" ca="1" si="23"/>
        <v>1.648096641505779E-2</v>
      </c>
      <c r="K271" s="37">
        <f t="shared" ca="1" si="24"/>
        <v>9.9362349458608001</v>
      </c>
      <c r="L271" s="37"/>
    </row>
    <row r="272" spans="1:12">
      <c r="A272" s="19">
        <v>35453</v>
      </c>
      <c r="B272" s="20">
        <v>9.64</v>
      </c>
      <c r="C272" s="17">
        <f t="shared" si="20"/>
        <v>-2.626262626262621E-2</v>
      </c>
      <c r="D272"/>
      <c r="E272"/>
      <c r="F272"/>
      <c r="G272"/>
      <c r="H272" s="34">
        <f t="shared" si="21"/>
        <v>1.0760000000000007</v>
      </c>
      <c r="I272" s="1">
        <f t="shared" ca="1" si="22"/>
        <v>0.80601495718095184</v>
      </c>
      <c r="J272" s="35">
        <f t="shared" ca="1" si="23"/>
        <v>1.8285097856226479E-2</v>
      </c>
      <c r="K272" s="37">
        <f t="shared" ca="1" si="24"/>
        <v>10.117919974168323</v>
      </c>
      <c r="L272" s="37"/>
    </row>
    <row r="273" spans="1:12">
      <c r="A273" s="19">
        <v>35454</v>
      </c>
      <c r="B273" s="20">
        <v>9.76</v>
      </c>
      <c r="C273" s="17">
        <f t="shared" si="20"/>
        <v>1.2448132780082943E-2</v>
      </c>
      <c r="D273"/>
      <c r="E273"/>
      <c r="F273"/>
      <c r="G273"/>
      <c r="H273" s="34">
        <f t="shared" si="21"/>
        <v>1.0800000000000007</v>
      </c>
      <c r="I273" s="1">
        <f t="shared" ca="1" si="22"/>
        <v>-5.9145725798043725E-2</v>
      </c>
      <c r="J273" s="35">
        <f t="shared" ca="1" si="23"/>
        <v>1.115450869942443E-3</v>
      </c>
      <c r="K273" s="37">
        <f t="shared" ca="1" si="24"/>
        <v>10.129206016805517</v>
      </c>
      <c r="L273" s="37"/>
    </row>
    <row r="274" spans="1:12">
      <c r="A274" s="19">
        <v>35457</v>
      </c>
      <c r="B274" s="20">
        <v>9.7799999999999994</v>
      </c>
      <c r="C274" s="17">
        <f t="shared" si="20"/>
        <v>2.049180327868827E-3</v>
      </c>
      <c r="D274"/>
      <c r="E274"/>
      <c r="F274"/>
      <c r="G274"/>
      <c r="H274" s="34">
        <f t="shared" si="21"/>
        <v>1.0840000000000007</v>
      </c>
      <c r="I274" s="1">
        <f t="shared" ca="1" si="22"/>
        <v>1.1013623835004953</v>
      </c>
      <c r="J274" s="35">
        <f t="shared" ca="1" si="23"/>
        <v>2.4146449565776149E-2</v>
      </c>
      <c r="K274" s="37">
        <f t="shared" ca="1" si="24"/>
        <v>10.373790379031668</v>
      </c>
      <c r="L274" s="37"/>
    </row>
    <row r="275" spans="1:12">
      <c r="A275" s="19">
        <v>35458</v>
      </c>
      <c r="B275" s="20">
        <v>9.7200000000000006</v>
      </c>
      <c r="C275" s="17">
        <f t="shared" si="20"/>
        <v>-6.1349693251532278E-3</v>
      </c>
      <c r="D275"/>
      <c r="E275"/>
      <c r="F275"/>
      <c r="G275" s="38"/>
      <c r="H275" s="34">
        <f t="shared" si="21"/>
        <v>1.0880000000000007</v>
      </c>
      <c r="I275" s="1">
        <f t="shared" ca="1" si="22"/>
        <v>1.3631632293071907</v>
      </c>
      <c r="J275" s="35">
        <f t="shared" ca="1" si="23"/>
        <v>2.9342048708970989E-2</v>
      </c>
      <c r="K275" s="37">
        <f t="shared" ca="1" si="24"/>
        <v>10.67817864162987</v>
      </c>
      <c r="L275" s="37"/>
    </row>
    <row r="276" spans="1:12">
      <c r="A276" s="19">
        <v>35459</v>
      </c>
      <c r="B276" s="20">
        <v>9.89</v>
      </c>
      <c r="C276" s="17">
        <f t="shared" si="20"/>
        <v>1.7489711934156382E-2</v>
      </c>
      <c r="D276"/>
      <c r="E276"/>
      <c r="F276"/>
      <c r="G276"/>
      <c r="H276" s="34">
        <f t="shared" si="21"/>
        <v>1.0920000000000007</v>
      </c>
      <c r="I276" s="1">
        <f t="shared" ca="1" si="22"/>
        <v>-9.3539264136483391E-2</v>
      </c>
      <c r="J276" s="35">
        <f t="shared" ca="1" si="23"/>
        <v>4.3288990352532758E-4</v>
      </c>
      <c r="K276" s="37">
        <f t="shared" ca="1" si="24"/>
        <v>10.682801117351872</v>
      </c>
      <c r="L276" s="37"/>
    </row>
    <row r="277" spans="1:12">
      <c r="A277" s="19">
        <v>35460</v>
      </c>
      <c r="B277" s="20">
        <v>10.28</v>
      </c>
      <c r="C277" s="17">
        <f t="shared" si="20"/>
        <v>3.9433771486349745E-2</v>
      </c>
      <c r="D277"/>
      <c r="E277"/>
      <c r="F277"/>
      <c r="G277"/>
      <c r="H277" s="34">
        <f t="shared" si="21"/>
        <v>1.0960000000000008</v>
      </c>
      <c r="I277" s="1">
        <f t="shared" ca="1" si="22"/>
        <v>-0.28996844841472058</v>
      </c>
      <c r="J277" s="35">
        <f t="shared" ca="1" si="23"/>
        <v>-3.4653683255104302E-3</v>
      </c>
      <c r="K277" s="37">
        <f t="shared" ca="1" si="24"/>
        <v>10.645781276732073</v>
      </c>
      <c r="L277" s="37"/>
    </row>
    <row r="278" spans="1:12">
      <c r="A278" s="19">
        <v>35461</v>
      </c>
      <c r="B278" s="20">
        <v>10.37</v>
      </c>
      <c r="C278" s="17">
        <f t="shared" si="20"/>
        <v>8.7548638132295409E-3</v>
      </c>
      <c r="D278"/>
      <c r="E278"/>
      <c r="F278"/>
      <c r="G278"/>
      <c r="H278" s="34">
        <f t="shared" si="21"/>
        <v>1.1000000000000008</v>
      </c>
      <c r="I278" s="1">
        <f t="shared" ca="1" si="22"/>
        <v>-0.21320034433550938</v>
      </c>
      <c r="J278" s="35">
        <f t="shared" ca="1" si="23"/>
        <v>-1.9418579848557473E-3</v>
      </c>
      <c r="K278" s="37">
        <f t="shared" ca="1" si="24"/>
        <v>10.625108681354822</v>
      </c>
      <c r="L278" s="37"/>
    </row>
    <row r="279" spans="1:12">
      <c r="A279" s="19">
        <v>35464</v>
      </c>
      <c r="B279" s="20">
        <v>10.41</v>
      </c>
      <c r="C279" s="17">
        <f t="shared" si="20"/>
        <v>3.8572806171650598E-3</v>
      </c>
      <c r="D279"/>
      <c r="E279"/>
      <c r="F279"/>
      <c r="G279"/>
      <c r="H279" s="34">
        <f t="shared" si="21"/>
        <v>1.1040000000000008</v>
      </c>
      <c r="I279" s="1">
        <f t="shared" ca="1" si="22"/>
        <v>1.5179326809671783</v>
      </c>
      <c r="J279" s="35">
        <f t="shared" ca="1" si="23"/>
        <v>3.2413543867665408E-2</v>
      </c>
      <c r="K279" s="37">
        <f t="shared" ca="1" si="24"/>
        <v>10.969506107696629</v>
      </c>
      <c r="L279" s="37"/>
    </row>
    <row r="280" spans="1:12">
      <c r="A280" s="19">
        <v>35465</v>
      </c>
      <c r="B280" s="20">
        <v>10.49</v>
      </c>
      <c r="C280" s="17">
        <f t="shared" si="20"/>
        <v>7.684918347742542E-3</v>
      </c>
      <c r="D280"/>
      <c r="E280"/>
      <c r="F280"/>
      <c r="G280" s="38"/>
      <c r="H280" s="34">
        <f t="shared" si="21"/>
        <v>1.1080000000000008</v>
      </c>
      <c r="I280" s="1">
        <f t="shared" ca="1" si="22"/>
        <v>-0.21502652491166796</v>
      </c>
      <c r="J280" s="35">
        <f t="shared" ca="1" si="23"/>
        <v>-1.9780996639365495E-3</v>
      </c>
      <c r="K280" s="37">
        <f t="shared" ca="1" si="24"/>
        <v>10.947807331351445</v>
      </c>
      <c r="L280" s="37"/>
    </row>
    <row r="281" spans="1:12">
      <c r="A281" s="19">
        <v>35466</v>
      </c>
      <c r="B281" s="20">
        <v>10</v>
      </c>
      <c r="C281" s="17">
        <f t="shared" si="20"/>
        <v>-4.6711153479504275E-2</v>
      </c>
      <c r="D281"/>
      <c r="E281"/>
      <c r="F281"/>
      <c r="G281"/>
      <c r="H281" s="34">
        <f t="shared" si="21"/>
        <v>1.1120000000000008</v>
      </c>
      <c r="I281" s="1">
        <f t="shared" ca="1" si="22"/>
        <v>0.52005388436136357</v>
      </c>
      <c r="J281" s="35">
        <f t="shared" ca="1" si="23"/>
        <v>1.2610024117062356E-2</v>
      </c>
      <c r="K281" s="37">
        <f t="shared" ca="1" si="24"/>
        <v>11.085859445828739</v>
      </c>
      <c r="L281" s="37"/>
    </row>
    <row r="282" spans="1:12">
      <c r="A282" s="19">
        <v>35467</v>
      </c>
      <c r="B282" s="20">
        <v>9.8800000000000008</v>
      </c>
      <c r="C282" s="17">
        <f t="shared" si="20"/>
        <v>-1.19999999999999E-2</v>
      </c>
      <c r="D282"/>
      <c r="E282"/>
      <c r="F282"/>
      <c r="G282"/>
      <c r="H282" s="34">
        <f t="shared" si="21"/>
        <v>1.1160000000000008</v>
      </c>
      <c r="I282" s="1">
        <f t="shared" ca="1" si="22"/>
        <v>-1.353713048336127</v>
      </c>
      <c r="J282" s="35">
        <f t="shared" ca="1" si="23"/>
        <v>-2.457603553859726E-2</v>
      </c>
      <c r="K282" s="37">
        <f t="shared" ca="1" si="24"/>
        <v>10.813412970112157</v>
      </c>
      <c r="L282" s="37"/>
    </row>
    <row r="283" spans="1:12">
      <c r="A283" s="19">
        <v>35468</v>
      </c>
      <c r="B283" s="20">
        <v>10.210000000000001</v>
      </c>
      <c r="C283" s="17">
        <f t="shared" si="20"/>
        <v>3.34008097165992E-2</v>
      </c>
      <c r="D283"/>
      <c r="E283"/>
      <c r="F283"/>
      <c r="G283"/>
      <c r="H283" s="34">
        <f t="shared" si="21"/>
        <v>1.1200000000000008</v>
      </c>
      <c r="I283" s="1">
        <f t="shared" ca="1" si="22"/>
        <v>-0.49576625160464305</v>
      </c>
      <c r="J283" s="35">
        <f t="shared" ca="1" si="23"/>
        <v>-7.5495525710969954E-3</v>
      </c>
      <c r="K283" s="37">
        <f t="shared" ca="1" si="24"/>
        <v>10.731776540421313</v>
      </c>
      <c r="L283" s="37"/>
    </row>
    <row r="284" spans="1:12">
      <c r="A284" s="19">
        <v>35471</v>
      </c>
      <c r="B284" s="20">
        <v>9.94</v>
      </c>
      <c r="C284" s="17">
        <f t="shared" si="20"/>
        <v>-2.6444662095984506E-2</v>
      </c>
      <c r="D284"/>
      <c r="E284"/>
      <c r="F284"/>
      <c r="G284"/>
      <c r="H284" s="34">
        <f t="shared" si="21"/>
        <v>1.1240000000000008</v>
      </c>
      <c r="I284" s="1">
        <f t="shared" ca="1" si="22"/>
        <v>-0.43084070824732523</v>
      </c>
      <c r="J284" s="35">
        <f t="shared" ca="1" si="23"/>
        <v>-6.2610651470043684E-3</v>
      </c>
      <c r="K284" s="37">
        <f t="shared" ca="1" si="24"/>
        <v>10.664584188358642</v>
      </c>
      <c r="L284" s="37"/>
    </row>
    <row r="285" spans="1:12">
      <c r="A285" s="19">
        <v>35472</v>
      </c>
      <c r="B285" s="20">
        <v>10.02</v>
      </c>
      <c r="C285" s="17">
        <f t="shared" si="20"/>
        <v>8.0482897384306362E-3</v>
      </c>
      <c r="D285"/>
      <c r="E285"/>
      <c r="F285"/>
      <c r="G285" s="38"/>
      <c r="H285" s="34">
        <f t="shared" si="21"/>
        <v>1.1280000000000008</v>
      </c>
      <c r="I285" s="1">
        <f t="shared" ca="1" si="22"/>
        <v>-0.61363813774536347</v>
      </c>
      <c r="J285" s="35">
        <f t="shared" ca="1" si="23"/>
        <v>-9.8887928006403097E-3</v>
      </c>
      <c r="K285" s="37">
        <f t="shared" ca="1" si="24"/>
        <v>10.559124325014979</v>
      </c>
      <c r="L285" s="37"/>
    </row>
    <row r="286" spans="1:12">
      <c r="A286" s="19">
        <v>35473</v>
      </c>
      <c r="B286" s="20">
        <v>10.16</v>
      </c>
      <c r="C286" s="17">
        <f t="shared" si="20"/>
        <v>1.39720558882237E-2</v>
      </c>
      <c r="D286"/>
      <c r="E286"/>
      <c r="F286"/>
      <c r="G286"/>
      <c r="H286" s="34">
        <f t="shared" si="21"/>
        <v>1.1320000000000008</v>
      </c>
      <c r="I286" s="1">
        <f t="shared" ca="1" si="22"/>
        <v>1.0410380052160297</v>
      </c>
      <c r="J286" s="35">
        <f t="shared" ca="1" si="23"/>
        <v>2.2949275098433322E-2</v>
      </c>
      <c r="K286" s="37">
        <f t="shared" ca="1" si="24"/>
        <v>10.801448573948306</v>
      </c>
      <c r="L286" s="37"/>
    </row>
    <row r="287" spans="1:12">
      <c r="A287" s="19">
        <v>35474</v>
      </c>
      <c r="B287" s="20">
        <v>10.17</v>
      </c>
      <c r="C287" s="17">
        <f t="shared" si="20"/>
        <v>9.8425196850393526E-4</v>
      </c>
      <c r="D287"/>
      <c r="E287"/>
      <c r="F287"/>
      <c r="G287"/>
      <c r="H287" s="34">
        <f t="shared" si="21"/>
        <v>1.1360000000000008</v>
      </c>
      <c r="I287" s="1">
        <f t="shared" ca="1" si="22"/>
        <v>-0.31722653465284911</v>
      </c>
      <c r="J287" s="35">
        <f t="shared" ca="1" si="23"/>
        <v>-4.0063218471370204E-3</v>
      </c>
      <c r="K287" s="37">
        <f t="shared" ca="1" si="24"/>
        <v>10.75817449454577</v>
      </c>
      <c r="L287" s="37"/>
    </row>
    <row r="288" spans="1:12">
      <c r="A288" s="19">
        <v>35475</v>
      </c>
      <c r="B288" s="20">
        <v>9.9499999999999993</v>
      </c>
      <c r="C288" s="17">
        <f t="shared" si="20"/>
        <v>-2.1632251720747342E-2</v>
      </c>
      <c r="D288"/>
      <c r="E288"/>
      <c r="F288"/>
      <c r="G288"/>
      <c r="H288" s="34">
        <f t="shared" si="21"/>
        <v>1.1400000000000008</v>
      </c>
      <c r="I288" s="1">
        <f t="shared" ca="1" si="22"/>
        <v>1.5577499472933645</v>
      </c>
      <c r="J288" s="35">
        <f t="shared" ca="1" si="23"/>
        <v>3.3203742058856289E-2</v>
      </c>
      <c r="K288" s="37">
        <f t="shared" ca="1" si="24"/>
        <v>11.115386145486834</v>
      </c>
      <c r="L288" s="37"/>
    </row>
    <row r="289" spans="1:12">
      <c r="A289" s="19">
        <v>35479</v>
      </c>
      <c r="B289" s="20">
        <v>9.9</v>
      </c>
      <c r="C289" s="17">
        <f t="shared" si="20"/>
        <v>-5.0251256281406143E-3</v>
      </c>
      <c r="D289"/>
      <c r="E289"/>
      <c r="F289"/>
      <c r="G289"/>
      <c r="H289" s="34">
        <f t="shared" si="21"/>
        <v>1.1440000000000008</v>
      </c>
      <c r="I289" s="1">
        <f t="shared" ca="1" si="22"/>
        <v>-1.7672541027023105</v>
      </c>
      <c r="J289" s="35">
        <f t="shared" ca="1" si="23"/>
        <v>-3.2783012644115414E-2</v>
      </c>
      <c r="K289" s="37">
        <f t="shared" ca="1" si="24"/>
        <v>10.750990300935113</v>
      </c>
      <c r="L289" s="37"/>
    </row>
    <row r="290" spans="1:12">
      <c r="A290" s="19">
        <v>35480</v>
      </c>
      <c r="B290" s="20">
        <v>9.92</v>
      </c>
      <c r="C290" s="17">
        <f t="shared" si="20"/>
        <v>2.0202020202020332E-3</v>
      </c>
      <c r="D290"/>
      <c r="E290"/>
      <c r="F290"/>
      <c r="G290" s="38"/>
      <c r="H290" s="34">
        <f t="shared" si="21"/>
        <v>1.1480000000000008</v>
      </c>
      <c r="I290" s="1">
        <f t="shared" ca="1" si="22"/>
        <v>0.21567161410910507</v>
      </c>
      <c r="J290" s="35">
        <f t="shared" ca="1" si="23"/>
        <v>6.5693703611381937E-3</v>
      </c>
      <c r="K290" s="37">
        <f t="shared" ca="1" si="24"/>
        <v>10.821617537970962</v>
      </c>
      <c r="L290" s="37"/>
    </row>
    <row r="291" spans="1:12">
      <c r="A291" s="19">
        <v>35481</v>
      </c>
      <c r="B291" s="20">
        <v>9.69</v>
      </c>
      <c r="C291" s="17">
        <f t="shared" si="20"/>
        <v>-2.3185483870967749E-2</v>
      </c>
      <c r="D291"/>
      <c r="E291"/>
      <c r="F291"/>
      <c r="G291"/>
      <c r="H291" s="34">
        <f t="shared" si="21"/>
        <v>1.1520000000000008</v>
      </c>
      <c r="I291" s="1">
        <f t="shared" ca="1" si="22"/>
        <v>-0.47466057933063943</v>
      </c>
      <c r="J291" s="35">
        <f t="shared" ca="1" si="23"/>
        <v>-7.1306974965632368E-3</v>
      </c>
      <c r="K291" s="37">
        <f t="shared" ca="1" si="24"/>
        <v>10.744451856884186</v>
      </c>
      <c r="L291" s="37"/>
    </row>
    <row r="292" spans="1:12">
      <c r="A292" s="19">
        <v>35482</v>
      </c>
      <c r="B292" s="20">
        <v>9.66</v>
      </c>
      <c r="C292" s="17">
        <f t="shared" si="20"/>
        <v>-3.0959752321980671E-3</v>
      </c>
      <c r="D292"/>
      <c r="E292"/>
      <c r="F292"/>
      <c r="G292"/>
      <c r="H292" s="34">
        <f t="shared" si="21"/>
        <v>1.1560000000000008</v>
      </c>
      <c r="I292" s="1">
        <f t="shared" ca="1" si="22"/>
        <v>-0.64687705136824913</v>
      </c>
      <c r="J292" s="35">
        <f t="shared" ca="1" si="23"/>
        <v>-1.0548439527936618E-2</v>
      </c>
      <c r="K292" s="37">
        <f t="shared" ca="1" si="24"/>
        <v>10.631114656211018</v>
      </c>
      <c r="L292" s="37"/>
    </row>
    <row r="293" spans="1:12">
      <c r="A293" s="19">
        <v>35485</v>
      </c>
      <c r="B293" s="20">
        <v>10.18</v>
      </c>
      <c r="C293" s="17">
        <f t="shared" si="20"/>
        <v>5.3830227743271175E-2</v>
      </c>
      <c r="D293"/>
      <c r="E293"/>
      <c r="F293"/>
      <c r="G293"/>
      <c r="H293" s="34">
        <f t="shared" si="21"/>
        <v>1.1600000000000008</v>
      </c>
      <c r="I293" s="1">
        <f t="shared" ca="1" si="22"/>
        <v>-1.1396243942669955</v>
      </c>
      <c r="J293" s="35">
        <f t="shared" ca="1" si="23"/>
        <v>-2.0327314247335214E-2</v>
      </c>
      <c r="K293" s="37">
        <f t="shared" ca="1" si="24"/>
        <v>10.415012647794766</v>
      </c>
      <c r="L293" s="37"/>
    </row>
    <row r="294" spans="1:12">
      <c r="A294" s="19">
        <v>35486</v>
      </c>
      <c r="B294" s="20">
        <v>10.119999999999999</v>
      </c>
      <c r="C294" s="17">
        <f t="shared" si="20"/>
        <v>-5.893909626719096E-3</v>
      </c>
      <c r="D294"/>
      <c r="E294"/>
      <c r="F294"/>
      <c r="G294"/>
      <c r="H294" s="34">
        <f t="shared" si="21"/>
        <v>1.1640000000000008</v>
      </c>
      <c r="I294" s="1">
        <f t="shared" ca="1" si="22"/>
        <v>1.0423186534425555</v>
      </c>
      <c r="J294" s="35">
        <f t="shared" ca="1" si="23"/>
        <v>2.2974690351802607E-2</v>
      </c>
      <c r="K294" s="37">
        <f t="shared" ca="1" si="24"/>
        <v>10.65429433838796</v>
      </c>
      <c r="L294" s="37"/>
    </row>
    <row r="295" spans="1:12">
      <c r="A295" s="19">
        <v>35487</v>
      </c>
      <c r="B295" s="20">
        <v>10.199999999999999</v>
      </c>
      <c r="C295" s="17">
        <f t="shared" si="20"/>
        <v>7.905138339920903E-3</v>
      </c>
      <c r="D295"/>
      <c r="E295"/>
      <c r="F295"/>
      <c r="G295" s="38"/>
      <c r="H295" s="34">
        <f t="shared" si="21"/>
        <v>1.1680000000000008</v>
      </c>
      <c r="I295" s="1">
        <f t="shared" ca="1" si="22"/>
        <v>-0.34071828432834661</v>
      </c>
      <c r="J295" s="35">
        <f t="shared" ca="1" si="23"/>
        <v>-4.4725300983368011E-3</v>
      </c>
      <c r="K295" s="37">
        <f t="shared" ca="1" si="24"/>
        <v>10.60664268628298</v>
      </c>
      <c r="L295" s="37"/>
    </row>
    <row r="296" spans="1:12">
      <c r="A296" s="19">
        <v>35488</v>
      </c>
      <c r="B296" s="20">
        <v>9.7799999999999994</v>
      </c>
      <c r="C296" s="17">
        <f t="shared" si="20"/>
        <v>-4.1176470588235259E-2</v>
      </c>
      <c r="D296"/>
      <c r="E296"/>
      <c r="F296"/>
      <c r="G296"/>
      <c r="H296" s="34">
        <f t="shared" si="21"/>
        <v>1.1720000000000008</v>
      </c>
      <c r="I296" s="1">
        <f t="shared" ca="1" si="22"/>
        <v>0.52651351369703225</v>
      </c>
      <c r="J296" s="35">
        <f t="shared" ca="1" si="23"/>
        <v>1.2738219442552393E-2</v>
      </c>
      <c r="K296" s="37">
        <f t="shared" ca="1" si="24"/>
        <v>10.741752428369598</v>
      </c>
      <c r="L296" s="37"/>
    </row>
    <row r="297" spans="1:12">
      <c r="A297" s="19">
        <v>35489</v>
      </c>
      <c r="B297" s="20">
        <v>9.92</v>
      </c>
      <c r="C297" s="17">
        <f t="shared" si="20"/>
        <v>1.4314928425357865E-2</v>
      </c>
      <c r="D297"/>
      <c r="E297"/>
      <c r="F297"/>
      <c r="G297"/>
      <c r="H297" s="34">
        <f t="shared" si="21"/>
        <v>1.1760000000000008</v>
      </c>
      <c r="I297" s="1">
        <f t="shared" ca="1" si="22"/>
        <v>0.40046845618405347</v>
      </c>
      <c r="J297" s="35">
        <f t="shared" ca="1" si="23"/>
        <v>1.0236777589679549E-2</v>
      </c>
      <c r="K297" s="37">
        <f t="shared" ca="1" si="24"/>
        <v>10.851713358902217</v>
      </c>
      <c r="L297" s="37"/>
    </row>
    <row r="298" spans="1:12">
      <c r="A298" s="19">
        <v>35492</v>
      </c>
      <c r="B298" s="20">
        <v>10.119999999999999</v>
      </c>
      <c r="C298" s="17">
        <f t="shared" si="20"/>
        <v>2.0161290322580516E-2</v>
      </c>
      <c r="D298"/>
      <c r="E298"/>
      <c r="F298"/>
      <c r="G298"/>
      <c r="H298" s="34">
        <f t="shared" si="21"/>
        <v>1.1800000000000008</v>
      </c>
      <c r="I298" s="1">
        <f t="shared" ca="1" si="22"/>
        <v>-1.1441895824511521</v>
      </c>
      <c r="J298" s="35">
        <f t="shared" ca="1" si="23"/>
        <v>-2.041791322055489E-2</v>
      </c>
      <c r="K298" s="37">
        <f t="shared" ca="1" si="24"/>
        <v>10.630144017245815</v>
      </c>
      <c r="L298" s="37"/>
    </row>
    <row r="299" spans="1:12">
      <c r="A299" s="19">
        <v>35493</v>
      </c>
      <c r="B299" s="20">
        <v>10.08</v>
      </c>
      <c r="C299" s="17">
        <f t="shared" si="20"/>
        <v>-3.9525691699603405E-3</v>
      </c>
      <c r="D299"/>
      <c r="E299"/>
      <c r="F299"/>
      <c r="G299"/>
      <c r="H299" s="34">
        <f t="shared" si="21"/>
        <v>1.1840000000000008</v>
      </c>
      <c r="I299" s="1">
        <f t="shared" ca="1" si="22"/>
        <v>0.9809218032000997</v>
      </c>
      <c r="J299" s="35">
        <f t="shared" ca="1" si="23"/>
        <v>2.1756232017446808E-2</v>
      </c>
      <c r="K299" s="37">
        <f t="shared" ca="1" si="24"/>
        <v>10.861415896863891</v>
      </c>
      <c r="L299" s="37"/>
    </row>
    <row r="300" spans="1:12">
      <c r="A300" s="19">
        <v>35494</v>
      </c>
      <c r="B300" s="20">
        <v>10.26</v>
      </c>
      <c r="C300" s="17">
        <f t="shared" si="20"/>
        <v>1.7857142857142794E-2</v>
      </c>
      <c r="D300"/>
      <c r="E300"/>
      <c r="F300"/>
      <c r="G300" s="38"/>
      <c r="H300" s="34">
        <f t="shared" si="21"/>
        <v>1.1880000000000008</v>
      </c>
      <c r="I300" s="1">
        <f t="shared" ca="1" si="22"/>
        <v>-1.1095470994491992</v>
      </c>
      <c r="J300" s="35">
        <f t="shared" ca="1" si="23"/>
        <v>-1.9730411793855956E-2</v>
      </c>
      <c r="K300" s="37">
        <f t="shared" ca="1" si="24"/>
        <v>10.647115688554432</v>
      </c>
      <c r="L300" s="37"/>
    </row>
    <row r="301" spans="1:12">
      <c r="A301" s="19">
        <v>35495</v>
      </c>
      <c r="B301" s="20">
        <v>9.94</v>
      </c>
      <c r="C301" s="17">
        <f t="shared" si="20"/>
        <v>-3.1189083820662766E-2</v>
      </c>
      <c r="D301"/>
      <c r="E301"/>
      <c r="F301"/>
      <c r="G301"/>
      <c r="H301" s="34">
        <f t="shared" si="21"/>
        <v>1.1920000000000008</v>
      </c>
      <c r="I301" s="1">
        <f t="shared" ca="1" si="22"/>
        <v>-0.135448659455012</v>
      </c>
      <c r="J301" s="35">
        <f t="shared" ca="1" si="23"/>
        <v>-3.9882787697999734E-4</v>
      </c>
      <c r="K301" s="37">
        <f t="shared" ca="1" si="24"/>
        <v>10.642869322008407</v>
      </c>
      <c r="L301" s="37"/>
    </row>
    <row r="302" spans="1:12">
      <c r="A302" s="19">
        <v>35496</v>
      </c>
      <c r="B302" s="20">
        <v>9.84</v>
      </c>
      <c r="C302" s="17">
        <f t="shared" si="20"/>
        <v>-1.0060362173038184E-2</v>
      </c>
      <c r="D302"/>
      <c r="E302"/>
      <c r="F302"/>
      <c r="G302"/>
      <c r="H302" s="34">
        <f t="shared" si="21"/>
        <v>1.1960000000000008</v>
      </c>
      <c r="I302" s="1">
        <f t="shared" ca="1" si="22"/>
        <v>0.46626249073502668</v>
      </c>
      <c r="J302" s="35">
        <f t="shared" ca="1" si="23"/>
        <v>1.1542500756795561E-2</v>
      </c>
      <c r="K302" s="37">
        <f t="shared" ca="1" si="24"/>
        <v>10.765714649212164</v>
      </c>
      <c r="L302" s="37"/>
    </row>
    <row r="303" spans="1:12">
      <c r="A303" s="19">
        <v>35499</v>
      </c>
      <c r="B303" s="20">
        <v>10.17</v>
      </c>
      <c r="C303" s="17">
        <f t="shared" si="20"/>
        <v>3.3536585365853577E-2</v>
      </c>
      <c r="D303"/>
      <c r="E303"/>
      <c r="F303"/>
      <c r="G303"/>
      <c r="H303" s="34">
        <f t="shared" si="21"/>
        <v>1.2000000000000008</v>
      </c>
      <c r="I303" s="1">
        <f t="shared" ca="1" si="22"/>
        <v>0.52215684557904307</v>
      </c>
      <c r="J303" s="35">
        <f t="shared" ca="1" si="23"/>
        <v>1.2651758678564938E-2</v>
      </c>
      <c r="K303" s="37">
        <f t="shared" ca="1" si="24"/>
        <v>10.901919872956286</v>
      </c>
      <c r="L303" s="37"/>
    </row>
    <row r="304" spans="1:12">
      <c r="A304" s="19">
        <v>35500</v>
      </c>
      <c r="B304" s="20">
        <v>10</v>
      </c>
      <c r="C304" s="17">
        <f t="shared" si="20"/>
        <v>-1.671583087512285E-2</v>
      </c>
      <c r="D304"/>
      <c r="E304"/>
      <c r="F304"/>
      <c r="G304"/>
      <c r="H304" s="34">
        <f t="shared" si="21"/>
        <v>1.2040000000000008</v>
      </c>
      <c r="I304" s="1">
        <f t="shared" ca="1" si="22"/>
        <v>0.37770834072177928</v>
      </c>
      <c r="J304" s="35">
        <f t="shared" ca="1" si="23"/>
        <v>9.7850890703761358E-3</v>
      </c>
      <c r="K304" s="37">
        <f t="shared" ca="1" si="24"/>
        <v>11.008596129951266</v>
      </c>
      <c r="L304" s="37"/>
    </row>
    <row r="305" spans="1:12">
      <c r="A305" s="19">
        <v>35501</v>
      </c>
      <c r="B305" s="20">
        <v>10.039999999999999</v>
      </c>
      <c r="C305" s="17">
        <f t="shared" si="20"/>
        <v>4.0000000000000036E-3</v>
      </c>
      <c r="D305"/>
      <c r="E305"/>
      <c r="F305"/>
      <c r="G305" s="38"/>
      <c r="H305" s="34">
        <f t="shared" si="21"/>
        <v>1.2080000000000009</v>
      </c>
      <c r="I305" s="1">
        <f t="shared" ca="1" si="22"/>
        <v>-0.51435903220518919</v>
      </c>
      <c r="J305" s="35">
        <f t="shared" ca="1" si="23"/>
        <v>-7.9185377615769922E-3</v>
      </c>
      <c r="K305" s="37">
        <f t="shared" ca="1" si="24"/>
        <v>10.921424145794296</v>
      </c>
      <c r="L305" s="37"/>
    </row>
    <row r="306" spans="1:12">
      <c r="A306" s="19">
        <v>35502</v>
      </c>
      <c r="B306" s="20">
        <v>10.130000000000001</v>
      </c>
      <c r="C306" s="17">
        <f t="shared" si="20"/>
        <v>8.9641434262950348E-3</v>
      </c>
      <c r="D306"/>
      <c r="E306"/>
      <c r="F306"/>
      <c r="G306"/>
      <c r="H306" s="34">
        <f t="shared" si="21"/>
        <v>1.2120000000000009</v>
      </c>
      <c r="I306" s="1">
        <f t="shared" ca="1" si="22"/>
        <v>1.6427201628731622</v>
      </c>
      <c r="J306" s="35">
        <f t="shared" ca="1" si="23"/>
        <v>3.4890028357524118E-2</v>
      </c>
      <c r="K306" s="37">
        <f t="shared" ca="1" si="24"/>
        <v>11.302472943945608</v>
      </c>
      <c r="L306" s="37"/>
    </row>
    <row r="307" spans="1:12">
      <c r="A307" s="19">
        <v>35503</v>
      </c>
      <c r="B307" s="20">
        <v>10.07</v>
      </c>
      <c r="C307" s="17">
        <f t="shared" si="20"/>
        <v>-5.9230009871669154E-3</v>
      </c>
      <c r="D307"/>
      <c r="E307"/>
      <c r="F307"/>
      <c r="G307"/>
      <c r="H307" s="34">
        <f t="shared" si="21"/>
        <v>1.2160000000000009</v>
      </c>
      <c r="I307" s="1">
        <f t="shared" ca="1" si="22"/>
        <v>-0.3562126706428399</v>
      </c>
      <c r="J307" s="35">
        <f t="shared" ca="1" si="23"/>
        <v>-4.7800257445477822E-3</v>
      </c>
      <c r="K307" s="37">
        <f t="shared" ca="1" si="24"/>
        <v>11.248446832296493</v>
      </c>
      <c r="L307" s="37"/>
    </row>
    <row r="308" spans="1:12">
      <c r="A308" s="19">
        <v>35506</v>
      </c>
      <c r="B308" s="20">
        <v>10.220000000000001</v>
      </c>
      <c r="C308" s="17">
        <f t="shared" si="20"/>
        <v>1.4895729890764597E-2</v>
      </c>
      <c r="D308"/>
      <c r="E308"/>
      <c r="F308"/>
      <c r="G308"/>
      <c r="H308" s="34">
        <f t="shared" si="21"/>
        <v>1.2200000000000009</v>
      </c>
      <c r="I308" s="1">
        <f t="shared" ca="1" si="22"/>
        <v>5.9555500563164152E-2</v>
      </c>
      <c r="J308" s="35">
        <f t="shared" ca="1" si="23"/>
        <v>3.4711498673163353E-3</v>
      </c>
      <c r="K308" s="37">
        <f t="shared" ca="1" si="24"/>
        <v>11.287491877025934</v>
      </c>
      <c r="L308" s="37"/>
    </row>
    <row r="309" spans="1:12">
      <c r="A309" s="19">
        <v>35507</v>
      </c>
      <c r="B309" s="20">
        <v>10.130000000000001</v>
      </c>
      <c r="C309" s="17">
        <f t="shared" si="20"/>
        <v>-8.8062622309197369E-3</v>
      </c>
      <c r="D309"/>
      <c r="E309"/>
      <c r="F309"/>
      <c r="G309"/>
      <c r="H309" s="34">
        <f t="shared" si="21"/>
        <v>1.2240000000000009</v>
      </c>
      <c r="I309" s="1">
        <f t="shared" ca="1" si="22"/>
        <v>1.9687427597664167</v>
      </c>
      <c r="J309" s="35">
        <f t="shared" ca="1" si="23"/>
        <v>4.1360147733423516E-2</v>
      </c>
      <c r="K309" s="37">
        <f t="shared" ca="1" si="24"/>
        <v>11.754344208599544</v>
      </c>
      <c r="L309" s="37"/>
    </row>
    <row r="310" spans="1:12">
      <c r="A310" s="19">
        <v>35508</v>
      </c>
      <c r="B310" s="20">
        <v>9.84</v>
      </c>
      <c r="C310" s="17">
        <f t="shared" si="20"/>
        <v>-2.8627838104639758E-2</v>
      </c>
      <c r="D310"/>
      <c r="E310"/>
      <c r="F310"/>
      <c r="G310" s="38"/>
      <c r="H310" s="34">
        <f t="shared" si="21"/>
        <v>1.2280000000000009</v>
      </c>
      <c r="I310" s="1">
        <f t="shared" ca="1" si="22"/>
        <v>0.30755887746958077</v>
      </c>
      <c r="J310" s="35">
        <f t="shared" ca="1" si="23"/>
        <v>8.3929297362622494E-3</v>
      </c>
      <c r="K310" s="37">
        <f t="shared" ca="1" si="24"/>
        <v>11.852997593638161</v>
      </c>
      <c r="L310" s="37"/>
    </row>
    <row r="311" spans="1:12">
      <c r="A311" s="19">
        <v>35509</v>
      </c>
      <c r="B311" s="20">
        <v>9.76</v>
      </c>
      <c r="C311" s="17">
        <f t="shared" si="20"/>
        <v>-8.1300813008130524E-3</v>
      </c>
      <c r="D311"/>
      <c r="E311"/>
      <c r="F311"/>
      <c r="G311"/>
      <c r="H311" s="34">
        <f t="shared" si="21"/>
        <v>1.2320000000000009</v>
      </c>
      <c r="I311" s="1">
        <f t="shared" ca="1" si="22"/>
        <v>1.1614138620259409</v>
      </c>
      <c r="J311" s="35">
        <f t="shared" ca="1" si="23"/>
        <v>2.5338208169202354E-2</v>
      </c>
      <c r="K311" s="37">
        <f t="shared" ca="1" si="24"/>
        <v>12.153331314094819</v>
      </c>
      <c r="L311" s="37"/>
    </row>
    <row r="312" spans="1:12">
      <c r="A312" s="19">
        <v>35510</v>
      </c>
      <c r="B312" s="20">
        <v>9.56</v>
      </c>
      <c r="C312" s="17">
        <f t="shared" si="20"/>
        <v>-2.0491803278688492E-2</v>
      </c>
      <c r="D312"/>
      <c r="E312"/>
      <c r="F312"/>
      <c r="G312"/>
      <c r="H312" s="34">
        <f t="shared" si="21"/>
        <v>1.2360000000000009</v>
      </c>
      <c r="I312" s="1">
        <f t="shared" ca="1" si="22"/>
        <v>0.20265080031903254</v>
      </c>
      <c r="J312" s="35">
        <f t="shared" ca="1" si="23"/>
        <v>6.3109642862344047E-3</v>
      </c>
      <c r="K312" s="37">
        <f t="shared" ca="1" si="24"/>
        <v>12.230030553976846</v>
      </c>
      <c r="L312" s="37"/>
    </row>
    <row r="313" spans="1:12">
      <c r="A313" s="19">
        <v>35513</v>
      </c>
      <c r="B313" s="20">
        <v>9.16</v>
      </c>
      <c r="C313" s="17">
        <f t="shared" si="20"/>
        <v>-4.1841004184100417E-2</v>
      </c>
      <c r="D313"/>
      <c r="E313"/>
      <c r="F313"/>
      <c r="G313"/>
      <c r="H313" s="34">
        <f t="shared" si="21"/>
        <v>1.2400000000000009</v>
      </c>
      <c r="I313" s="1">
        <f t="shared" ca="1" si="22"/>
        <v>-2.9676011784819087E-2</v>
      </c>
      <c r="J313" s="35">
        <f t="shared" ca="1" si="23"/>
        <v>1.7002955078790228E-3</v>
      </c>
      <c r="K313" s="37">
        <f t="shared" ca="1" si="24"/>
        <v>12.250825219988997</v>
      </c>
      <c r="L313" s="37"/>
    </row>
    <row r="314" spans="1:12">
      <c r="A314" s="19">
        <v>35514</v>
      </c>
      <c r="B314" s="20">
        <v>9.18</v>
      </c>
      <c r="C314" s="17">
        <f t="shared" si="20"/>
        <v>2.1834061135370675E-3</v>
      </c>
      <c r="D314"/>
      <c r="E314"/>
      <c r="F314"/>
      <c r="G314"/>
      <c r="H314" s="34">
        <f t="shared" si="21"/>
        <v>1.2440000000000009</v>
      </c>
      <c r="I314" s="1">
        <f t="shared" ca="1" si="22"/>
        <v>0.61169260227758859</v>
      </c>
      <c r="J314" s="35">
        <f t="shared" ca="1" si="23"/>
        <v>1.4428650954656921E-2</v>
      </c>
      <c r="K314" s="37">
        <f t="shared" ca="1" si="24"/>
        <v>12.427588100994726</v>
      </c>
      <c r="L314" s="37"/>
    </row>
    <row r="315" spans="1:12">
      <c r="A315" s="19">
        <v>35515</v>
      </c>
      <c r="B315" s="20">
        <v>9.58</v>
      </c>
      <c r="C315" s="17">
        <f t="shared" si="20"/>
        <v>4.3572984749455479E-2</v>
      </c>
      <c r="D315"/>
      <c r="E315"/>
      <c r="F315"/>
      <c r="G315" s="38"/>
      <c r="H315" s="34">
        <f t="shared" si="21"/>
        <v>1.2480000000000009</v>
      </c>
      <c r="I315" s="1">
        <f t="shared" ca="1" si="22"/>
        <v>-1.0951336062052417</v>
      </c>
      <c r="J315" s="35">
        <f t="shared" ca="1" si="23"/>
        <v>-1.9444367136826686E-2</v>
      </c>
      <c r="K315" s="37">
        <f t="shared" ca="1" si="24"/>
        <v>12.185941515333726</v>
      </c>
      <c r="L315" s="37"/>
    </row>
    <row r="316" spans="1:12">
      <c r="A316" s="19">
        <v>35516</v>
      </c>
      <c r="B316" s="20">
        <v>9.5299999999999994</v>
      </c>
      <c r="C316" s="17">
        <f t="shared" si="20"/>
        <v>-5.2192066805846205E-3</v>
      </c>
      <c r="D316"/>
      <c r="E316"/>
      <c r="F316"/>
      <c r="G316"/>
      <c r="H316" s="34">
        <f t="shared" si="21"/>
        <v>1.2520000000000009</v>
      </c>
      <c r="I316" s="1">
        <f t="shared" ca="1" si="22"/>
        <v>2.1823469427138885E-2</v>
      </c>
      <c r="J316" s="35">
        <f t="shared" ca="1" si="23"/>
        <v>2.7223344536866801E-3</v>
      </c>
      <c r="K316" s="37">
        <f t="shared" ca="1" si="24"/>
        <v>12.219115723771528</v>
      </c>
      <c r="L316" s="37"/>
    </row>
    <row r="317" spans="1:12">
      <c r="A317" s="19">
        <v>35520</v>
      </c>
      <c r="B317" s="20">
        <v>9.32</v>
      </c>
      <c r="C317" s="17">
        <f t="shared" si="20"/>
        <v>-2.2035676810073346E-2</v>
      </c>
      <c r="D317"/>
      <c r="E317"/>
      <c r="F317"/>
      <c r="G317"/>
      <c r="H317" s="34">
        <f t="shared" si="21"/>
        <v>1.2560000000000009</v>
      </c>
      <c r="I317" s="1">
        <f t="shared" ca="1" si="22"/>
        <v>0.45657928002567894</v>
      </c>
      <c r="J317" s="35">
        <f t="shared" ca="1" si="23"/>
        <v>1.1350331472124839E-2</v>
      </c>
      <c r="K317" s="37">
        <f t="shared" ca="1" si="24"/>
        <v>12.357806737532588</v>
      </c>
      <c r="L317" s="37"/>
    </row>
    <row r="318" spans="1:12">
      <c r="A318" s="19">
        <v>35521</v>
      </c>
      <c r="B318" s="20">
        <v>9.48</v>
      </c>
      <c r="C318" s="17">
        <f t="shared" si="20"/>
        <v>1.7167381974249052E-2</v>
      </c>
      <c r="D318"/>
      <c r="E318"/>
      <c r="F318"/>
      <c r="G318"/>
      <c r="H318" s="34">
        <f t="shared" si="21"/>
        <v>1.2600000000000009</v>
      </c>
      <c r="I318" s="1">
        <f t="shared" ca="1" si="22"/>
        <v>-0.58807627378180505</v>
      </c>
      <c r="J318" s="35">
        <f t="shared" ca="1" si="23"/>
        <v>-9.3815018555010836E-3</v>
      </c>
      <c r="K318" s="37">
        <f t="shared" ca="1" si="24"/>
        <v>12.241871950694502</v>
      </c>
      <c r="L318" s="37"/>
    </row>
    <row r="319" spans="1:12">
      <c r="A319" s="19">
        <v>35522</v>
      </c>
      <c r="B319" s="20">
        <v>9.36</v>
      </c>
      <c r="C319" s="17">
        <f t="shared" si="20"/>
        <v>-1.2658227848101333E-2</v>
      </c>
      <c r="D319"/>
      <c r="E319"/>
      <c r="F319"/>
      <c r="G319"/>
      <c r="H319" s="34">
        <f t="shared" si="21"/>
        <v>1.2640000000000009</v>
      </c>
      <c r="I319" s="1">
        <f t="shared" ca="1" si="22"/>
        <v>0.15583291864087273</v>
      </c>
      <c r="J319" s="35">
        <f t="shared" ca="1" si="23"/>
        <v>5.3818345686289463E-3</v>
      </c>
      <c r="K319" s="37">
        <f t="shared" ca="1" si="24"/>
        <v>12.30775568034348</v>
      </c>
      <c r="L319" s="37"/>
    </row>
    <row r="320" spans="1:12">
      <c r="A320" s="19">
        <v>35523</v>
      </c>
      <c r="B320" s="20">
        <v>9.67</v>
      </c>
      <c r="C320" s="17">
        <f t="shared" si="20"/>
        <v>3.3119658119658224E-2</v>
      </c>
      <c r="D320"/>
      <c r="E320"/>
      <c r="F320"/>
      <c r="G320" s="38"/>
      <c r="H320" s="34">
        <f t="shared" si="21"/>
        <v>1.2680000000000009</v>
      </c>
      <c r="I320" s="1">
        <f t="shared" ca="1" si="22"/>
        <v>-0.51915336152983693</v>
      </c>
      <c r="J320" s="35">
        <f t="shared" ca="1" si="23"/>
        <v>-8.0136841819584068E-3</v>
      </c>
      <c r="K320" s="37">
        <f t="shared" ca="1" si="24"/>
        <v>12.209125213332502</v>
      </c>
      <c r="L320" s="37"/>
    </row>
    <row r="321" spans="1:12">
      <c r="A321" s="19">
        <v>35524</v>
      </c>
      <c r="B321" s="20">
        <v>9.58</v>
      </c>
      <c r="C321" s="17">
        <f t="shared" si="20"/>
        <v>-9.3071354705274167E-3</v>
      </c>
      <c r="D321"/>
      <c r="E321"/>
      <c r="F321"/>
      <c r="G321"/>
      <c r="H321" s="34">
        <f t="shared" si="21"/>
        <v>1.2720000000000009</v>
      </c>
      <c r="I321" s="1">
        <f t="shared" ca="1" si="22"/>
        <v>-1.464546471392778</v>
      </c>
      <c r="J321" s="35">
        <f t="shared" ca="1" si="23"/>
        <v>-2.6775593130155512E-2</v>
      </c>
      <c r="K321" s="37">
        <f t="shared" ca="1" si="24"/>
        <v>11.882218644145187</v>
      </c>
      <c r="L321" s="37"/>
    </row>
    <row r="322" spans="1:12">
      <c r="A322" s="19">
        <v>35527</v>
      </c>
      <c r="B322" s="20">
        <v>9.75</v>
      </c>
      <c r="C322" s="17">
        <f t="shared" si="20"/>
        <v>1.7745302713987554E-2</v>
      </c>
      <c r="D322"/>
      <c r="E322"/>
      <c r="F322"/>
      <c r="G322"/>
      <c r="H322" s="34">
        <f t="shared" si="21"/>
        <v>1.2760000000000009</v>
      </c>
      <c r="I322" s="1">
        <f t="shared" ca="1" si="22"/>
        <v>-0.15584747352998368</v>
      </c>
      <c r="J322" s="35">
        <f t="shared" ca="1" si="23"/>
        <v>-8.0365491488944979E-4</v>
      </c>
      <c r="K322" s="37">
        <f t="shared" ca="1" si="24"/>
        <v>11.872669440732029</v>
      </c>
      <c r="L322" s="37"/>
    </row>
    <row r="323" spans="1:12">
      <c r="A323" s="19">
        <v>35528</v>
      </c>
      <c r="B323" s="20">
        <v>9.99</v>
      </c>
      <c r="C323" s="17">
        <f t="shared" si="20"/>
        <v>2.4615384615384706E-2</v>
      </c>
      <c r="D323"/>
      <c r="E323"/>
      <c r="F323"/>
      <c r="G323"/>
      <c r="H323" s="34">
        <f t="shared" si="21"/>
        <v>1.2800000000000009</v>
      </c>
      <c r="I323" s="1">
        <f t="shared" ca="1" si="22"/>
        <v>0.35720341532373623</v>
      </c>
      <c r="J323" s="35">
        <f t="shared" ca="1" si="23"/>
        <v>9.3781561878597472E-3</v>
      </c>
      <c r="K323" s="37">
        <f t="shared" ca="1" si="24"/>
        <v>11.984013189114043</v>
      </c>
      <c r="L323" s="37"/>
    </row>
    <row r="324" spans="1:12">
      <c r="A324" s="19">
        <v>35529</v>
      </c>
      <c r="B324" s="20">
        <v>9.9700000000000006</v>
      </c>
      <c r="C324" s="17">
        <f t="shared" si="20"/>
        <v>-2.0020020020019569E-3</v>
      </c>
      <c r="D324"/>
      <c r="E324"/>
      <c r="F324"/>
      <c r="G324"/>
      <c r="H324" s="34">
        <f t="shared" si="21"/>
        <v>1.2840000000000009</v>
      </c>
      <c r="I324" s="1">
        <f t="shared" ca="1" si="22"/>
        <v>-0.46561949633950295</v>
      </c>
      <c r="J324" s="35">
        <f t="shared" ca="1" si="23"/>
        <v>-6.9512716322289933E-3</v>
      </c>
      <c r="K324" s="37">
        <f t="shared" ca="1" si="24"/>
        <v>11.900709058192296</v>
      </c>
      <c r="L324" s="37"/>
    </row>
    <row r="325" spans="1:12">
      <c r="A325" s="19">
        <v>35530</v>
      </c>
      <c r="B325" s="20">
        <v>9.84</v>
      </c>
      <c r="C325" s="17">
        <f t="shared" ref="C325:C388" si="25">(B325/B324)-1</f>
        <v>-1.3039117352056206E-2</v>
      </c>
      <c r="D325"/>
      <c r="E325"/>
      <c r="F325"/>
      <c r="G325" s="38"/>
      <c r="H325" s="34">
        <f t="shared" ref="H325:H388" si="26">H324+$F$7</f>
        <v>1.2880000000000009</v>
      </c>
      <c r="I325" s="1">
        <f t="shared" ref="I325:I388" ca="1" si="27">NORMSINV(RAND())</f>
        <v>0.59468588224660479</v>
      </c>
      <c r="J325" s="35">
        <f t="shared" ref="J325:J388" ca="1" si="28">$F$4*$F$7+$F$5*I325*SQRT($F$7)</f>
        <v>1.4091142113731418E-2</v>
      </c>
      <c r="K325" s="37">
        <f t="shared" ref="K325:K388" ca="1" si="29">K324*(1+J325)</f>
        <v>12.068403640785457</v>
      </c>
      <c r="L325" s="37"/>
    </row>
    <row r="326" spans="1:12">
      <c r="A326" s="19">
        <v>35531</v>
      </c>
      <c r="B326" s="20">
        <v>9.66</v>
      </c>
      <c r="C326" s="17">
        <f t="shared" si="25"/>
        <v>-1.8292682926829285E-2</v>
      </c>
      <c r="D326"/>
      <c r="E326"/>
      <c r="F326"/>
      <c r="G326"/>
      <c r="H326" s="34">
        <f t="shared" si="26"/>
        <v>1.2920000000000009</v>
      </c>
      <c r="I326" s="1">
        <f t="shared" ca="1" si="27"/>
        <v>-0.93007563935331827</v>
      </c>
      <c r="J326" s="35">
        <f t="shared" ca="1" si="28"/>
        <v>-1.6168690052931624E-2</v>
      </c>
      <c r="K326" s="37">
        <f t="shared" ca="1" si="29"/>
        <v>11.873273362883925</v>
      </c>
      <c r="L326" s="37"/>
    </row>
    <row r="327" spans="1:12">
      <c r="A327" s="19">
        <v>35534</v>
      </c>
      <c r="B327" s="20">
        <v>9.9</v>
      </c>
      <c r="C327" s="17">
        <f t="shared" si="25"/>
        <v>2.4844720496894457E-2</v>
      </c>
      <c r="D327"/>
      <c r="E327"/>
      <c r="F327"/>
      <c r="G327"/>
      <c r="H327" s="34">
        <f t="shared" si="26"/>
        <v>1.2960000000000009</v>
      </c>
      <c r="I327" s="1">
        <f t="shared" ca="1" si="27"/>
        <v>-1.5464978079052281</v>
      </c>
      <c r="J327" s="35">
        <f t="shared" ca="1" si="28"/>
        <v>-2.8401967913077884E-2</v>
      </c>
      <c r="K327" s="37">
        <f t="shared" ca="1" si="29"/>
        <v>11.536049033808093</v>
      </c>
      <c r="L327" s="37"/>
    </row>
    <row r="328" spans="1:12">
      <c r="A328" s="19">
        <v>35535</v>
      </c>
      <c r="B328" s="20">
        <v>9.8800000000000008</v>
      </c>
      <c r="C328" s="17">
        <f t="shared" si="25"/>
        <v>-2.0202020202019222E-3</v>
      </c>
      <c r="D328"/>
      <c r="E328"/>
      <c r="F328"/>
      <c r="G328"/>
      <c r="H328" s="34">
        <f t="shared" si="26"/>
        <v>1.3000000000000009</v>
      </c>
      <c r="I328" s="1">
        <f t="shared" ca="1" si="27"/>
        <v>-0.17390942197807963</v>
      </c>
      <c r="J328" s="35">
        <f t="shared" ca="1" si="28"/>
        <v>-1.1621054141313313E-3</v>
      </c>
      <c r="K328" s="37">
        <f t="shared" ca="1" si="29"/>
        <v>11.522642928768219</v>
      </c>
      <c r="L328" s="37"/>
    </row>
    <row r="329" spans="1:12">
      <c r="A329" s="19">
        <v>35536</v>
      </c>
      <c r="B329" s="20">
        <v>9.99</v>
      </c>
      <c r="C329" s="17">
        <f t="shared" si="25"/>
        <v>1.1133603238866252E-2</v>
      </c>
      <c r="D329"/>
      <c r="E329"/>
      <c r="F329"/>
      <c r="G329"/>
      <c r="H329" s="34">
        <f t="shared" si="26"/>
        <v>1.3040000000000009</v>
      </c>
      <c r="I329" s="1">
        <f t="shared" ca="1" si="27"/>
        <v>-0.17794873924641219</v>
      </c>
      <c r="J329" s="35">
        <f t="shared" ca="1" si="28"/>
        <v>-1.2422681549115375E-3</v>
      </c>
      <c r="K329" s="37">
        <f t="shared" ca="1" si="29"/>
        <v>11.508328716397394</v>
      </c>
      <c r="L329" s="37"/>
    </row>
    <row r="330" spans="1:12">
      <c r="A330" s="19">
        <v>35537</v>
      </c>
      <c r="B330" s="20">
        <v>9.98</v>
      </c>
      <c r="C330" s="17">
        <f t="shared" si="25"/>
        <v>-1.0010010010009784E-3</v>
      </c>
      <c r="D330"/>
      <c r="E330"/>
      <c r="F330"/>
      <c r="G330" s="38"/>
      <c r="H330" s="34">
        <f t="shared" si="26"/>
        <v>1.3080000000000009</v>
      </c>
      <c r="I330" s="1">
        <f t="shared" ca="1" si="27"/>
        <v>7.6678613224024444E-2</v>
      </c>
      <c r="J330" s="35">
        <f t="shared" ca="1" si="28"/>
        <v>3.8109685917190939E-3</v>
      </c>
      <c r="K330" s="37">
        <f t="shared" ca="1" si="29"/>
        <v>11.552186595678764</v>
      </c>
      <c r="L330" s="37"/>
    </row>
    <row r="331" spans="1:12">
      <c r="A331" s="19">
        <v>35538</v>
      </c>
      <c r="B331" s="20">
        <v>10.94</v>
      </c>
      <c r="C331" s="17">
        <f t="shared" si="25"/>
        <v>9.6192384769538952E-2</v>
      </c>
      <c r="D331"/>
      <c r="E331"/>
      <c r="F331"/>
      <c r="G331"/>
      <c r="H331" s="34">
        <f t="shared" si="26"/>
        <v>1.3120000000000009</v>
      </c>
      <c r="I331" s="1">
        <f t="shared" ca="1" si="27"/>
        <v>-0.34097950335789029</v>
      </c>
      <c r="J331" s="35">
        <f t="shared" ca="1" si="28"/>
        <v>-4.4777141509776599E-3</v>
      </c>
      <c r="K331" s="37">
        <f t="shared" ca="1" si="29"/>
        <v>11.500459206284559</v>
      </c>
      <c r="L331" s="37"/>
    </row>
    <row r="332" spans="1:12">
      <c r="A332" s="19">
        <v>35541</v>
      </c>
      <c r="B332" s="20">
        <v>10.94</v>
      </c>
      <c r="C332" s="17">
        <f t="shared" si="25"/>
        <v>0</v>
      </c>
      <c r="D332"/>
      <c r="E332"/>
      <c r="F332"/>
      <c r="G332"/>
      <c r="H332" s="34">
        <f t="shared" si="26"/>
        <v>1.3160000000000009</v>
      </c>
      <c r="I332" s="1">
        <f t="shared" ca="1" si="27"/>
        <v>0.5133298395498711</v>
      </c>
      <c r="J332" s="35">
        <f t="shared" ca="1" si="28"/>
        <v>1.2476581303484934E-2</v>
      </c>
      <c r="K332" s="37">
        <f t="shared" ca="1" si="29"/>
        <v>11.643945620599178</v>
      </c>
      <c r="L332" s="37"/>
    </row>
    <row r="333" spans="1:12">
      <c r="A333" s="19">
        <v>35542</v>
      </c>
      <c r="B333" s="20">
        <v>11.25</v>
      </c>
      <c r="C333" s="17">
        <f t="shared" si="25"/>
        <v>2.833638025594154E-2</v>
      </c>
      <c r="D333"/>
      <c r="E333"/>
      <c r="F333"/>
      <c r="G333"/>
      <c r="H333" s="34">
        <f t="shared" si="26"/>
        <v>1.320000000000001</v>
      </c>
      <c r="I333" s="1">
        <f t="shared" ca="1" si="27"/>
        <v>1.2098218919413388</v>
      </c>
      <c r="J333" s="35">
        <f t="shared" ca="1" si="28"/>
        <v>2.6298895358646726E-2</v>
      </c>
      <c r="K333" s="37">
        <f t="shared" ca="1" si="29"/>
        <v>11.950168528037088</v>
      </c>
      <c r="L333" s="37"/>
    </row>
    <row r="334" spans="1:12">
      <c r="A334" s="19">
        <v>35543</v>
      </c>
      <c r="B334" s="20">
        <v>11.71</v>
      </c>
      <c r="C334" s="17">
        <f t="shared" si="25"/>
        <v>4.0888888888888975E-2</v>
      </c>
      <c r="D334"/>
      <c r="E334"/>
      <c r="F334"/>
      <c r="G334"/>
      <c r="H334" s="34">
        <f t="shared" si="26"/>
        <v>1.324000000000001</v>
      </c>
      <c r="I334" s="1">
        <f t="shared" ca="1" si="27"/>
        <v>-0.21467004919814431</v>
      </c>
      <c r="J334" s="35">
        <f t="shared" ca="1" si="28"/>
        <v>-1.9710251836916656E-3</v>
      </c>
      <c r="K334" s="37">
        <f t="shared" ca="1" si="29"/>
        <v>11.926614444918966</v>
      </c>
      <c r="L334" s="37"/>
    </row>
    <row r="335" spans="1:12">
      <c r="A335" s="19">
        <v>35544</v>
      </c>
      <c r="B335" s="20">
        <v>11.61</v>
      </c>
      <c r="C335" s="17">
        <f t="shared" si="25"/>
        <v>-8.5397096498720515E-3</v>
      </c>
      <c r="D335"/>
      <c r="E335"/>
      <c r="F335"/>
      <c r="G335" s="38"/>
      <c r="H335" s="34">
        <f t="shared" si="26"/>
        <v>1.328000000000001</v>
      </c>
      <c r="I335" s="1">
        <f t="shared" ca="1" si="27"/>
        <v>-1.4774776146152853</v>
      </c>
      <c r="J335" s="35">
        <f t="shared" ca="1" si="28"/>
        <v>-2.7032219637378473E-2</v>
      </c>
      <c r="K335" s="37">
        <f t="shared" ca="1" si="29"/>
        <v>11.604211583713587</v>
      </c>
      <c r="L335" s="37"/>
    </row>
    <row r="336" spans="1:12">
      <c r="A336" s="19">
        <v>35545</v>
      </c>
      <c r="B336" s="20">
        <v>11.55</v>
      </c>
      <c r="C336" s="17">
        <f t="shared" si="25"/>
        <v>-5.1679586563306845E-3</v>
      </c>
      <c r="D336"/>
      <c r="E336"/>
      <c r="F336"/>
      <c r="G336"/>
      <c r="H336" s="34">
        <f t="shared" si="26"/>
        <v>1.332000000000001</v>
      </c>
      <c r="I336" s="1">
        <f t="shared" ca="1" si="27"/>
        <v>4.1140618288550354E-2</v>
      </c>
      <c r="J336" s="35">
        <f t="shared" ca="1" si="28"/>
        <v>3.1056951787602045E-3</v>
      </c>
      <c r="K336" s="37">
        <f t="shared" ca="1" si="29"/>
        <v>11.640250727682441</v>
      </c>
      <c r="L336" s="37"/>
    </row>
    <row r="337" spans="1:12">
      <c r="A337" s="19">
        <v>35548</v>
      </c>
      <c r="B337" s="20">
        <v>11.68</v>
      </c>
      <c r="C337" s="17">
        <f t="shared" si="25"/>
        <v>1.1255411255411074E-2</v>
      </c>
      <c r="D337"/>
      <c r="E337"/>
      <c r="F337"/>
      <c r="G337"/>
      <c r="H337" s="34">
        <f t="shared" si="26"/>
        <v>1.336000000000001</v>
      </c>
      <c r="I337" s="1">
        <f t="shared" ca="1" si="27"/>
        <v>-0.63882903812578218</v>
      </c>
      <c r="J337" s="35">
        <f t="shared" ca="1" si="28"/>
        <v>-1.0388721744832677E-2</v>
      </c>
      <c r="K337" s="37">
        <f t="shared" ca="1" si="29"/>
        <v>11.519323401832462</v>
      </c>
      <c r="L337" s="37"/>
    </row>
    <row r="338" spans="1:12">
      <c r="A338" s="19">
        <v>35549</v>
      </c>
      <c r="B338" s="20">
        <v>12.1</v>
      </c>
      <c r="C338" s="17">
        <f t="shared" si="25"/>
        <v>3.5958904109589129E-2</v>
      </c>
      <c r="D338"/>
      <c r="E338"/>
      <c r="F338"/>
      <c r="G338"/>
      <c r="H338" s="34">
        <f t="shared" si="26"/>
        <v>1.340000000000001</v>
      </c>
      <c r="I338" s="1">
        <f t="shared" ca="1" si="27"/>
        <v>0.37871852818943808</v>
      </c>
      <c r="J338" s="35">
        <f t="shared" ca="1" si="28"/>
        <v>9.8051368632901016E-3</v>
      </c>
      <c r="K338" s="37">
        <f t="shared" ca="1" si="29"/>
        <v>11.63227194435993</v>
      </c>
      <c r="L338" s="37"/>
    </row>
    <row r="339" spans="1:12">
      <c r="A339" s="19">
        <v>35550</v>
      </c>
      <c r="B339" s="20">
        <v>12.36</v>
      </c>
      <c r="C339" s="17">
        <f t="shared" si="25"/>
        <v>2.1487603305785141E-2</v>
      </c>
      <c r="D339"/>
      <c r="E339"/>
      <c r="F339"/>
      <c r="G339"/>
      <c r="H339" s="34">
        <f t="shared" si="26"/>
        <v>1.344000000000001</v>
      </c>
      <c r="I339" s="1">
        <f t="shared" ca="1" si="27"/>
        <v>-0.2065118320753303</v>
      </c>
      <c r="J339" s="35">
        <f t="shared" ca="1" si="28"/>
        <v>-1.80912033665925E-3</v>
      </c>
      <c r="K339" s="37">
        <f t="shared" ca="1" si="29"/>
        <v>11.611227764623838</v>
      </c>
      <c r="L339" s="37"/>
    </row>
    <row r="340" spans="1:12">
      <c r="A340" s="19">
        <v>35551</v>
      </c>
      <c r="B340" s="20">
        <v>12.31</v>
      </c>
      <c r="C340" s="17">
        <f t="shared" si="25"/>
        <v>-4.04530744336562E-3</v>
      </c>
      <c r="D340"/>
      <c r="E340"/>
      <c r="F340"/>
      <c r="G340" s="38"/>
      <c r="H340" s="34">
        <f t="shared" si="26"/>
        <v>1.348000000000001</v>
      </c>
      <c r="I340" s="1">
        <f t="shared" ca="1" si="27"/>
        <v>-1.3204824483192938</v>
      </c>
      <c r="J340" s="35">
        <f t="shared" ca="1" si="28"/>
        <v>-2.3916553799937061E-2</v>
      </c>
      <c r="K340" s="37">
        <f t="shared" ca="1" si="29"/>
        <v>11.333527211107889</v>
      </c>
      <c r="L340" s="37"/>
    </row>
    <row r="341" spans="1:12">
      <c r="A341" s="19">
        <v>35552</v>
      </c>
      <c r="B341" s="20">
        <v>12.28</v>
      </c>
      <c r="C341" s="17">
        <f t="shared" si="25"/>
        <v>-2.4370430544273791E-3</v>
      </c>
      <c r="D341"/>
      <c r="E341"/>
      <c r="F341"/>
      <c r="G341"/>
      <c r="H341" s="34">
        <f t="shared" si="26"/>
        <v>1.352000000000001</v>
      </c>
      <c r="I341" s="1">
        <f t="shared" ca="1" si="27"/>
        <v>-0.18546530647100373</v>
      </c>
      <c r="J341" s="35">
        <f t="shared" ca="1" si="28"/>
        <v>-1.3914390642396522E-3</v>
      </c>
      <c r="K341" s="37">
        <f t="shared" ca="1" si="29"/>
        <v>11.317757298610729</v>
      </c>
      <c r="L341" s="37"/>
    </row>
    <row r="342" spans="1:12">
      <c r="A342" s="19">
        <v>35555</v>
      </c>
      <c r="B342" s="20">
        <v>12.22</v>
      </c>
      <c r="C342" s="17">
        <f t="shared" si="25"/>
        <v>-4.8859934853419107E-3</v>
      </c>
      <c r="D342"/>
      <c r="E342"/>
      <c r="F342"/>
      <c r="G342"/>
      <c r="H342" s="34">
        <f t="shared" si="26"/>
        <v>1.356000000000001</v>
      </c>
      <c r="I342" s="1">
        <f t="shared" ca="1" si="27"/>
        <v>0.10026402911114404</v>
      </c>
      <c r="J342" s="35">
        <f t="shared" ca="1" si="28"/>
        <v>4.2790357066186859E-3</v>
      </c>
      <c r="K342" s="37">
        <f t="shared" ca="1" si="29"/>
        <v>11.366186386210329</v>
      </c>
      <c r="L342" s="37"/>
    </row>
    <row r="343" spans="1:12">
      <c r="A343" s="19">
        <v>35556</v>
      </c>
      <c r="B343" s="20">
        <v>11.93</v>
      </c>
      <c r="C343" s="17">
        <f t="shared" si="25"/>
        <v>-2.3731587561374834E-2</v>
      </c>
      <c r="D343"/>
      <c r="E343"/>
      <c r="F343"/>
      <c r="G343"/>
      <c r="H343" s="34">
        <f t="shared" si="26"/>
        <v>1.360000000000001</v>
      </c>
      <c r="I343" s="1">
        <f t="shared" ca="1" si="27"/>
        <v>0.41119494751102081</v>
      </c>
      <c r="J343" s="35">
        <f t="shared" ca="1" si="28"/>
        <v>1.044965142122182E-2</v>
      </c>
      <c r="K343" s="37">
        <f t="shared" ca="1" si="29"/>
        <v>11.484959071934863</v>
      </c>
      <c r="L343" s="37"/>
    </row>
    <row r="344" spans="1:12">
      <c r="A344" s="19">
        <v>35557</v>
      </c>
      <c r="B344" s="20">
        <v>11.75</v>
      </c>
      <c r="C344" s="17">
        <f t="shared" si="25"/>
        <v>-1.5088013411567402E-2</v>
      </c>
      <c r="D344"/>
      <c r="E344"/>
      <c r="F344"/>
      <c r="G344"/>
      <c r="H344" s="34">
        <f t="shared" si="26"/>
        <v>1.364000000000001</v>
      </c>
      <c r="I344" s="1">
        <f t="shared" ca="1" si="27"/>
        <v>-1.5016164141128723</v>
      </c>
      <c r="J344" s="35">
        <f t="shared" ca="1" si="28"/>
        <v>-2.7511268991099874E-2</v>
      </c>
      <c r="K344" s="37">
        <f t="shared" ca="1" si="29"/>
        <v>11.16899327355509</v>
      </c>
      <c r="L344" s="37"/>
    </row>
    <row r="345" spans="1:12">
      <c r="A345" s="19">
        <v>35558</v>
      </c>
      <c r="B345" s="20">
        <v>11.83</v>
      </c>
      <c r="C345" s="17">
        <f t="shared" si="25"/>
        <v>6.8085106382977933E-3</v>
      </c>
      <c r="D345"/>
      <c r="E345"/>
      <c r="F345"/>
      <c r="G345" s="38"/>
      <c r="H345" s="34">
        <f t="shared" si="26"/>
        <v>1.368000000000001</v>
      </c>
      <c r="I345" s="1">
        <f t="shared" ca="1" si="27"/>
        <v>1.5057888153387893</v>
      </c>
      <c r="J345" s="35">
        <f t="shared" ca="1" si="28"/>
        <v>3.2172541369527879E-2</v>
      </c>
      <c r="K345" s="37">
        <f t="shared" ca="1" si="29"/>
        <v>11.528328171704521</v>
      </c>
      <c r="L345" s="37"/>
    </row>
    <row r="346" spans="1:12">
      <c r="A346" s="19">
        <v>35559</v>
      </c>
      <c r="B346" s="20">
        <v>11.87</v>
      </c>
      <c r="C346" s="17">
        <f t="shared" si="25"/>
        <v>3.3812341504648735E-3</v>
      </c>
      <c r="D346"/>
      <c r="E346"/>
      <c r="F346"/>
      <c r="G346"/>
      <c r="H346" s="34">
        <f t="shared" si="26"/>
        <v>1.372000000000001</v>
      </c>
      <c r="I346" s="1">
        <f t="shared" ca="1" si="27"/>
        <v>0.38671719097357249</v>
      </c>
      <c r="J346" s="35">
        <f t="shared" ca="1" si="28"/>
        <v>9.9638752561318072E-3</v>
      </c>
      <c r="K346" s="37">
        <f t="shared" ca="1" si="29"/>
        <v>11.643194995519135</v>
      </c>
      <c r="L346" s="37"/>
    </row>
    <row r="347" spans="1:12">
      <c r="A347" s="19">
        <v>35562</v>
      </c>
      <c r="B347" s="20">
        <v>12.01</v>
      </c>
      <c r="C347" s="17">
        <f t="shared" si="25"/>
        <v>1.1794439764111209E-2</v>
      </c>
      <c r="D347"/>
      <c r="E347"/>
      <c r="F347"/>
      <c r="G347"/>
      <c r="H347" s="34">
        <f t="shared" si="26"/>
        <v>1.376000000000001</v>
      </c>
      <c r="I347" s="1">
        <f t="shared" ca="1" si="27"/>
        <v>0.69492332119356148</v>
      </c>
      <c r="J347" s="35">
        <f t="shared" ca="1" si="28"/>
        <v>1.6080415869910915E-2</v>
      </c>
      <c r="K347" s="37">
        <f t="shared" ca="1" si="29"/>
        <v>11.830422413101546</v>
      </c>
      <c r="L347" s="37"/>
    </row>
    <row r="348" spans="1:12">
      <c r="A348" s="19">
        <v>35563</v>
      </c>
      <c r="B348" s="20">
        <v>11.97</v>
      </c>
      <c r="C348" s="17">
        <f t="shared" si="25"/>
        <v>-3.3305578684429404E-3</v>
      </c>
      <c r="D348"/>
      <c r="E348"/>
      <c r="F348"/>
      <c r="G348"/>
      <c r="H348" s="34">
        <f t="shared" si="26"/>
        <v>1.380000000000001</v>
      </c>
      <c r="I348" s="1">
        <f t="shared" ca="1" si="27"/>
        <v>0.53660068104774794</v>
      </c>
      <c r="J348" s="35">
        <f t="shared" ca="1" si="28"/>
        <v>1.2938405495745431E-2</v>
      </c>
      <c r="K348" s="37">
        <f t="shared" ca="1" si="29"/>
        <v>11.983489215468211</v>
      </c>
      <c r="L348" s="37"/>
    </row>
    <row r="349" spans="1:12">
      <c r="A349" s="19">
        <v>35564</v>
      </c>
      <c r="B349" s="20">
        <v>11.78</v>
      </c>
      <c r="C349" s="17">
        <f t="shared" si="25"/>
        <v>-1.5873015873015928E-2</v>
      </c>
      <c r="D349"/>
      <c r="E349"/>
      <c r="F349"/>
      <c r="G349"/>
      <c r="H349" s="34">
        <f t="shared" si="26"/>
        <v>1.384000000000001</v>
      </c>
      <c r="I349" s="1">
        <f t="shared" ca="1" si="27"/>
        <v>-0.32783687331846478</v>
      </c>
      <c r="J349" s="35">
        <f t="shared" ca="1" si="28"/>
        <v>-4.2168905575253133E-3</v>
      </c>
      <c r="K349" s="37">
        <f t="shared" ca="1" si="29"/>
        <v>11.932956152949297</v>
      </c>
      <c r="L349" s="37"/>
    </row>
    <row r="350" spans="1:12">
      <c r="A350" s="19">
        <v>35565</v>
      </c>
      <c r="B350" s="20">
        <v>11.91</v>
      </c>
      <c r="C350" s="17">
        <f t="shared" si="25"/>
        <v>1.1035653650254718E-2</v>
      </c>
      <c r="D350"/>
      <c r="E350"/>
      <c r="F350"/>
      <c r="G350" s="38"/>
      <c r="H350" s="34">
        <f t="shared" si="26"/>
        <v>1.388000000000001</v>
      </c>
      <c r="I350" s="1">
        <f t="shared" ca="1" si="27"/>
        <v>-1.7237119210163754</v>
      </c>
      <c r="J350" s="35">
        <f t="shared" ca="1" si="28"/>
        <v>-3.1918891211798431E-2</v>
      </c>
      <c r="K350" s="37">
        <f t="shared" ca="1" si="29"/>
        <v>11.552069423668147</v>
      </c>
      <c r="L350" s="37"/>
    </row>
    <row r="351" spans="1:12">
      <c r="A351" s="19">
        <v>35566</v>
      </c>
      <c r="B351" s="20">
        <v>11.74</v>
      </c>
      <c r="C351" s="17">
        <f t="shared" si="25"/>
        <v>-1.4273719563392073E-2</v>
      </c>
      <c r="D351"/>
      <c r="E351"/>
      <c r="F351"/>
      <c r="G351"/>
      <c r="H351" s="34">
        <f t="shared" si="26"/>
        <v>1.392000000000001</v>
      </c>
      <c r="I351" s="1">
        <f t="shared" ca="1" si="27"/>
        <v>0.85931121502932917</v>
      </c>
      <c r="J351" s="35">
        <f t="shared" ca="1" si="28"/>
        <v>1.9342794941808003E-2</v>
      </c>
      <c r="K351" s="37">
        <f t="shared" ca="1" si="29"/>
        <v>11.77551873368369</v>
      </c>
      <c r="L351" s="37"/>
    </row>
    <row r="352" spans="1:12">
      <c r="A352" s="19">
        <v>35569</v>
      </c>
      <c r="B352" s="20">
        <v>11.71</v>
      </c>
      <c r="C352" s="17">
        <f t="shared" si="25"/>
        <v>-2.5553662691651935E-3</v>
      </c>
      <c r="D352"/>
      <c r="E352"/>
      <c r="F352"/>
      <c r="G352"/>
      <c r="H352" s="34">
        <f t="shared" si="26"/>
        <v>1.396000000000001</v>
      </c>
      <c r="I352" s="1">
        <f t="shared" ca="1" si="27"/>
        <v>-0.15375204218358762</v>
      </c>
      <c r="J352" s="35">
        <f t="shared" ca="1" si="28"/>
        <v>-7.6206978832344362E-4</v>
      </c>
      <c r="K352" s="37">
        <f t="shared" ca="1" si="29"/>
        <v>11.766544966614912</v>
      </c>
      <c r="L352" s="37"/>
    </row>
    <row r="353" spans="1:12">
      <c r="A353" s="19">
        <v>35570</v>
      </c>
      <c r="B353" s="20">
        <v>12.11</v>
      </c>
      <c r="C353" s="17">
        <f t="shared" si="25"/>
        <v>3.415883859948754E-2</v>
      </c>
      <c r="D353"/>
      <c r="E353"/>
      <c r="F353"/>
      <c r="G353"/>
      <c r="H353" s="34">
        <f t="shared" si="26"/>
        <v>1.400000000000001</v>
      </c>
      <c r="I353" s="1">
        <f t="shared" ca="1" si="27"/>
        <v>0.37740578158313276</v>
      </c>
      <c r="J353" s="35">
        <f t="shared" ca="1" si="28"/>
        <v>9.7790845977905952E-3</v>
      </c>
      <c r="K353" s="37">
        <f t="shared" ca="1" si="29"/>
        <v>11.881611005267146</v>
      </c>
      <c r="L353" s="37"/>
    </row>
    <row r="354" spans="1:12">
      <c r="A354" s="19">
        <v>35571</v>
      </c>
      <c r="B354" s="20">
        <v>12.24</v>
      </c>
      <c r="C354" s="17">
        <f t="shared" si="25"/>
        <v>1.073492981007429E-2</v>
      </c>
      <c r="D354"/>
      <c r="E354"/>
      <c r="F354"/>
      <c r="G354"/>
      <c r="H354" s="34">
        <f t="shared" si="26"/>
        <v>1.404000000000001</v>
      </c>
      <c r="I354" s="1">
        <f t="shared" ca="1" si="27"/>
        <v>-0.65259913335832631</v>
      </c>
      <c r="J354" s="35">
        <f t="shared" ca="1" si="28"/>
        <v>-1.0661997771773946E-2</v>
      </c>
      <c r="K354" s="37">
        <f t="shared" ca="1" si="29"/>
        <v>11.754929295203903</v>
      </c>
      <c r="L354" s="37"/>
    </row>
    <row r="355" spans="1:12">
      <c r="A355" s="19">
        <v>35572</v>
      </c>
      <c r="B355" s="20">
        <v>12.27</v>
      </c>
      <c r="C355" s="17">
        <f t="shared" si="25"/>
        <v>2.450980392156854E-3</v>
      </c>
      <c r="D355"/>
      <c r="E355"/>
      <c r="F355"/>
      <c r="G355" s="38"/>
      <c r="H355" s="34">
        <f t="shared" si="26"/>
        <v>1.408000000000001</v>
      </c>
      <c r="I355" s="1">
        <f t="shared" ca="1" si="27"/>
        <v>0.75334365396293212</v>
      </c>
      <c r="J355" s="35">
        <f t="shared" ca="1" si="28"/>
        <v>1.7239803380468519E-2</v>
      </c>
      <c r="K355" s="37">
        <f t="shared" ca="1" si="29"/>
        <v>11.957581965004529</v>
      </c>
      <c r="L355" s="37"/>
    </row>
    <row r="356" spans="1:12">
      <c r="A356" s="19">
        <v>35573</v>
      </c>
      <c r="B356" s="20">
        <v>12.5</v>
      </c>
      <c r="C356" s="17">
        <f t="shared" si="25"/>
        <v>1.8744906275468765E-2</v>
      </c>
      <c r="D356"/>
      <c r="E356"/>
      <c r="F356"/>
      <c r="G356"/>
      <c r="H356" s="34">
        <f t="shared" si="26"/>
        <v>1.412000000000001</v>
      </c>
      <c r="I356" s="1">
        <f t="shared" ca="1" si="27"/>
        <v>1.5410155155737177</v>
      </c>
      <c r="J356" s="35">
        <f t="shared" ca="1" si="28"/>
        <v>3.2871636947291269E-2</v>
      </c>
      <c r="K356" s="37">
        <f t="shared" ca="1" si="29"/>
        <v>12.350647258125635</v>
      </c>
      <c r="L356" s="37"/>
    </row>
    <row r="357" spans="1:12">
      <c r="A357" s="19">
        <v>35577</v>
      </c>
      <c r="B357" s="20">
        <v>12.88</v>
      </c>
      <c r="C357" s="17">
        <f t="shared" si="25"/>
        <v>3.0399999999999983E-2</v>
      </c>
      <c r="D357"/>
      <c r="E357"/>
      <c r="F357"/>
      <c r="G357"/>
      <c r="H357" s="34">
        <f t="shared" si="26"/>
        <v>1.416000000000001</v>
      </c>
      <c r="I357" s="1">
        <f t="shared" ca="1" si="27"/>
        <v>-0.38321091978732824</v>
      </c>
      <c r="J357" s="35">
        <f t="shared" ca="1" si="28"/>
        <v>-5.3158226389032597E-3</v>
      </c>
      <c r="K357" s="37">
        <f t="shared" ca="1" si="29"/>
        <v>12.284993407825782</v>
      </c>
      <c r="L357" s="37"/>
    </row>
    <row r="358" spans="1:12">
      <c r="A358" s="19">
        <v>35578</v>
      </c>
      <c r="B358" s="20">
        <v>12.8</v>
      </c>
      <c r="C358" s="17">
        <f t="shared" si="25"/>
        <v>-6.2111801242236142E-3</v>
      </c>
      <c r="D358"/>
      <c r="E358"/>
      <c r="F358"/>
      <c r="G358"/>
      <c r="H358" s="34">
        <f t="shared" si="26"/>
        <v>1.420000000000001</v>
      </c>
      <c r="I358" s="1">
        <f t="shared" ca="1" si="27"/>
        <v>-0.41220046760335793</v>
      </c>
      <c r="J358" s="35">
        <f t="shared" ca="1" si="28"/>
        <v>-5.8911380827111875E-3</v>
      </c>
      <c r="K358" s="37">
        <f t="shared" ca="1" si="29"/>
        <v>12.212620815315084</v>
      </c>
      <c r="L358" s="37"/>
    </row>
    <row r="359" spans="1:12">
      <c r="A359" s="19">
        <v>35579</v>
      </c>
      <c r="B359" s="20">
        <v>12.8</v>
      </c>
      <c r="C359" s="17">
        <f t="shared" si="25"/>
        <v>0</v>
      </c>
      <c r="D359"/>
      <c r="E359"/>
      <c r="F359"/>
      <c r="G359"/>
      <c r="H359" s="34">
        <f t="shared" si="26"/>
        <v>1.424000000000001</v>
      </c>
      <c r="I359" s="1">
        <f t="shared" ca="1" si="27"/>
        <v>0.45025950255466318</v>
      </c>
      <c r="J359" s="35">
        <f t="shared" ca="1" si="28"/>
        <v>1.1224911593085045E-2</v>
      </c>
      <c r="K359" s="37">
        <f t="shared" ca="1" si="29"/>
        <v>12.349706404286867</v>
      </c>
      <c r="L359" s="37"/>
    </row>
    <row r="360" spans="1:12">
      <c r="A360" s="19">
        <v>35580</v>
      </c>
      <c r="B360" s="20">
        <v>12.61</v>
      </c>
      <c r="C360" s="17">
        <f t="shared" si="25"/>
        <v>-1.4843750000000044E-2</v>
      </c>
      <c r="D360"/>
      <c r="E360"/>
      <c r="F360"/>
      <c r="G360" s="38"/>
      <c r="H360" s="34">
        <f t="shared" si="26"/>
        <v>1.428000000000001</v>
      </c>
      <c r="I360" s="1">
        <f t="shared" ca="1" si="27"/>
        <v>-1.5615649209059588</v>
      </c>
      <c r="J360" s="35">
        <f t="shared" ca="1" si="28"/>
        <v>-2.8700984057031892E-2</v>
      </c>
      <c r="K360" s="37">
        <f t="shared" ca="1" si="29"/>
        <v>11.995257677668404</v>
      </c>
      <c r="L360" s="37"/>
    </row>
    <row r="361" spans="1:12">
      <c r="A361" s="19">
        <v>35583</v>
      </c>
      <c r="B361" s="20">
        <v>12.65</v>
      </c>
      <c r="C361" s="17">
        <f t="shared" si="25"/>
        <v>3.1720856463124392E-3</v>
      </c>
      <c r="D361"/>
      <c r="E361"/>
      <c r="F361"/>
      <c r="G361"/>
      <c r="H361" s="34">
        <f t="shared" si="26"/>
        <v>1.432000000000001</v>
      </c>
      <c r="I361" s="1">
        <f t="shared" ca="1" si="27"/>
        <v>-1.1836923342720458</v>
      </c>
      <c r="J361" s="35">
        <f t="shared" ca="1" si="28"/>
        <v>-2.1201869677540577E-2</v>
      </c>
      <c r="K361" s="37">
        <f t="shared" ca="1" si="29"/>
        <v>11.740935787637961</v>
      </c>
      <c r="L361" s="37"/>
    </row>
    <row r="362" spans="1:12">
      <c r="A362" s="19">
        <v>35584</v>
      </c>
      <c r="B362" s="20">
        <v>12.28</v>
      </c>
      <c r="C362" s="17">
        <f t="shared" si="25"/>
        <v>-2.9249011857707563E-2</v>
      </c>
      <c r="D362"/>
      <c r="E362"/>
      <c r="F362"/>
      <c r="G362"/>
      <c r="H362" s="34">
        <f t="shared" si="26"/>
        <v>1.4360000000000011</v>
      </c>
      <c r="I362" s="1">
        <f t="shared" ca="1" si="27"/>
        <v>-1.9243990985416111</v>
      </c>
      <c r="J362" s="35">
        <f t="shared" ca="1" si="28"/>
        <v>-3.5901651941189626E-2</v>
      </c>
      <c r="K362" s="37">
        <f t="shared" ca="1" si="29"/>
        <v>11.319416797526324</v>
      </c>
      <c r="L362" s="37"/>
    </row>
    <row r="363" spans="1:12">
      <c r="A363" s="19">
        <v>35585</v>
      </c>
      <c r="B363" s="20">
        <v>12.12</v>
      </c>
      <c r="C363" s="17">
        <f t="shared" si="25"/>
        <v>-1.3029315960912058E-2</v>
      </c>
      <c r="D363"/>
      <c r="E363"/>
      <c r="F363"/>
      <c r="G363"/>
      <c r="H363" s="34">
        <f t="shared" si="26"/>
        <v>1.4400000000000011</v>
      </c>
      <c r="I363" s="1">
        <f t="shared" ca="1" si="27"/>
        <v>-0.18679269600306964</v>
      </c>
      <c r="J363" s="35">
        <f t="shared" ca="1" si="28"/>
        <v>-1.4177819276258905E-3</v>
      </c>
      <c r="K363" s="37">
        <f t="shared" ca="1" si="29"/>
        <v>11.303368332959527</v>
      </c>
      <c r="L363" s="37"/>
    </row>
    <row r="364" spans="1:12">
      <c r="A364" s="19">
        <v>35586</v>
      </c>
      <c r="B364" s="20">
        <v>12.26</v>
      </c>
      <c r="C364" s="17">
        <f t="shared" si="25"/>
        <v>1.1551155115511635E-2</v>
      </c>
      <c r="D364"/>
      <c r="E364"/>
      <c r="F364"/>
      <c r="G364"/>
      <c r="H364" s="34">
        <f t="shared" si="26"/>
        <v>1.4440000000000011</v>
      </c>
      <c r="I364" s="1">
        <f t="shared" ca="1" si="27"/>
        <v>-0.39919265539139881</v>
      </c>
      <c r="J364" s="35">
        <f t="shared" ca="1" si="28"/>
        <v>-5.6329900321384421E-3</v>
      </c>
      <c r="K364" s="37">
        <f t="shared" ca="1" si="29"/>
        <v>11.239696571810377</v>
      </c>
      <c r="L364" s="37"/>
    </row>
    <row r="365" spans="1:12">
      <c r="A365" s="19">
        <v>35587</v>
      </c>
      <c r="B365" s="20">
        <v>12.62</v>
      </c>
      <c r="C365" s="17">
        <f t="shared" si="25"/>
        <v>2.9363784665578985E-2</v>
      </c>
      <c r="D365"/>
      <c r="E365"/>
      <c r="F365"/>
      <c r="G365" s="38"/>
      <c r="H365" s="34">
        <f t="shared" si="26"/>
        <v>1.4480000000000011</v>
      </c>
      <c r="I365" s="1">
        <f t="shared" ca="1" si="27"/>
        <v>0.87575305343402632</v>
      </c>
      <c r="J365" s="35">
        <f t="shared" ca="1" si="28"/>
        <v>1.9669093358701081E-2</v>
      </c>
      <c r="K365" s="37">
        <f t="shared" ca="1" si="29"/>
        <v>11.460771213004788</v>
      </c>
      <c r="L365" s="37"/>
    </row>
    <row r="366" spans="1:12">
      <c r="A366" s="19">
        <v>35590</v>
      </c>
      <c r="B366" s="20">
        <v>12.72</v>
      </c>
      <c r="C366" s="17">
        <f t="shared" si="25"/>
        <v>7.923930269413848E-3</v>
      </c>
      <c r="D366"/>
      <c r="E366"/>
      <c r="F366"/>
      <c r="G366"/>
      <c r="H366" s="34">
        <f t="shared" si="26"/>
        <v>1.4520000000000011</v>
      </c>
      <c r="I366" s="1">
        <f t="shared" ca="1" si="27"/>
        <v>0.15691093149590096</v>
      </c>
      <c r="J366" s="35">
        <f t="shared" ca="1" si="28"/>
        <v>5.4032283981587156E-3</v>
      </c>
      <c r="K366" s="37">
        <f t="shared" ca="1" si="29"/>
        <v>11.522696377487694</v>
      </c>
      <c r="L366" s="37"/>
    </row>
    <row r="367" spans="1:12">
      <c r="A367" s="19">
        <v>35591</v>
      </c>
      <c r="B367" s="20">
        <v>12.69</v>
      </c>
      <c r="C367" s="17">
        <f t="shared" si="25"/>
        <v>-2.3584905660378741E-3</v>
      </c>
      <c r="D367"/>
      <c r="E367"/>
      <c r="F367"/>
      <c r="G367"/>
      <c r="H367" s="34">
        <f t="shared" si="26"/>
        <v>1.4560000000000011</v>
      </c>
      <c r="I367" s="1">
        <f t="shared" ca="1" si="27"/>
        <v>0.7697723770471574</v>
      </c>
      <c r="J367" s="35">
        <f t="shared" ca="1" si="28"/>
        <v>1.7565841515743343E-2</v>
      </c>
      <c r="K367" s="37">
        <f t="shared" ca="1" si="29"/>
        <v>11.725102235888674</v>
      </c>
      <c r="L367" s="37"/>
    </row>
    <row r="368" spans="1:12">
      <c r="A368" s="19">
        <v>35592</v>
      </c>
      <c r="B368" s="20">
        <v>12.92</v>
      </c>
      <c r="C368" s="17">
        <f t="shared" si="25"/>
        <v>1.8124507486209751E-2</v>
      </c>
      <c r="D368"/>
      <c r="E368"/>
      <c r="F368"/>
      <c r="G368"/>
      <c r="H368" s="34">
        <f t="shared" si="26"/>
        <v>1.4600000000000011</v>
      </c>
      <c r="I368" s="1">
        <f t="shared" ca="1" si="27"/>
        <v>0.19702993956860543</v>
      </c>
      <c r="J368" s="35">
        <f t="shared" ca="1" si="28"/>
        <v>6.1994148402845627E-3</v>
      </c>
      <c r="K368" s="37">
        <f t="shared" ca="1" si="29"/>
        <v>11.797791008693697</v>
      </c>
      <c r="L368" s="37"/>
    </row>
    <row r="369" spans="1:12">
      <c r="A369" s="19">
        <v>35593</v>
      </c>
      <c r="B369" s="20">
        <v>12.92</v>
      </c>
      <c r="C369" s="17">
        <f t="shared" si="25"/>
        <v>0</v>
      </c>
      <c r="D369"/>
      <c r="E369"/>
      <c r="F369"/>
      <c r="G369"/>
      <c r="H369" s="34">
        <f t="shared" si="26"/>
        <v>1.4640000000000011</v>
      </c>
      <c r="I369" s="1">
        <f t="shared" ca="1" si="27"/>
        <v>1.3310290634825339</v>
      </c>
      <c r="J369" s="35">
        <f t="shared" ca="1" si="28"/>
        <v>2.8704326382630062E-2</v>
      </c>
      <c r="K369" s="37">
        <f t="shared" ca="1" si="29"/>
        <v>12.136438652401299</v>
      </c>
      <c r="L369" s="37"/>
    </row>
    <row r="370" spans="1:12">
      <c r="A370" s="19">
        <v>35594</v>
      </c>
      <c r="B370" s="20">
        <v>13.18</v>
      </c>
      <c r="C370" s="17">
        <f t="shared" si="25"/>
        <v>2.0123839009287936E-2</v>
      </c>
      <c r="D370"/>
      <c r="E370"/>
      <c r="F370"/>
      <c r="G370" s="38"/>
      <c r="H370" s="34">
        <f t="shared" si="26"/>
        <v>1.4680000000000011</v>
      </c>
      <c r="I370" s="1">
        <f t="shared" ca="1" si="27"/>
        <v>0.80891616456842019</v>
      </c>
      <c r="J370" s="35">
        <f t="shared" ca="1" si="28"/>
        <v>1.8342674104959038E-2</v>
      </c>
      <c r="K370" s="37">
        <f t="shared" ca="1" si="29"/>
        <v>12.359053391397124</v>
      </c>
      <c r="L370" s="37"/>
    </row>
    <row r="371" spans="1:12">
      <c r="A371" s="19">
        <v>35597</v>
      </c>
      <c r="B371" s="20">
        <v>13.36</v>
      </c>
      <c r="C371" s="17">
        <f t="shared" si="25"/>
        <v>1.365705614567525E-2</v>
      </c>
      <c r="D371"/>
      <c r="E371"/>
      <c r="F371"/>
      <c r="G371"/>
      <c r="H371" s="34">
        <f t="shared" si="26"/>
        <v>1.4720000000000011</v>
      </c>
      <c r="I371" s="1">
        <f t="shared" ca="1" si="27"/>
        <v>-1.8973451337571894</v>
      </c>
      <c r="J371" s="35">
        <f t="shared" ca="1" si="28"/>
        <v>-3.5364749335619935E-2</v>
      </c>
      <c r="K371" s="37">
        <f t="shared" ca="1" si="29"/>
        <v>11.921978566184821</v>
      </c>
      <c r="L371" s="37"/>
    </row>
    <row r="372" spans="1:12">
      <c r="A372" s="19">
        <v>35598</v>
      </c>
      <c r="B372" s="20">
        <v>13.65</v>
      </c>
      <c r="C372" s="17">
        <f t="shared" si="25"/>
        <v>2.1706586826347296E-2</v>
      </c>
      <c r="D372"/>
      <c r="E372"/>
      <c r="F372"/>
      <c r="G372"/>
      <c r="H372" s="34">
        <f t="shared" si="26"/>
        <v>1.4760000000000011</v>
      </c>
      <c r="I372" s="1">
        <f t="shared" ca="1" si="27"/>
        <v>0.55701914170845868</v>
      </c>
      <c r="J372" s="35">
        <f t="shared" ca="1" si="28"/>
        <v>1.334362243225784E-2</v>
      </c>
      <c r="K372" s="37">
        <f t="shared" ca="1" si="29"/>
        <v>12.081060946817463</v>
      </c>
      <c r="L372" s="37"/>
    </row>
    <row r="373" spans="1:12">
      <c r="A373" s="19">
        <v>35599</v>
      </c>
      <c r="B373" s="20">
        <v>13.24</v>
      </c>
      <c r="C373" s="17">
        <f t="shared" si="25"/>
        <v>-3.0036630036630041E-2</v>
      </c>
      <c r="D373"/>
      <c r="E373"/>
      <c r="F373"/>
      <c r="G373"/>
      <c r="H373" s="34">
        <f t="shared" si="26"/>
        <v>1.4800000000000011</v>
      </c>
      <c r="I373" s="1">
        <f t="shared" ca="1" si="27"/>
        <v>-1.0764483722649869</v>
      </c>
      <c r="J373" s="35">
        <f t="shared" ca="1" si="28"/>
        <v>-1.9073547152837537E-2</v>
      </c>
      <c r="K373" s="37">
        <f t="shared" ca="1" si="29"/>
        <v>11.850632261192036</v>
      </c>
      <c r="L373" s="37"/>
    </row>
    <row r="374" spans="1:12">
      <c r="A374" s="19">
        <v>35600</v>
      </c>
      <c r="B374" s="20">
        <v>13.15</v>
      </c>
      <c r="C374" s="17">
        <f t="shared" si="25"/>
        <v>-6.7975830815709681E-3</v>
      </c>
      <c r="D374"/>
      <c r="E374"/>
      <c r="F374"/>
      <c r="G374"/>
      <c r="H374" s="34">
        <f t="shared" si="26"/>
        <v>1.4840000000000011</v>
      </c>
      <c r="I374" s="1">
        <f t="shared" ca="1" si="27"/>
        <v>-1.030415149997022</v>
      </c>
      <c r="J374" s="35">
        <f t="shared" ca="1" si="28"/>
        <v>-1.8159989484843868E-2</v>
      </c>
      <c r="K374" s="37">
        <f t="shared" ca="1" si="29"/>
        <v>11.635424903940038</v>
      </c>
      <c r="L374" s="37"/>
    </row>
    <row r="375" spans="1:12">
      <c r="A375" s="19">
        <v>35601</v>
      </c>
      <c r="B375" s="20">
        <v>13.21</v>
      </c>
      <c r="C375" s="17">
        <f t="shared" si="25"/>
        <v>4.5627376425856347E-3</v>
      </c>
      <c r="D375"/>
      <c r="E375"/>
      <c r="F375"/>
      <c r="G375" s="38"/>
      <c r="H375" s="34">
        <f t="shared" si="26"/>
        <v>1.4880000000000011</v>
      </c>
      <c r="I375" s="1">
        <f t="shared" ca="1" si="27"/>
        <v>-0.76443480488431192</v>
      </c>
      <c r="J375" s="35">
        <f t="shared" ca="1" si="28"/>
        <v>-1.2881445601931307E-2</v>
      </c>
      <c r="K375" s="37">
        <f t="shared" ca="1" si="29"/>
        <v>11.485543810984577</v>
      </c>
      <c r="L375" s="37"/>
    </row>
    <row r="376" spans="1:12">
      <c r="A376" s="19">
        <v>35604</v>
      </c>
      <c r="B376" s="20">
        <v>13.02</v>
      </c>
      <c r="C376" s="17">
        <f t="shared" si="25"/>
        <v>-1.4383043149129526E-2</v>
      </c>
      <c r="D376"/>
      <c r="E376"/>
      <c r="F376"/>
      <c r="G376"/>
      <c r="H376" s="34">
        <f t="shared" si="26"/>
        <v>1.4920000000000011</v>
      </c>
      <c r="I376" s="1">
        <f t="shared" ca="1" si="27"/>
        <v>0.38532321724315</v>
      </c>
      <c r="J376" s="35">
        <f t="shared" ca="1" si="28"/>
        <v>9.936210988290721E-3</v>
      </c>
      <c r="K376" s="37">
        <f t="shared" ca="1" si="29"/>
        <v>11.599666597605777</v>
      </c>
      <c r="L376" s="37"/>
    </row>
    <row r="377" spans="1:12">
      <c r="A377" s="19">
        <v>35605</v>
      </c>
      <c r="B377" s="20">
        <v>13.43</v>
      </c>
      <c r="C377" s="17">
        <f t="shared" si="25"/>
        <v>3.149001536098317E-2</v>
      </c>
      <c r="D377"/>
      <c r="E377"/>
      <c r="F377"/>
      <c r="G377"/>
      <c r="H377" s="34">
        <f t="shared" si="26"/>
        <v>1.4960000000000011</v>
      </c>
      <c r="I377" s="1">
        <f t="shared" ca="1" si="27"/>
        <v>-0.32999458296098916</v>
      </c>
      <c r="J377" s="35">
        <f t="shared" ca="1" si="28"/>
        <v>-4.2597116352625494E-3</v>
      </c>
      <c r="K377" s="37">
        <f t="shared" ca="1" si="29"/>
        <v>11.55025536283479</v>
      </c>
      <c r="L377" s="37"/>
    </row>
    <row r="378" spans="1:12">
      <c r="A378" s="19">
        <v>35606</v>
      </c>
      <c r="B378" s="20">
        <v>13.27</v>
      </c>
      <c r="C378" s="17">
        <f t="shared" si="25"/>
        <v>-1.1913626209977712E-2</v>
      </c>
      <c r="D378"/>
      <c r="E378"/>
      <c r="F378"/>
      <c r="G378"/>
      <c r="H378" s="34">
        <f t="shared" si="26"/>
        <v>1.5000000000000011</v>
      </c>
      <c r="I378" s="1">
        <f t="shared" ca="1" si="27"/>
        <v>0.33696993639539352</v>
      </c>
      <c r="J378" s="35">
        <f t="shared" ca="1" si="28"/>
        <v>8.9766103278377026E-3</v>
      </c>
      <c r="K378" s="37">
        <f t="shared" ca="1" si="29"/>
        <v>11.653937504413975</v>
      </c>
      <c r="L378" s="37"/>
    </row>
    <row r="379" spans="1:12">
      <c r="A379" s="19">
        <v>35607</v>
      </c>
      <c r="B379" s="20">
        <v>13.04</v>
      </c>
      <c r="C379" s="17">
        <f t="shared" si="25"/>
        <v>-1.7332328560663135E-2</v>
      </c>
      <c r="D379"/>
      <c r="E379"/>
      <c r="F379"/>
      <c r="G379"/>
      <c r="H379" s="34">
        <f t="shared" si="26"/>
        <v>1.5040000000000011</v>
      </c>
      <c r="I379" s="1">
        <f t="shared" ca="1" si="27"/>
        <v>-0.11235561194182411</v>
      </c>
      <c r="J379" s="35">
        <f t="shared" ca="1" si="28"/>
        <v>5.9467884072920019E-5</v>
      </c>
      <c r="K379" s="37">
        <f t="shared" ca="1" si="29"/>
        <v>11.654630539418479</v>
      </c>
      <c r="L379" s="37"/>
    </row>
    <row r="380" spans="1:12">
      <c r="A380" s="19">
        <v>35608</v>
      </c>
      <c r="B380" s="20">
        <v>12.97</v>
      </c>
      <c r="C380" s="17">
        <f t="shared" si="25"/>
        <v>-5.368098159509116E-3</v>
      </c>
      <c r="D380"/>
      <c r="E380"/>
      <c r="F380"/>
      <c r="G380" s="38"/>
      <c r="H380" s="34">
        <f t="shared" si="26"/>
        <v>1.5080000000000011</v>
      </c>
      <c r="I380" s="1">
        <f t="shared" ca="1" si="27"/>
        <v>1.8392788133478497</v>
      </c>
      <c r="J380" s="35">
        <f t="shared" ca="1" si="28"/>
        <v>3.8790855923023539E-2</v>
      </c>
      <c r="K380" s="37">
        <f t="shared" ca="1" si="29"/>
        <v>12.10672363350913</v>
      </c>
      <c r="L380" s="37"/>
    </row>
    <row r="381" spans="1:12">
      <c r="A381" s="19">
        <v>35611</v>
      </c>
      <c r="B381" s="20">
        <v>12.85</v>
      </c>
      <c r="C381" s="17">
        <f t="shared" si="25"/>
        <v>-9.2521202775637246E-3</v>
      </c>
      <c r="D381"/>
      <c r="E381"/>
      <c r="F381"/>
      <c r="G381"/>
      <c r="H381" s="34">
        <f t="shared" si="26"/>
        <v>1.5120000000000011</v>
      </c>
      <c r="I381" s="1">
        <f t="shared" ca="1" si="27"/>
        <v>1.7830025797734224</v>
      </c>
      <c r="J381" s="35">
        <f t="shared" ca="1" si="28"/>
        <v>3.7674019382482271E-2</v>
      </c>
      <c r="K381" s="37">
        <f t="shared" ca="1" si="29"/>
        <v>12.562832574336309</v>
      </c>
      <c r="L381" s="37"/>
    </row>
    <row r="382" spans="1:12">
      <c r="A382" s="19">
        <v>35612</v>
      </c>
      <c r="B382" s="20">
        <v>12.71</v>
      </c>
      <c r="C382" s="17">
        <f t="shared" si="25"/>
        <v>-1.0894941634241206E-2</v>
      </c>
      <c r="D382"/>
      <c r="E382"/>
      <c r="F382"/>
      <c r="G382"/>
      <c r="H382" s="34">
        <f t="shared" si="26"/>
        <v>1.5160000000000011</v>
      </c>
      <c r="I382" s="1">
        <f t="shared" ca="1" si="27"/>
        <v>0.53452483702224574</v>
      </c>
      <c r="J382" s="35">
        <f t="shared" ca="1" si="28"/>
        <v>1.2897209091635E-2</v>
      </c>
      <c r="K382" s="37">
        <f t="shared" ca="1" si="29"/>
        <v>12.724858052830728</v>
      </c>
      <c r="L382" s="37"/>
    </row>
    <row r="383" spans="1:12">
      <c r="A383" s="19">
        <v>35613</v>
      </c>
      <c r="B383" s="20">
        <v>13.06</v>
      </c>
      <c r="C383" s="17">
        <f t="shared" si="25"/>
        <v>2.7537372147915073E-2</v>
      </c>
      <c r="D383"/>
      <c r="E383"/>
      <c r="F383"/>
      <c r="G383"/>
      <c r="H383" s="34">
        <f t="shared" si="26"/>
        <v>1.5200000000000011</v>
      </c>
      <c r="I383" s="1">
        <f t="shared" ca="1" si="27"/>
        <v>-0.21208008919366739</v>
      </c>
      <c r="J383" s="35">
        <f t="shared" ca="1" si="28"/>
        <v>-1.9196258311085764E-3</v>
      </c>
      <c r="K383" s="37">
        <f t="shared" ca="1" si="29"/>
        <v>12.700431086615323</v>
      </c>
      <c r="L383" s="37"/>
    </row>
    <row r="384" spans="1:12">
      <c r="A384" s="19">
        <v>35614</v>
      </c>
      <c r="B384" s="20">
        <v>13.18</v>
      </c>
      <c r="C384" s="17">
        <f t="shared" si="25"/>
        <v>9.1883614088821286E-3</v>
      </c>
      <c r="D384"/>
      <c r="E384"/>
      <c r="F384"/>
      <c r="G384"/>
      <c r="H384" s="34">
        <f t="shared" si="26"/>
        <v>1.5240000000000011</v>
      </c>
      <c r="I384" s="1">
        <f t="shared" ca="1" si="27"/>
        <v>-0.65088591590901457</v>
      </c>
      <c r="J384" s="35">
        <f t="shared" ca="1" si="28"/>
        <v>-1.0627997915569041E-2</v>
      </c>
      <c r="K384" s="37">
        <f t="shared" ca="1" si="29"/>
        <v>12.565450931499948</v>
      </c>
      <c r="L384" s="37"/>
    </row>
    <row r="385" spans="1:12">
      <c r="A385" s="19">
        <v>35618</v>
      </c>
      <c r="B385" s="20">
        <v>13.17</v>
      </c>
      <c r="C385" s="17">
        <f t="shared" si="25"/>
        <v>-7.587253414264028E-4</v>
      </c>
      <c r="D385"/>
      <c r="E385"/>
      <c r="F385"/>
      <c r="G385" s="38"/>
      <c r="H385" s="34">
        <f t="shared" si="26"/>
        <v>1.5280000000000011</v>
      </c>
      <c r="I385" s="1">
        <f t="shared" ca="1" si="27"/>
        <v>5.3125640215022613E-2</v>
      </c>
      <c r="J385" s="35">
        <f t="shared" ca="1" si="28"/>
        <v>3.3435453257315718E-3</v>
      </c>
      <c r="K385" s="37">
        <f t="shared" ca="1" si="29"/>
        <v>12.607464086227674</v>
      </c>
      <c r="L385" s="37"/>
    </row>
    <row r="386" spans="1:12">
      <c r="A386" s="19">
        <v>35619</v>
      </c>
      <c r="B386" s="20">
        <v>13.35</v>
      </c>
      <c r="C386" s="17">
        <f t="shared" si="25"/>
        <v>1.3667425968109326E-2</v>
      </c>
      <c r="D386"/>
      <c r="E386"/>
      <c r="F386"/>
      <c r="G386"/>
      <c r="H386" s="34">
        <f t="shared" si="26"/>
        <v>1.5320000000000011</v>
      </c>
      <c r="I386" s="1">
        <f t="shared" ca="1" si="27"/>
        <v>-0.63816288156320855</v>
      </c>
      <c r="J386" s="35">
        <f t="shared" ca="1" si="28"/>
        <v>-1.0375501457269906E-2</v>
      </c>
      <c r="K386" s="37">
        <f t="shared" ca="1" si="29"/>
        <v>12.47665532422854</v>
      </c>
      <c r="L386" s="37"/>
    </row>
    <row r="387" spans="1:12">
      <c r="A387" s="19">
        <v>35620</v>
      </c>
      <c r="B387" s="20">
        <v>13.3</v>
      </c>
      <c r="C387" s="17">
        <f t="shared" si="25"/>
        <v>-3.7453183520598232E-3</v>
      </c>
      <c r="D387"/>
      <c r="E387"/>
      <c r="F387"/>
      <c r="G387"/>
      <c r="H387" s="34">
        <f t="shared" si="26"/>
        <v>1.5360000000000011</v>
      </c>
      <c r="I387" s="1">
        <f t="shared" ca="1" si="27"/>
        <v>-1.0136960011217959</v>
      </c>
      <c r="J387" s="35">
        <f t="shared" ca="1" si="28"/>
        <v>-1.7828187670745795E-2</v>
      </c>
      <c r="K387" s="37">
        <f t="shared" ca="1" si="29"/>
        <v>12.254219171604984</v>
      </c>
      <c r="L387" s="37"/>
    </row>
    <row r="388" spans="1:12">
      <c r="A388" s="19">
        <v>35621</v>
      </c>
      <c r="B388" s="20">
        <v>13.21</v>
      </c>
      <c r="C388" s="17">
        <f t="shared" si="25"/>
        <v>-6.7669172932330879E-3</v>
      </c>
      <c r="D388"/>
      <c r="E388"/>
      <c r="F388"/>
      <c r="G388"/>
      <c r="H388" s="34">
        <f t="shared" si="26"/>
        <v>1.5400000000000011</v>
      </c>
      <c r="I388" s="1">
        <f t="shared" ca="1" si="27"/>
        <v>-0.29128386773569126</v>
      </c>
      <c r="J388" s="35">
        <f t="shared" ca="1" si="28"/>
        <v>-3.4914736326797724E-3</v>
      </c>
      <c r="K388" s="37">
        <f t="shared" ca="1" si="29"/>
        <v>12.211433888478245</v>
      </c>
      <c r="L388" s="37"/>
    </row>
    <row r="389" spans="1:12">
      <c r="A389" s="19">
        <v>35622</v>
      </c>
      <c r="B389" s="20">
        <v>13.2</v>
      </c>
      <c r="C389" s="17">
        <f t="shared" ref="C389:C452" si="30">(B389/B388)-1</f>
        <v>-7.5700227100694573E-4</v>
      </c>
      <c r="D389"/>
      <c r="E389"/>
      <c r="F389"/>
      <c r="G389"/>
      <c r="H389" s="34">
        <f t="shared" ref="H389:H452" si="31">H388+$F$7</f>
        <v>1.5440000000000011</v>
      </c>
      <c r="I389" s="1">
        <f t="shared" ref="I389:I452" ca="1" si="32">NORMSINV(RAND())</f>
        <v>0.26621696009389473</v>
      </c>
      <c r="J389" s="35">
        <f t="shared" ref="J389:J452" ca="1" si="33">$F$4*$F$7+$F$5*I389*SQRT($F$7)</f>
        <v>7.5724739052916183E-3</v>
      </c>
      <c r="K389" s="37">
        <f t="shared" ref="K389:K452" ca="1" si="34">K388*(1+J389)</f>
        <v>12.30390465294494</v>
      </c>
      <c r="L389" s="37"/>
    </row>
    <row r="390" spans="1:12">
      <c r="A390" s="19">
        <v>35625</v>
      </c>
      <c r="B390" s="20">
        <v>13.82</v>
      </c>
      <c r="C390" s="17">
        <f t="shared" si="30"/>
        <v>4.6969696969697106E-2</v>
      </c>
      <c r="D390"/>
      <c r="E390"/>
      <c r="F390"/>
      <c r="G390" s="38"/>
      <c r="H390" s="34">
        <f t="shared" si="31"/>
        <v>1.5480000000000012</v>
      </c>
      <c r="I390" s="1">
        <f t="shared" ca="1" si="32"/>
        <v>0.18416095415838818</v>
      </c>
      <c r="J390" s="35">
        <f t="shared" ca="1" si="33"/>
        <v>5.9440218931568044E-3</v>
      </c>
      <c r="K390" s="37">
        <f t="shared" ca="1" si="34"/>
        <v>12.377039331573359</v>
      </c>
      <c r="L390" s="37"/>
    </row>
    <row r="391" spans="1:12">
      <c r="A391" s="19">
        <v>35626</v>
      </c>
      <c r="B391" s="20">
        <v>14.08</v>
      </c>
      <c r="C391" s="17">
        <f t="shared" si="30"/>
        <v>1.8813314037626538E-2</v>
      </c>
      <c r="D391"/>
      <c r="E391"/>
      <c r="F391"/>
      <c r="G391"/>
      <c r="H391" s="34">
        <f t="shared" si="31"/>
        <v>1.5520000000000012</v>
      </c>
      <c r="I391" s="1">
        <f t="shared" ca="1" si="32"/>
        <v>0.47178470223912961</v>
      </c>
      <c r="J391" s="35">
        <f t="shared" ca="1" si="33"/>
        <v>1.1652092447650685E-2</v>
      </c>
      <c r="K391" s="37">
        <f t="shared" ca="1" si="34"/>
        <v>12.521257738093059</v>
      </c>
      <c r="L391" s="37"/>
    </row>
    <row r="392" spans="1:12">
      <c r="A392" s="19">
        <v>35627</v>
      </c>
      <c r="B392" s="20">
        <v>15.1</v>
      </c>
      <c r="C392" s="17">
        <f t="shared" si="30"/>
        <v>7.2443181818181879E-2</v>
      </c>
      <c r="D392"/>
      <c r="E392"/>
      <c r="F392"/>
      <c r="G392"/>
      <c r="H392" s="34">
        <f t="shared" si="31"/>
        <v>1.5560000000000012</v>
      </c>
      <c r="I392" s="1">
        <f t="shared" ca="1" si="32"/>
        <v>-0.88192895906639324</v>
      </c>
      <c r="J392" s="35">
        <f t="shared" ca="1" si="33"/>
        <v>-1.521318950794436E-2</v>
      </c>
      <c r="K392" s="37">
        <f t="shared" ca="1" si="34"/>
        <v>12.330769471245635</v>
      </c>
      <c r="L392" s="37"/>
    </row>
    <row r="393" spans="1:12">
      <c r="A393" s="19">
        <v>35628</v>
      </c>
      <c r="B393" s="20">
        <v>15.2</v>
      </c>
      <c r="C393" s="17">
        <f t="shared" si="30"/>
        <v>6.6225165562914245E-3</v>
      </c>
      <c r="D393"/>
      <c r="E393"/>
      <c r="F393"/>
      <c r="G393"/>
      <c r="H393" s="34">
        <f t="shared" si="31"/>
        <v>1.5600000000000012</v>
      </c>
      <c r="I393" s="1">
        <f t="shared" ca="1" si="32"/>
        <v>0.51850812515566336</v>
      </c>
      <c r="J393" s="35">
        <f t="shared" ca="1" si="33"/>
        <v>1.2579347572913024E-2</v>
      </c>
      <c r="K393" s="37">
        <f t="shared" ca="1" si="34"/>
        <v>12.485882506265899</v>
      </c>
      <c r="L393" s="37"/>
    </row>
    <row r="394" spans="1:12">
      <c r="A394" s="19">
        <v>35629</v>
      </c>
      <c r="B394" s="20">
        <v>14.29</v>
      </c>
      <c r="C394" s="17">
        <f t="shared" si="30"/>
        <v>-5.9868421052631571E-2</v>
      </c>
      <c r="D394"/>
      <c r="E394"/>
      <c r="F394"/>
      <c r="G394"/>
      <c r="H394" s="34">
        <f t="shared" si="31"/>
        <v>1.5640000000000012</v>
      </c>
      <c r="I394" s="1">
        <f t="shared" ca="1" si="32"/>
        <v>-1.1795025242422006</v>
      </c>
      <c r="J394" s="35">
        <f t="shared" ca="1" si="33"/>
        <v>-2.1118720315153543E-2</v>
      </c>
      <c r="K394" s="37">
        <f t="shared" ca="1" si="34"/>
        <v>12.222196645728202</v>
      </c>
      <c r="L394" s="37"/>
    </row>
    <row r="395" spans="1:12">
      <c r="A395" s="19">
        <v>35632</v>
      </c>
      <c r="B395" s="20">
        <v>13.82</v>
      </c>
      <c r="C395" s="17">
        <f t="shared" si="30"/>
        <v>-3.2890132960111895E-2</v>
      </c>
      <c r="D395"/>
      <c r="E395"/>
      <c r="F395"/>
      <c r="G395" s="38"/>
      <c r="H395" s="34">
        <f t="shared" si="31"/>
        <v>1.5680000000000012</v>
      </c>
      <c r="I395" s="1">
        <f t="shared" ca="1" si="32"/>
        <v>-1.2875887295135788</v>
      </c>
      <c r="J395" s="35">
        <f t="shared" ca="1" si="33"/>
        <v>-2.3263757676544657E-2</v>
      </c>
      <c r="K395" s="37">
        <f t="shared" ca="1" si="34"/>
        <v>11.937862424686903</v>
      </c>
      <c r="L395" s="37"/>
    </row>
    <row r="396" spans="1:12">
      <c r="A396" s="19">
        <v>35633</v>
      </c>
      <c r="B396" s="20">
        <v>14.66</v>
      </c>
      <c r="C396" s="17">
        <f t="shared" si="30"/>
        <v>6.0781476121563038E-2</v>
      </c>
      <c r="D396"/>
      <c r="E396"/>
      <c r="F396"/>
      <c r="G396"/>
      <c r="H396" s="34">
        <f t="shared" si="31"/>
        <v>1.5720000000000012</v>
      </c>
      <c r="I396" s="1">
        <f t="shared" ca="1" si="32"/>
        <v>-0.3125033261284077</v>
      </c>
      <c r="J396" s="35">
        <f t="shared" ca="1" si="33"/>
        <v>-3.9125868628702484E-3</v>
      </c>
      <c r="K396" s="37">
        <f t="shared" ca="1" si="34"/>
        <v>11.891154500993322</v>
      </c>
      <c r="L396" s="37"/>
    </row>
    <row r="397" spans="1:12">
      <c r="A397" s="19">
        <v>35634</v>
      </c>
      <c r="B397" s="20">
        <v>14.38</v>
      </c>
      <c r="C397" s="17">
        <f t="shared" si="30"/>
        <v>-1.9099590723055893E-2</v>
      </c>
      <c r="D397"/>
      <c r="E397"/>
      <c r="F397"/>
      <c r="G397"/>
      <c r="H397" s="34">
        <f t="shared" si="31"/>
        <v>1.5760000000000012</v>
      </c>
      <c r="I397" s="1">
        <f t="shared" ca="1" si="32"/>
        <v>-0.13238516097073205</v>
      </c>
      <c r="J397" s="35">
        <f t="shared" ca="1" si="33"/>
        <v>-3.3803086140482205E-4</v>
      </c>
      <c r="K397" s="37">
        <f t="shared" ca="1" si="34"/>
        <v>11.887134923794253</v>
      </c>
      <c r="L397" s="37"/>
    </row>
    <row r="398" spans="1:12">
      <c r="A398" s="19">
        <v>35635</v>
      </c>
      <c r="B398" s="20">
        <v>14.03</v>
      </c>
      <c r="C398" s="17">
        <f t="shared" si="30"/>
        <v>-2.4339360222531359E-2</v>
      </c>
      <c r="D398"/>
      <c r="E398"/>
      <c r="F398"/>
      <c r="G398"/>
      <c r="H398" s="34">
        <f t="shared" si="31"/>
        <v>1.5800000000000012</v>
      </c>
      <c r="I398" s="1">
        <f t="shared" ca="1" si="32"/>
        <v>-5.6591155725886286E-2</v>
      </c>
      <c r="J398" s="35">
        <f t="shared" ca="1" si="33"/>
        <v>1.1661478875064442E-3</v>
      </c>
      <c r="K398" s="37">
        <f t="shared" ca="1" si="34"/>
        <v>11.90099708107414</v>
      </c>
      <c r="L398" s="37"/>
    </row>
    <row r="399" spans="1:12">
      <c r="A399" s="19">
        <v>35636</v>
      </c>
      <c r="B399" s="20">
        <v>14.08</v>
      </c>
      <c r="C399" s="17">
        <f t="shared" si="30"/>
        <v>3.5637918745545782E-3</v>
      </c>
      <c r="D399"/>
      <c r="E399"/>
      <c r="F399"/>
      <c r="G399"/>
      <c r="H399" s="34">
        <f t="shared" si="31"/>
        <v>1.5840000000000012</v>
      </c>
      <c r="I399" s="1">
        <f t="shared" ca="1" si="32"/>
        <v>0.49368845408921957</v>
      </c>
      <c r="J399" s="35">
        <f t="shared" ca="1" si="33"/>
        <v>1.208678590325972E-2</v>
      </c>
      <c r="K399" s="37">
        <f t="shared" ca="1" si="34"/>
        <v>12.044841884828401</v>
      </c>
      <c r="L399" s="37"/>
    </row>
    <row r="400" spans="1:12">
      <c r="A400" s="19">
        <v>35639</v>
      </c>
      <c r="B400" s="20">
        <v>13.93</v>
      </c>
      <c r="C400" s="17">
        <f t="shared" si="30"/>
        <v>-1.0653409090909061E-2</v>
      </c>
      <c r="D400"/>
      <c r="E400"/>
      <c r="F400"/>
      <c r="G400" s="38"/>
      <c r="H400" s="34">
        <f t="shared" si="31"/>
        <v>1.5880000000000012</v>
      </c>
      <c r="I400" s="1">
        <f t="shared" ca="1" si="32"/>
        <v>0.37637972420420385</v>
      </c>
      <c r="J400" s="35">
        <f t="shared" ca="1" si="33"/>
        <v>9.7587218567062213E-3</v>
      </c>
      <c r="K400" s="37">
        <f t="shared" ca="1" si="34"/>
        <v>12.162384146590444</v>
      </c>
      <c r="L400" s="37"/>
    </row>
    <row r="401" spans="1:12">
      <c r="A401" s="19">
        <v>35640</v>
      </c>
      <c r="B401" s="20">
        <v>14.23</v>
      </c>
      <c r="C401" s="17">
        <f t="shared" si="30"/>
        <v>2.1536252692031743E-2</v>
      </c>
      <c r="D401"/>
      <c r="E401"/>
      <c r="F401"/>
      <c r="G401"/>
      <c r="H401" s="34">
        <f t="shared" si="31"/>
        <v>1.5920000000000012</v>
      </c>
      <c r="I401" s="1">
        <f t="shared" ca="1" si="32"/>
        <v>-1.1528052459245028</v>
      </c>
      <c r="J401" s="35">
        <f t="shared" ca="1" si="33"/>
        <v>-2.0588896372355885E-2</v>
      </c>
      <c r="K401" s="37">
        <f t="shared" ca="1" si="34"/>
        <v>11.91197407975551</v>
      </c>
      <c r="L401" s="37"/>
    </row>
    <row r="402" spans="1:12">
      <c r="A402" s="19">
        <v>35641</v>
      </c>
      <c r="B402" s="20">
        <v>14.35</v>
      </c>
      <c r="C402" s="17">
        <f t="shared" si="30"/>
        <v>8.4328882642303871E-3</v>
      </c>
      <c r="D402"/>
      <c r="E402"/>
      <c r="F402"/>
      <c r="G402"/>
      <c r="H402" s="34">
        <f t="shared" si="31"/>
        <v>1.5960000000000012</v>
      </c>
      <c r="I402" s="1">
        <f t="shared" ca="1" si="32"/>
        <v>2.3512867819531484E-2</v>
      </c>
      <c r="J402" s="35">
        <f t="shared" ca="1" si="33"/>
        <v>2.755861606026404E-3</v>
      </c>
      <c r="K402" s="37">
        <f t="shared" ca="1" si="34"/>
        <v>11.944801831773889</v>
      </c>
      <c r="L402" s="37"/>
    </row>
    <row r="403" spans="1:12">
      <c r="A403" s="19">
        <v>35642</v>
      </c>
      <c r="B403" s="20">
        <v>14.38</v>
      </c>
      <c r="C403" s="17">
        <f t="shared" si="30"/>
        <v>2.090592334494934E-3</v>
      </c>
      <c r="D403"/>
      <c r="E403"/>
      <c r="F403"/>
      <c r="G403"/>
      <c r="H403" s="34">
        <f t="shared" si="31"/>
        <v>1.6000000000000012</v>
      </c>
      <c r="I403" s="1">
        <f t="shared" ca="1" si="32"/>
        <v>2.0218554224732825</v>
      </c>
      <c r="J403" s="35">
        <f t="shared" ca="1" si="33"/>
        <v>4.2414201260264843E-2</v>
      </c>
      <c r="K403" s="37">
        <f t="shared" ca="1" si="34"/>
        <v>12.451431060680727</v>
      </c>
      <c r="L403" s="37"/>
    </row>
    <row r="404" spans="1:12">
      <c r="A404" s="19">
        <v>35643</v>
      </c>
      <c r="B404" s="20">
        <v>14.3</v>
      </c>
      <c r="C404" s="17">
        <f t="shared" si="30"/>
        <v>-5.5632823365785455E-3</v>
      </c>
      <c r="D404"/>
      <c r="E404"/>
      <c r="F404"/>
      <c r="G404"/>
      <c r="H404" s="34">
        <f t="shared" si="31"/>
        <v>1.6040000000000012</v>
      </c>
      <c r="I404" s="1">
        <f t="shared" ca="1" si="32"/>
        <v>-2.7012143075168487</v>
      </c>
      <c r="J404" s="35">
        <f t="shared" ca="1" si="33"/>
        <v>-5.131802854507779E-2</v>
      </c>
      <c r="K404" s="37">
        <f t="shared" ca="1" si="34"/>
        <v>11.812448166081644</v>
      </c>
      <c r="L404" s="37"/>
    </row>
    <row r="405" spans="1:12">
      <c r="A405" s="19">
        <v>35646</v>
      </c>
      <c r="B405" s="20">
        <v>14.4</v>
      </c>
      <c r="C405" s="17">
        <f t="shared" si="30"/>
        <v>6.9930069930068672E-3</v>
      </c>
      <c r="D405"/>
      <c r="E405"/>
      <c r="F405"/>
      <c r="G405" s="38"/>
      <c r="H405" s="34">
        <f t="shared" si="31"/>
        <v>1.6080000000000012</v>
      </c>
      <c r="I405" s="1">
        <f t="shared" ca="1" si="32"/>
        <v>0.500677205560077</v>
      </c>
      <c r="J405" s="35">
        <f t="shared" ca="1" si="33"/>
        <v>1.2225481983641366E-2</v>
      </c>
      <c r="K405" s="37">
        <f t="shared" ca="1" si="34"/>
        <v>11.956861038318772</v>
      </c>
      <c r="L405" s="37"/>
    </row>
    <row r="406" spans="1:12">
      <c r="A406" s="19">
        <v>35647</v>
      </c>
      <c r="B406" s="20">
        <v>14.57</v>
      </c>
      <c r="C406" s="17">
        <f t="shared" si="30"/>
        <v>1.1805555555555625E-2</v>
      </c>
      <c r="D406"/>
      <c r="E406"/>
      <c r="F406"/>
      <c r="G406"/>
      <c r="H406" s="34">
        <f t="shared" si="31"/>
        <v>1.6120000000000012</v>
      </c>
      <c r="I406" s="1">
        <f t="shared" ca="1" si="32"/>
        <v>1.4570619948933849</v>
      </c>
      <c r="J406" s="35">
        <f t="shared" ca="1" si="33"/>
        <v>3.120552758553239E-2</v>
      </c>
      <c r="K406" s="37">
        <f t="shared" ca="1" si="34"/>
        <v>12.329981195286406</v>
      </c>
      <c r="L406" s="37"/>
    </row>
    <row r="407" spans="1:12">
      <c r="A407" s="19">
        <v>35648</v>
      </c>
      <c r="B407" s="20">
        <v>14.59</v>
      </c>
      <c r="C407" s="17">
        <f t="shared" si="30"/>
        <v>1.3726835964309458E-3</v>
      </c>
      <c r="D407"/>
      <c r="E407"/>
      <c r="F407"/>
      <c r="G407"/>
      <c r="H407" s="34">
        <f t="shared" si="31"/>
        <v>1.6160000000000012</v>
      </c>
      <c r="I407" s="1">
        <f t="shared" ca="1" si="32"/>
        <v>0.64411099053667131</v>
      </c>
      <c r="J407" s="35">
        <f t="shared" ca="1" si="33"/>
        <v>1.5072013850386498E-2</v>
      </c>
      <c r="K407" s="37">
        <f t="shared" ca="1" si="34"/>
        <v>12.515818842636769</v>
      </c>
      <c r="L407" s="37"/>
    </row>
    <row r="408" spans="1:12">
      <c r="A408" s="19">
        <v>35649</v>
      </c>
      <c r="B408" s="20">
        <v>14.64</v>
      </c>
      <c r="C408" s="17">
        <f t="shared" si="30"/>
        <v>3.4270047978066653E-3</v>
      </c>
      <c r="D408"/>
      <c r="E408"/>
      <c r="F408"/>
      <c r="G408"/>
      <c r="H408" s="34">
        <f t="shared" si="31"/>
        <v>1.6200000000000012</v>
      </c>
      <c r="I408" s="1">
        <f t="shared" ca="1" si="32"/>
        <v>1.4347295928074266</v>
      </c>
      <c r="J408" s="35">
        <f t="shared" ca="1" si="33"/>
        <v>3.0762327301798544E-2</v>
      </c>
      <c r="K408" s="37">
        <f t="shared" ca="1" si="34"/>
        <v>12.900834558323979</v>
      </c>
      <c r="L408" s="37"/>
    </row>
    <row r="409" spans="1:12">
      <c r="A409" s="19">
        <v>35650</v>
      </c>
      <c r="B409" s="20">
        <v>14.24</v>
      </c>
      <c r="C409" s="17">
        <f t="shared" si="30"/>
        <v>-2.732240437158473E-2</v>
      </c>
      <c r="D409"/>
      <c r="E409"/>
      <c r="F409"/>
      <c r="G409"/>
      <c r="H409" s="34">
        <f t="shared" si="31"/>
        <v>1.6240000000000012</v>
      </c>
      <c r="I409" s="1">
        <f t="shared" ca="1" si="32"/>
        <v>0.59644893835210278</v>
      </c>
      <c r="J409" s="35">
        <f t="shared" ca="1" si="33"/>
        <v>1.4126131048785866E-2</v>
      </c>
      <c r="K409" s="37">
        <f t="shared" ca="1" si="34"/>
        <v>13.083073437933569</v>
      </c>
      <c r="L409" s="37"/>
    </row>
    <row r="410" spans="1:12">
      <c r="A410" s="19">
        <v>35653</v>
      </c>
      <c r="B410" s="20">
        <v>14.06</v>
      </c>
      <c r="C410" s="17">
        <f t="shared" si="30"/>
        <v>-1.2640449438202195E-2</v>
      </c>
      <c r="D410"/>
      <c r="E410"/>
      <c r="F410"/>
      <c r="G410" s="38"/>
      <c r="H410" s="34">
        <f t="shared" si="31"/>
        <v>1.6280000000000012</v>
      </c>
      <c r="I410" s="1">
        <f t="shared" ca="1" si="32"/>
        <v>-1.5538856389204394</v>
      </c>
      <c r="J410" s="35">
        <f t="shared" ca="1" si="33"/>
        <v>-2.854858397298566E-2</v>
      </c>
      <c r="K410" s="37">
        <f t="shared" ca="1" si="34"/>
        <v>12.709570217265984</v>
      </c>
      <c r="L410" s="37"/>
    </row>
    <row r="411" spans="1:12">
      <c r="A411" s="19">
        <v>35654</v>
      </c>
      <c r="B411" s="20">
        <v>13.83</v>
      </c>
      <c r="C411" s="17">
        <f t="shared" si="30"/>
        <v>-1.6358463726884764E-2</v>
      </c>
      <c r="D411"/>
      <c r="E411"/>
      <c r="F411"/>
      <c r="G411"/>
      <c r="H411" s="34">
        <f t="shared" si="31"/>
        <v>1.6320000000000012</v>
      </c>
      <c r="I411" s="1">
        <f t="shared" ca="1" si="32"/>
        <v>0.98572547382571418</v>
      </c>
      <c r="J411" s="35">
        <f t="shared" ca="1" si="33"/>
        <v>2.1851563821703321E-2</v>
      </c>
      <c r="K411" s="37">
        <f t="shared" ca="1" si="34"/>
        <v>12.987294202014992</v>
      </c>
      <c r="L411" s="37"/>
    </row>
    <row r="412" spans="1:12">
      <c r="A412" s="19">
        <v>35655</v>
      </c>
      <c r="B412" s="20">
        <v>13.84</v>
      </c>
      <c r="C412" s="17">
        <f t="shared" si="30"/>
        <v>7.2306579898762102E-4</v>
      </c>
      <c r="D412"/>
      <c r="E412"/>
      <c r="F412"/>
      <c r="G412"/>
      <c r="H412" s="34">
        <f t="shared" si="31"/>
        <v>1.6360000000000012</v>
      </c>
      <c r="I412" s="1">
        <f t="shared" ca="1" si="32"/>
        <v>6.4267905591599783E-2</v>
      </c>
      <c r="J412" s="35">
        <f t="shared" ca="1" si="33"/>
        <v>3.5646704495462533E-3</v>
      </c>
      <c r="K412" s="37">
        <f t="shared" ca="1" si="34"/>
        <v>13.033589625876477</v>
      </c>
      <c r="L412" s="37"/>
    </row>
    <row r="413" spans="1:12">
      <c r="A413" s="19">
        <v>35656</v>
      </c>
      <c r="B413" s="20">
        <v>13.86</v>
      </c>
      <c r="C413" s="17">
        <f t="shared" si="30"/>
        <v>1.4450867052022698E-3</v>
      </c>
      <c r="D413"/>
      <c r="E413"/>
      <c r="F413"/>
      <c r="G413"/>
      <c r="H413" s="34">
        <f t="shared" si="31"/>
        <v>1.6400000000000012</v>
      </c>
      <c r="I413" s="1">
        <f t="shared" ca="1" si="32"/>
        <v>1.8353442175349612</v>
      </c>
      <c r="J413" s="35">
        <f t="shared" ca="1" si="33"/>
        <v>3.8712771444070572E-2</v>
      </c>
      <c r="K413" s="37">
        <f t="shared" ca="1" si="34"/>
        <v>13.538156002158841</v>
      </c>
      <c r="L413" s="37"/>
    </row>
    <row r="414" spans="1:12">
      <c r="A414" s="19">
        <v>35657</v>
      </c>
      <c r="B414" s="20">
        <v>13.51</v>
      </c>
      <c r="C414" s="17">
        <f t="shared" si="30"/>
        <v>-2.5252525252525193E-2</v>
      </c>
      <c r="D414"/>
      <c r="E414"/>
      <c r="F414"/>
      <c r="G414"/>
      <c r="H414" s="34">
        <f t="shared" si="31"/>
        <v>1.6440000000000012</v>
      </c>
      <c r="I414" s="1">
        <f t="shared" ca="1" si="32"/>
        <v>-0.94039014431791323</v>
      </c>
      <c r="J414" s="35">
        <f t="shared" ca="1" si="33"/>
        <v>-1.6373387761189212E-2</v>
      </c>
      <c r="K414" s="37">
        <f t="shared" ca="1" si="34"/>
        <v>13.316490524364022</v>
      </c>
      <c r="L414" s="37"/>
    </row>
    <row r="415" spans="1:12">
      <c r="A415" s="19">
        <v>35660</v>
      </c>
      <c r="B415" s="20">
        <v>13.62</v>
      </c>
      <c r="C415" s="17">
        <f t="shared" si="30"/>
        <v>8.1421169504070079E-3</v>
      </c>
      <c r="D415"/>
      <c r="E415"/>
      <c r="F415"/>
      <c r="G415" s="38"/>
      <c r="H415" s="34">
        <f t="shared" si="31"/>
        <v>1.6480000000000012</v>
      </c>
      <c r="I415" s="1">
        <f t="shared" ca="1" si="32"/>
        <v>1.1682189216261603</v>
      </c>
      <c r="J415" s="35">
        <f t="shared" ca="1" si="33"/>
        <v>2.5473258771194669E-2</v>
      </c>
      <c r="K415" s="37">
        <f t="shared" ca="1" si="34"/>
        <v>13.65570493341531</v>
      </c>
      <c r="L415" s="37"/>
    </row>
    <row r="416" spans="1:12">
      <c r="A416" s="19">
        <v>35661</v>
      </c>
      <c r="B416" s="20">
        <v>14.12</v>
      </c>
      <c r="C416" s="17">
        <f t="shared" si="30"/>
        <v>3.6710719530102853E-2</v>
      </c>
      <c r="D416"/>
      <c r="E416"/>
      <c r="F416"/>
      <c r="G416"/>
      <c r="H416" s="34">
        <f t="shared" si="31"/>
        <v>1.6520000000000012</v>
      </c>
      <c r="I416" s="1">
        <f t="shared" ca="1" si="32"/>
        <v>2.2153014991918907</v>
      </c>
      <c r="J416" s="35">
        <f t="shared" ca="1" si="33"/>
        <v>4.6253257881173217E-2</v>
      </c>
      <c r="K416" s="37">
        <f t="shared" ca="1" si="34"/>
        <v>14.287325775249776</v>
      </c>
      <c r="L416" s="37"/>
    </row>
    <row r="417" spans="1:12">
      <c r="A417" s="19">
        <v>35662</v>
      </c>
      <c r="B417" s="20">
        <v>14.29</v>
      </c>
      <c r="C417" s="17">
        <f t="shared" si="30"/>
        <v>1.2039660056657242E-2</v>
      </c>
      <c r="D417"/>
      <c r="E417"/>
      <c r="F417"/>
      <c r="G417"/>
      <c r="H417" s="34">
        <f t="shared" si="31"/>
        <v>1.6560000000000012</v>
      </c>
      <c r="I417" s="1">
        <f t="shared" ca="1" si="32"/>
        <v>-0.9805931701244428</v>
      </c>
      <c r="J417" s="35">
        <f t="shared" ca="1" si="33"/>
        <v>-1.7171241587026251E-2</v>
      </c>
      <c r="K417" s="37">
        <f t="shared" ca="1" si="34"/>
        <v>14.041994652730416</v>
      </c>
      <c r="L417" s="37"/>
    </row>
    <row r="418" spans="1:12">
      <c r="A418" s="19">
        <v>35663</v>
      </c>
      <c r="B418" s="20">
        <v>14.02</v>
      </c>
      <c r="C418" s="17">
        <f t="shared" si="30"/>
        <v>-1.8894331700489819E-2</v>
      </c>
      <c r="D418"/>
      <c r="E418"/>
      <c r="F418"/>
      <c r="G418"/>
      <c r="H418" s="34">
        <f t="shared" si="31"/>
        <v>1.6600000000000013</v>
      </c>
      <c r="I418" s="1">
        <f t="shared" ca="1" si="32"/>
        <v>-1.6237838947042569</v>
      </c>
      <c r="J418" s="35">
        <f t="shared" ca="1" si="33"/>
        <v>-2.9935757940060481E-2</v>
      </c>
      <c r="K418" s="37">
        <f t="shared" ca="1" si="34"/>
        <v>13.621636899810655</v>
      </c>
      <c r="L418" s="37"/>
    </row>
    <row r="419" spans="1:12">
      <c r="A419" s="19">
        <v>35664</v>
      </c>
      <c r="B419" s="20">
        <v>13.96</v>
      </c>
      <c r="C419" s="17">
        <f t="shared" si="30"/>
        <v>-4.2796005706132734E-3</v>
      </c>
      <c r="D419"/>
      <c r="E419"/>
      <c r="F419"/>
      <c r="G419"/>
      <c r="H419" s="34">
        <f t="shared" si="31"/>
        <v>1.6640000000000013</v>
      </c>
      <c r="I419" s="1">
        <f t="shared" ca="1" si="32"/>
        <v>-7.6327376211631576E-2</v>
      </c>
      <c r="J419" s="35">
        <f t="shared" ca="1" si="33"/>
        <v>7.744704277576858E-4</v>
      </c>
      <c r="K419" s="37">
        <f t="shared" ca="1" si="34"/>
        <v>13.632186454767211</v>
      </c>
      <c r="L419" s="37"/>
    </row>
    <row r="420" spans="1:12">
      <c r="A420" s="19">
        <v>35667</v>
      </c>
      <c r="B420" s="20">
        <v>13.88</v>
      </c>
      <c r="C420" s="17">
        <f t="shared" si="30"/>
        <v>-5.7306590257879542E-3</v>
      </c>
      <c r="D420"/>
      <c r="E420"/>
      <c r="F420"/>
      <c r="G420" s="38"/>
      <c r="H420" s="34">
        <f t="shared" si="31"/>
        <v>1.6680000000000013</v>
      </c>
      <c r="I420" s="1">
        <f t="shared" ca="1" si="32"/>
        <v>-5.2595221416834981E-2</v>
      </c>
      <c r="J420" s="35">
        <f t="shared" ca="1" si="33"/>
        <v>1.245449666721089E-3</v>
      </c>
      <c r="K420" s="37">
        <f t="shared" ca="1" si="34"/>
        <v>13.649164656843981</v>
      </c>
      <c r="L420" s="37"/>
    </row>
    <row r="421" spans="1:12">
      <c r="A421" s="19">
        <v>35668</v>
      </c>
      <c r="B421" s="20">
        <v>13.73</v>
      </c>
      <c r="C421" s="17">
        <f t="shared" si="30"/>
        <v>-1.0806916426512991E-2</v>
      </c>
      <c r="D421"/>
      <c r="E421"/>
      <c r="F421"/>
      <c r="G421"/>
      <c r="H421" s="34">
        <f t="shared" si="31"/>
        <v>1.6720000000000013</v>
      </c>
      <c r="I421" s="1">
        <f t="shared" ca="1" si="32"/>
        <v>1.1977203031427481</v>
      </c>
      <c r="J421" s="35">
        <f t="shared" ca="1" si="33"/>
        <v>2.605873187025342E-2</v>
      </c>
      <c r="K421" s="37">
        <f t="shared" ca="1" si="34"/>
        <v>14.004844578889617</v>
      </c>
      <c r="L421" s="37"/>
    </row>
    <row r="422" spans="1:12">
      <c r="A422" s="19">
        <v>35669</v>
      </c>
      <c r="B422" s="20">
        <v>13.68</v>
      </c>
      <c r="C422" s="17">
        <f t="shared" si="30"/>
        <v>-3.6416605972323657E-3</v>
      </c>
      <c r="D422"/>
      <c r="E422"/>
      <c r="F422"/>
      <c r="G422"/>
      <c r="H422" s="34">
        <f t="shared" si="31"/>
        <v>1.6760000000000013</v>
      </c>
      <c r="I422" s="1">
        <f t="shared" ca="1" si="32"/>
        <v>-0.57333279803628168</v>
      </c>
      <c r="J422" s="35">
        <f t="shared" ca="1" si="33"/>
        <v>-9.0889084923470361E-3</v>
      </c>
      <c r="K422" s="37">
        <f t="shared" ca="1" si="34"/>
        <v>13.877555828062548</v>
      </c>
      <c r="L422" s="37"/>
    </row>
    <row r="423" spans="1:12">
      <c r="A423" s="19">
        <v>35670</v>
      </c>
      <c r="B423" s="20">
        <v>13.43</v>
      </c>
      <c r="C423" s="17">
        <f t="shared" si="30"/>
        <v>-1.8274853801169555E-2</v>
      </c>
      <c r="D423"/>
      <c r="E423"/>
      <c r="F423"/>
      <c r="G423"/>
      <c r="H423" s="34">
        <f t="shared" si="31"/>
        <v>1.6800000000000013</v>
      </c>
      <c r="I423" s="1">
        <f t="shared" ca="1" si="32"/>
        <v>-1.442282810000544</v>
      </c>
      <c r="J423" s="35">
        <f t="shared" ca="1" si="33"/>
        <v>-2.6333757047856218E-2</v>
      </c>
      <c r="K423" s="37">
        <f t="shared" ca="1" si="34"/>
        <v>13.512107644468287</v>
      </c>
      <c r="L423" s="37"/>
    </row>
    <row r="424" spans="1:12">
      <c r="A424" s="19">
        <v>35671</v>
      </c>
      <c r="B424" s="20">
        <v>13.44</v>
      </c>
      <c r="C424" s="17">
        <f t="shared" si="30"/>
        <v>7.446016381236209E-4</v>
      </c>
      <c r="D424"/>
      <c r="E424"/>
      <c r="F424"/>
      <c r="G424"/>
      <c r="H424" s="34">
        <f t="shared" si="31"/>
        <v>1.6840000000000013</v>
      </c>
      <c r="I424" s="1">
        <f t="shared" ca="1" si="32"/>
        <v>-0.76097868816423131</v>
      </c>
      <c r="J424" s="35">
        <f t="shared" ca="1" si="33"/>
        <v>-1.2812856835480602E-2</v>
      </c>
      <c r="K424" s="37">
        <f t="shared" ca="1" si="34"/>
        <v>13.338978943674112</v>
      </c>
      <c r="L424" s="37"/>
    </row>
    <row r="425" spans="1:12">
      <c r="A425" s="19">
        <v>35675</v>
      </c>
      <c r="B425" s="20">
        <v>13.95</v>
      </c>
      <c r="C425" s="17">
        <f t="shared" si="30"/>
        <v>3.7946428571428603E-2</v>
      </c>
      <c r="D425"/>
      <c r="E425"/>
      <c r="F425"/>
      <c r="G425" s="38"/>
      <c r="H425" s="34">
        <f t="shared" si="31"/>
        <v>1.6880000000000013</v>
      </c>
      <c r="I425" s="1">
        <f t="shared" ca="1" si="32"/>
        <v>-0.2599118418877483</v>
      </c>
      <c r="J425" s="35">
        <f t="shared" ca="1" si="33"/>
        <v>-2.8688764439135832E-3</v>
      </c>
      <c r="K425" s="37">
        <f t="shared" ca="1" si="34"/>
        <v>13.300711061196747</v>
      </c>
      <c r="L425" s="37"/>
    </row>
    <row r="426" spans="1:12">
      <c r="A426" s="19">
        <v>35676</v>
      </c>
      <c r="B426" s="20">
        <v>13.89</v>
      </c>
      <c r="C426" s="17">
        <f t="shared" si="30"/>
        <v>-4.3010752688170673E-3</v>
      </c>
      <c r="D426"/>
      <c r="E426"/>
      <c r="F426"/>
      <c r="G426"/>
      <c r="H426" s="34">
        <f t="shared" si="31"/>
        <v>1.6920000000000013</v>
      </c>
      <c r="I426" s="1">
        <f t="shared" ca="1" si="32"/>
        <v>0.6144721477211541</v>
      </c>
      <c r="J426" s="35">
        <f t="shared" ca="1" si="33"/>
        <v>1.4483812747127688E-2</v>
      </c>
      <c r="K426" s="37">
        <f t="shared" ca="1" si="34"/>
        <v>13.493356069610769</v>
      </c>
      <c r="L426" s="37"/>
    </row>
    <row r="427" spans="1:12">
      <c r="A427" s="19">
        <v>35677</v>
      </c>
      <c r="B427" s="20">
        <v>14.05</v>
      </c>
      <c r="C427" s="17">
        <f t="shared" si="30"/>
        <v>1.1519078473722022E-2</v>
      </c>
      <c r="D427"/>
      <c r="E427"/>
      <c r="F427"/>
      <c r="G427"/>
      <c r="H427" s="34">
        <f t="shared" si="31"/>
        <v>1.6960000000000013</v>
      </c>
      <c r="I427" s="1">
        <f t="shared" ca="1" si="32"/>
        <v>0.11823722208461365</v>
      </c>
      <c r="J427" s="35">
        <f t="shared" ca="1" si="33"/>
        <v>4.6357247987631172E-3</v>
      </c>
      <c r="K427" s="37">
        <f t="shared" ca="1" si="34"/>
        <v>13.555907554961205</v>
      </c>
      <c r="L427" s="37"/>
    </row>
    <row r="428" spans="1:12">
      <c r="A428" s="19">
        <v>35678</v>
      </c>
      <c r="B428" s="20">
        <v>13.96</v>
      </c>
      <c r="C428" s="17">
        <f t="shared" si="30"/>
        <v>-6.4056939501778709E-3</v>
      </c>
      <c r="D428"/>
      <c r="E428"/>
      <c r="F428"/>
      <c r="G428"/>
      <c r="H428" s="34">
        <f t="shared" si="31"/>
        <v>1.7000000000000013</v>
      </c>
      <c r="I428" s="1">
        <f t="shared" ca="1" si="32"/>
        <v>9.4778912760794427E-3</v>
      </c>
      <c r="J428" s="35">
        <f t="shared" ca="1" si="33"/>
        <v>2.4773288462133941E-3</v>
      </c>
      <c r="K428" s="37">
        <f t="shared" ca="1" si="34"/>
        <v>13.589489995783714</v>
      </c>
      <c r="L428" s="37"/>
    </row>
    <row r="429" spans="1:12">
      <c r="A429" s="19">
        <v>35681</v>
      </c>
      <c r="B429" s="20">
        <v>14.17</v>
      </c>
      <c r="C429" s="17">
        <f t="shared" si="30"/>
        <v>1.5042979942693435E-2</v>
      </c>
      <c r="D429"/>
      <c r="E429"/>
      <c r="F429"/>
      <c r="G429"/>
      <c r="H429" s="34">
        <f t="shared" si="31"/>
        <v>1.7040000000000013</v>
      </c>
      <c r="I429" s="1">
        <f t="shared" ca="1" si="32"/>
        <v>1.219754225294277</v>
      </c>
      <c r="J429" s="35">
        <f t="shared" ca="1" si="33"/>
        <v>2.6496008635723586E-2</v>
      </c>
      <c r="K429" s="37">
        <f t="shared" ca="1" si="34"/>
        <v>13.949557240067078</v>
      </c>
      <c r="L429" s="37"/>
    </row>
    <row r="430" spans="1:12">
      <c r="A430" s="19">
        <v>35682</v>
      </c>
      <c r="B430" s="20">
        <v>14.19</v>
      </c>
      <c r="C430" s="17">
        <f t="shared" si="30"/>
        <v>1.4114326040930436E-3</v>
      </c>
      <c r="D430"/>
      <c r="E430"/>
      <c r="F430"/>
      <c r="G430" s="38"/>
      <c r="H430" s="34">
        <f t="shared" si="31"/>
        <v>1.7080000000000013</v>
      </c>
      <c r="I430" s="1">
        <f t="shared" ca="1" si="32"/>
        <v>-1.4074826401790244</v>
      </c>
      <c r="J430" s="35">
        <f t="shared" ca="1" si="33"/>
        <v>-2.5643126229034405E-2</v>
      </c>
      <c r="K430" s="37">
        <f t="shared" ca="1" si="34"/>
        <v>13.591846982920897</v>
      </c>
      <c r="L430" s="37"/>
    </row>
    <row r="431" spans="1:12">
      <c r="A431" s="19">
        <v>35683</v>
      </c>
      <c r="B431" s="20">
        <v>13.74</v>
      </c>
      <c r="C431" s="17">
        <f t="shared" si="30"/>
        <v>-3.1712473572938604E-2</v>
      </c>
      <c r="D431"/>
      <c r="E431"/>
      <c r="F431"/>
      <c r="G431"/>
      <c r="H431" s="34">
        <f t="shared" si="31"/>
        <v>1.7120000000000013</v>
      </c>
      <c r="I431" s="1">
        <f t="shared" ca="1" si="32"/>
        <v>0.33340453736872588</v>
      </c>
      <c r="J431" s="35">
        <f t="shared" ca="1" si="33"/>
        <v>8.905852786657795E-3</v>
      </c>
      <c r="K431" s="37">
        <f t="shared" ca="1" si="34"/>
        <v>13.712893971249571</v>
      </c>
      <c r="L431" s="37"/>
    </row>
    <row r="432" spans="1:12">
      <c r="A432" s="19">
        <v>35684</v>
      </c>
      <c r="B432" s="20">
        <v>13.91</v>
      </c>
      <c r="C432" s="17">
        <f t="shared" si="30"/>
        <v>1.2372634643377012E-2</v>
      </c>
      <c r="D432"/>
      <c r="E432"/>
      <c r="F432"/>
      <c r="G432"/>
      <c r="H432" s="34">
        <f t="shared" si="31"/>
        <v>1.7160000000000013</v>
      </c>
      <c r="I432" s="1">
        <f t="shared" ca="1" si="32"/>
        <v>2.0696716127655863</v>
      </c>
      <c r="J432" s="35">
        <f t="shared" ca="1" si="33"/>
        <v>4.3363143027614862E-2</v>
      </c>
      <c r="K432" s="37">
        <f t="shared" ca="1" si="34"/>
        <v>14.307528153847384</v>
      </c>
      <c r="L432" s="37"/>
    </row>
    <row r="433" spans="1:12">
      <c r="A433" s="19">
        <v>35685</v>
      </c>
      <c r="B433" s="20">
        <v>14.03</v>
      </c>
      <c r="C433" s="17">
        <f t="shared" si="30"/>
        <v>8.6268871315600126E-3</v>
      </c>
      <c r="D433"/>
      <c r="E433"/>
      <c r="F433"/>
      <c r="G433"/>
      <c r="H433" s="34">
        <f t="shared" si="31"/>
        <v>1.7200000000000013</v>
      </c>
      <c r="I433" s="1">
        <f t="shared" ca="1" si="32"/>
        <v>-0.82868746393544868</v>
      </c>
      <c r="J433" s="35">
        <f t="shared" ca="1" si="33"/>
        <v>-1.4156579222242701E-2</v>
      </c>
      <c r="K433" s="37">
        <f t="shared" ca="1" si="34"/>
        <v>14.104982498062975</v>
      </c>
      <c r="L433" s="37"/>
    </row>
    <row r="434" spans="1:12">
      <c r="A434" s="19">
        <v>35688</v>
      </c>
      <c r="B434" s="20">
        <v>13.29</v>
      </c>
      <c r="C434" s="17">
        <f t="shared" si="30"/>
        <v>-5.2744119743406981E-2</v>
      </c>
      <c r="D434"/>
      <c r="E434"/>
      <c r="F434"/>
      <c r="G434"/>
      <c r="H434" s="34">
        <f t="shared" si="31"/>
        <v>1.7240000000000013</v>
      </c>
      <c r="I434" s="1">
        <f t="shared" ca="1" si="32"/>
        <v>-2.1927376313838929</v>
      </c>
      <c r="J434" s="35">
        <f t="shared" ca="1" si="33"/>
        <v>-4.1226995513039412E-2</v>
      </c>
      <c r="K434" s="37">
        <f t="shared" ca="1" si="34"/>
        <v>13.523476447903834</v>
      </c>
      <c r="L434" s="37"/>
    </row>
    <row r="435" spans="1:12">
      <c r="A435" s="19">
        <v>35689</v>
      </c>
      <c r="B435" s="20">
        <v>13.87</v>
      </c>
      <c r="C435" s="17">
        <f t="shared" si="30"/>
        <v>4.3641835966892417E-2</v>
      </c>
      <c r="D435"/>
      <c r="E435"/>
      <c r="F435"/>
      <c r="G435" s="38"/>
      <c r="H435" s="34">
        <f t="shared" si="31"/>
        <v>1.7280000000000013</v>
      </c>
      <c r="I435" s="1">
        <f t="shared" ca="1" si="32"/>
        <v>1.0759684007632475</v>
      </c>
      <c r="J435" s="35">
        <f t="shared" ca="1" si="33"/>
        <v>2.3642490327044859E-2</v>
      </c>
      <c r="K435" s="37">
        <f t="shared" ca="1" si="34"/>
        <v>13.84320510901142</v>
      </c>
      <c r="L435" s="37"/>
    </row>
    <row r="436" spans="1:12">
      <c r="A436" s="19">
        <v>35690</v>
      </c>
      <c r="B436" s="20">
        <v>13.54</v>
      </c>
      <c r="C436" s="17">
        <f t="shared" si="30"/>
        <v>-2.3792357606344683E-2</v>
      </c>
      <c r="D436"/>
      <c r="E436"/>
      <c r="F436"/>
      <c r="G436"/>
      <c r="H436" s="34">
        <f t="shared" si="31"/>
        <v>1.7320000000000013</v>
      </c>
      <c r="I436" s="1">
        <f t="shared" ca="1" si="32"/>
        <v>-0.67516841152692675</v>
      </c>
      <c r="J436" s="35">
        <f t="shared" ca="1" si="33"/>
        <v>-1.1109899007363873E-2</v>
      </c>
      <c r="K436" s="37">
        <f t="shared" ca="1" si="34"/>
        <v>13.689408498312078</v>
      </c>
      <c r="L436" s="37"/>
    </row>
    <row r="437" spans="1:12">
      <c r="A437" s="19">
        <v>35691</v>
      </c>
      <c r="B437" s="20">
        <v>13.45</v>
      </c>
      <c r="C437" s="17">
        <f t="shared" si="30"/>
        <v>-6.6469719350074064E-3</v>
      </c>
      <c r="D437"/>
      <c r="E437"/>
      <c r="F437"/>
      <c r="G437"/>
      <c r="H437" s="34">
        <f t="shared" si="31"/>
        <v>1.7360000000000013</v>
      </c>
      <c r="I437" s="1">
        <f t="shared" ca="1" si="32"/>
        <v>0.96482276736492412</v>
      </c>
      <c r="J437" s="35">
        <f t="shared" ca="1" si="33"/>
        <v>2.14367367288286E-2</v>
      </c>
      <c r="K437" s="37">
        <f t="shared" ca="1" si="34"/>
        <v>13.982864744263784</v>
      </c>
      <c r="L437" s="37"/>
    </row>
    <row r="438" spans="1:12">
      <c r="A438" s="19">
        <v>35692</v>
      </c>
      <c r="B438" s="20">
        <v>13.75</v>
      </c>
      <c r="C438" s="17">
        <f t="shared" si="30"/>
        <v>2.2304832713754719E-2</v>
      </c>
      <c r="D438"/>
      <c r="E438"/>
      <c r="F438"/>
      <c r="G438"/>
      <c r="H438" s="34">
        <f t="shared" si="31"/>
        <v>1.7400000000000013</v>
      </c>
      <c r="I438" s="1">
        <f t="shared" ca="1" si="32"/>
        <v>-1.3654741587749752</v>
      </c>
      <c r="J438" s="35">
        <f t="shared" ca="1" si="33"/>
        <v>-2.4809442024091272E-2</v>
      </c>
      <c r="K438" s="37">
        <f t="shared" ca="1" si="34"/>
        <v>13.635957672060261</v>
      </c>
      <c r="L438" s="37"/>
    </row>
    <row r="439" spans="1:12">
      <c r="A439" s="19">
        <v>35695</v>
      </c>
      <c r="B439" s="20">
        <v>13.56</v>
      </c>
      <c r="C439" s="17">
        <f t="shared" si="30"/>
        <v>-1.381818181818173E-2</v>
      </c>
      <c r="D439"/>
      <c r="E439"/>
      <c r="F439"/>
      <c r="G439"/>
      <c r="H439" s="34">
        <f t="shared" si="31"/>
        <v>1.7440000000000013</v>
      </c>
      <c r="I439" s="1">
        <f t="shared" ca="1" si="32"/>
        <v>-1.0620400014921643</v>
      </c>
      <c r="J439" s="35">
        <f t="shared" ca="1" si="33"/>
        <v>-1.878760415440512E-2</v>
      </c>
      <c r="K439" s="37">
        <f t="shared" ca="1" si="34"/>
        <v>13.379770697051368</v>
      </c>
      <c r="L439" s="37"/>
    </row>
    <row r="440" spans="1:12">
      <c r="A440" s="19">
        <v>35696</v>
      </c>
      <c r="B440" s="20">
        <v>13.78</v>
      </c>
      <c r="C440" s="17">
        <f t="shared" si="30"/>
        <v>1.6224188790560312E-2</v>
      </c>
      <c r="D440"/>
      <c r="E440"/>
      <c r="F440"/>
      <c r="G440" s="38"/>
      <c r="H440" s="34">
        <f t="shared" si="31"/>
        <v>1.7480000000000013</v>
      </c>
      <c r="I440" s="1">
        <f t="shared" ca="1" si="32"/>
        <v>-0.5368867779098756</v>
      </c>
      <c r="J440" s="35">
        <f t="shared" ca="1" si="33"/>
        <v>-8.3656147598224519E-3</v>
      </c>
      <c r="K440" s="37">
        <f t="shared" ca="1" si="34"/>
        <v>13.267840689825075</v>
      </c>
      <c r="L440" s="37"/>
    </row>
    <row r="441" spans="1:12">
      <c r="A441" s="19">
        <v>35697</v>
      </c>
      <c r="B441" s="20">
        <v>13.47</v>
      </c>
      <c r="C441" s="17">
        <f t="shared" si="30"/>
        <v>-2.2496371552975236E-2</v>
      </c>
      <c r="D441"/>
      <c r="E441"/>
      <c r="F441"/>
      <c r="G441"/>
      <c r="H441" s="34">
        <f t="shared" si="31"/>
        <v>1.7520000000000013</v>
      </c>
      <c r="I441" s="1">
        <f t="shared" ca="1" si="32"/>
        <v>-0.33058465514215973</v>
      </c>
      <c r="J441" s="35">
        <f t="shared" ca="1" si="33"/>
        <v>-4.2714219813825803E-3</v>
      </c>
      <c r="K441" s="37">
        <f t="shared" ca="1" si="34"/>
        <v>13.211168143457074</v>
      </c>
      <c r="L441" s="37"/>
    </row>
    <row r="442" spans="1:12">
      <c r="A442" s="19">
        <v>35698</v>
      </c>
      <c r="B442" s="20">
        <v>13.5</v>
      </c>
      <c r="C442" s="17">
        <f t="shared" si="30"/>
        <v>2.2271714922048602E-3</v>
      </c>
      <c r="D442"/>
      <c r="E442"/>
      <c r="F442"/>
      <c r="G442"/>
      <c r="H442" s="34">
        <f t="shared" si="31"/>
        <v>1.7560000000000013</v>
      </c>
      <c r="I442" s="1">
        <f t="shared" ca="1" si="32"/>
        <v>-1.3968927503234991</v>
      </c>
      <c r="J442" s="35">
        <f t="shared" ca="1" si="33"/>
        <v>-2.5432963337885757E-2</v>
      </c>
      <c r="K442" s="37">
        <f t="shared" ca="1" si="34"/>
        <v>12.875168988413886</v>
      </c>
      <c r="L442" s="37"/>
    </row>
    <row r="443" spans="1:12">
      <c r="A443" s="19">
        <v>35699</v>
      </c>
      <c r="B443" s="20">
        <v>13.56</v>
      </c>
      <c r="C443" s="17">
        <f t="shared" si="30"/>
        <v>4.4444444444444731E-3</v>
      </c>
      <c r="D443"/>
      <c r="E443"/>
      <c r="F443"/>
      <c r="G443"/>
      <c r="H443" s="34">
        <f t="shared" si="31"/>
        <v>1.7600000000000013</v>
      </c>
      <c r="I443" s="1">
        <f t="shared" ca="1" si="32"/>
        <v>1.4637727754977465</v>
      </c>
      <c r="J443" s="35">
        <f t="shared" ca="1" si="33"/>
        <v>3.1338707162744048E-2</v>
      </c>
      <c r="K443" s="37">
        <f t="shared" ca="1" si="34"/>
        <v>13.278660139012633</v>
      </c>
      <c r="L443" s="37"/>
    </row>
    <row r="444" spans="1:12">
      <c r="A444" s="19">
        <v>35702</v>
      </c>
      <c r="B444" s="20">
        <v>13.68</v>
      </c>
      <c r="C444" s="17">
        <f t="shared" si="30"/>
        <v>8.8495575221239076E-3</v>
      </c>
      <c r="D444"/>
      <c r="E444"/>
      <c r="F444"/>
      <c r="G444"/>
      <c r="H444" s="34">
        <f t="shared" si="31"/>
        <v>1.7640000000000013</v>
      </c>
      <c r="I444" s="1">
        <f t="shared" ca="1" si="32"/>
        <v>-0.26356729116347888</v>
      </c>
      <c r="J444" s="35">
        <f t="shared" ca="1" si="33"/>
        <v>-2.941421087787657E-3</v>
      </c>
      <c r="K444" s="37">
        <f t="shared" ca="1" si="34"/>
        <v>13.239602008062176</v>
      </c>
      <c r="L444" s="37"/>
    </row>
    <row r="445" spans="1:12">
      <c r="A445" s="19">
        <v>35703</v>
      </c>
      <c r="B445" s="20">
        <v>13.46</v>
      </c>
      <c r="C445" s="17">
        <f t="shared" si="30"/>
        <v>-1.6081871345029142E-2</v>
      </c>
      <c r="D445"/>
      <c r="E445"/>
      <c r="F445"/>
      <c r="G445" s="38"/>
      <c r="H445" s="34">
        <f t="shared" si="31"/>
        <v>1.7680000000000013</v>
      </c>
      <c r="I445" s="1">
        <f t="shared" ca="1" si="32"/>
        <v>-0.76523067942244971</v>
      </c>
      <c r="J445" s="35">
        <f t="shared" ca="1" si="33"/>
        <v>-1.2897240222669439E-2</v>
      </c>
      <c r="K445" s="37">
        <f t="shared" ca="1" si="34"/>
        <v>13.068847680511661</v>
      </c>
      <c r="L445" s="37"/>
    </row>
    <row r="446" spans="1:12">
      <c r="A446" s="19">
        <v>35704</v>
      </c>
      <c r="B446" s="20">
        <v>13.62</v>
      </c>
      <c r="C446" s="17">
        <f t="shared" si="30"/>
        <v>1.1887072808320909E-2</v>
      </c>
      <c r="D446"/>
      <c r="E446"/>
      <c r="F446"/>
      <c r="G446"/>
      <c r="H446" s="34">
        <f t="shared" si="31"/>
        <v>1.7720000000000014</v>
      </c>
      <c r="I446" s="1">
        <f t="shared" ca="1" si="32"/>
        <v>0.41231013009517603</v>
      </c>
      <c r="J446" s="35">
        <f t="shared" ca="1" si="33"/>
        <v>1.0471782906935281E-2</v>
      </c>
      <c r="K446" s="37">
        <f t="shared" ca="1" si="34"/>
        <v>13.205701816265783</v>
      </c>
      <c r="L446" s="37"/>
    </row>
    <row r="447" spans="1:12">
      <c r="A447" s="19">
        <v>35705</v>
      </c>
      <c r="B447" s="20">
        <v>13.54</v>
      </c>
      <c r="C447" s="17">
        <f t="shared" si="30"/>
        <v>-5.8737151248164921E-3</v>
      </c>
      <c r="D447"/>
      <c r="E447"/>
      <c r="F447"/>
      <c r="G447"/>
      <c r="H447" s="34">
        <f t="shared" si="31"/>
        <v>1.7760000000000014</v>
      </c>
      <c r="I447" s="1">
        <f t="shared" ca="1" si="32"/>
        <v>6.2261601676429426E-2</v>
      </c>
      <c r="J447" s="35">
        <f t="shared" ca="1" si="33"/>
        <v>3.5248541117856632E-3</v>
      </c>
      <c r="K447" s="37">
        <f t="shared" ca="1" si="34"/>
        <v>13.252249988611862</v>
      </c>
      <c r="L447" s="37"/>
    </row>
    <row r="448" spans="1:12">
      <c r="A448" s="19">
        <v>35706</v>
      </c>
      <c r="B448" s="20">
        <v>13.72</v>
      </c>
      <c r="C448" s="17">
        <f t="shared" si="30"/>
        <v>1.3293943870014813E-2</v>
      </c>
      <c r="D448"/>
      <c r="E448"/>
      <c r="F448"/>
      <c r="G448"/>
      <c r="H448" s="34">
        <f t="shared" si="31"/>
        <v>1.7800000000000014</v>
      </c>
      <c r="I448" s="1">
        <f t="shared" ca="1" si="32"/>
        <v>-1.1514199951867319</v>
      </c>
      <c r="J448" s="35">
        <f t="shared" ca="1" si="33"/>
        <v>-2.0561405217680295E-2</v>
      </c>
      <c r="K448" s="37">
        <f t="shared" ca="1" si="34"/>
        <v>12.979765106550014</v>
      </c>
      <c r="L448" s="37"/>
    </row>
    <row r="449" spans="1:12">
      <c r="A449" s="19">
        <v>35709</v>
      </c>
      <c r="B449" s="20">
        <v>13.74</v>
      </c>
      <c r="C449" s="17">
        <f t="shared" si="30"/>
        <v>1.4577259475219151E-3</v>
      </c>
      <c r="D449"/>
      <c r="E449"/>
      <c r="F449"/>
      <c r="G449"/>
      <c r="H449" s="34">
        <f t="shared" si="31"/>
        <v>1.7840000000000014</v>
      </c>
      <c r="I449" s="1">
        <f t="shared" ca="1" si="32"/>
        <v>0.19190088001611932</v>
      </c>
      <c r="J449" s="35">
        <f t="shared" ca="1" si="33"/>
        <v>6.097625492224288E-3</v>
      </c>
      <c r="K449" s="37">
        <f t="shared" ca="1" si="34"/>
        <v>13.058910853146797</v>
      </c>
      <c r="L449" s="37"/>
    </row>
    <row r="450" spans="1:12">
      <c r="A450" s="19">
        <v>35710</v>
      </c>
      <c r="B450" s="20">
        <v>13.89</v>
      </c>
      <c r="C450" s="17">
        <f t="shared" si="30"/>
        <v>1.0917030567685559E-2</v>
      </c>
      <c r="D450"/>
      <c r="E450"/>
      <c r="F450"/>
      <c r="G450" s="38"/>
      <c r="H450" s="34">
        <f t="shared" si="31"/>
        <v>1.7880000000000014</v>
      </c>
      <c r="I450" s="1">
        <f t="shared" ca="1" si="32"/>
        <v>0.38836711965735127</v>
      </c>
      <c r="J450" s="35">
        <f t="shared" ca="1" si="33"/>
        <v>9.9966191077773547E-3</v>
      </c>
      <c r="K450" s="37">
        <f t="shared" ca="1" si="34"/>
        <v>13.189455810908125</v>
      </c>
      <c r="L450" s="37"/>
    </row>
    <row r="451" spans="1:12">
      <c r="A451" s="19">
        <v>35711</v>
      </c>
      <c r="B451" s="20">
        <v>14.14</v>
      </c>
      <c r="C451" s="17">
        <f t="shared" si="30"/>
        <v>1.7998560115190854E-2</v>
      </c>
      <c r="D451"/>
      <c r="E451"/>
      <c r="F451"/>
      <c r="G451"/>
      <c r="H451" s="34">
        <f t="shared" si="31"/>
        <v>1.7920000000000014</v>
      </c>
      <c r="I451" s="1">
        <f t="shared" ca="1" si="32"/>
        <v>0.52385380446878704</v>
      </c>
      <c r="J451" s="35">
        <f t="shared" ca="1" si="33"/>
        <v>1.2685435873634432E-2</v>
      </c>
      <c r="K451" s="37">
        <f t="shared" ca="1" si="34"/>
        <v>13.356769806805534</v>
      </c>
      <c r="L451" s="37"/>
    </row>
    <row r="452" spans="1:12">
      <c r="A452" s="19">
        <v>35712</v>
      </c>
      <c r="B452" s="20">
        <v>14.13</v>
      </c>
      <c r="C452" s="17">
        <f t="shared" si="30"/>
        <v>-7.0721357850067612E-4</v>
      </c>
      <c r="D452"/>
      <c r="E452"/>
      <c r="F452"/>
      <c r="G452"/>
      <c r="H452" s="34">
        <f t="shared" si="31"/>
        <v>1.7960000000000014</v>
      </c>
      <c r="I452" s="1">
        <f t="shared" ca="1" si="32"/>
        <v>1.3928771883574544</v>
      </c>
      <c r="J452" s="35">
        <f t="shared" ca="1" si="33"/>
        <v>2.9931740540205441E-2</v>
      </c>
      <c r="K452" s="37">
        <f t="shared" ca="1" si="34"/>
        <v>13.756561175118089</v>
      </c>
      <c r="L452" s="37"/>
    </row>
    <row r="453" spans="1:12">
      <c r="A453" s="19">
        <v>35713</v>
      </c>
      <c r="B453" s="20">
        <v>13.88</v>
      </c>
      <c r="C453" s="17">
        <f t="shared" ref="C453:C509" si="35">(B453/B452)-1</f>
        <v>-1.7692852087756505E-2</v>
      </c>
      <c r="D453"/>
      <c r="E453"/>
      <c r="F453"/>
      <c r="G453"/>
      <c r="H453" s="34">
        <f t="shared" ref="H453:H509" si="36">H452+$F$7</f>
        <v>1.8000000000000014</v>
      </c>
      <c r="I453" s="1">
        <f t="shared" ref="I453:I509" ca="1" si="37">NORMSINV(RAND())</f>
        <v>0.21149509324554505</v>
      </c>
      <c r="J453" s="35">
        <f t="shared" ref="J453:J509" ca="1" si="38">$F$4*$F$7+$F$5*I453*SQRT($F$7)</f>
        <v>6.4864847304467255E-3</v>
      </c>
      <c r="K453" s="37">
        <f t="shared" ref="K453:K509" ca="1" si="39">K452*(1+J453)</f>
        <v>13.845792899123948</v>
      </c>
      <c r="L453" s="37"/>
    </row>
    <row r="454" spans="1:12">
      <c r="A454" s="19">
        <v>35716</v>
      </c>
      <c r="B454" s="20">
        <v>13.91</v>
      </c>
      <c r="C454" s="17">
        <f t="shared" si="35"/>
        <v>2.161383285302465E-3</v>
      </c>
      <c r="D454"/>
      <c r="E454"/>
      <c r="F454"/>
      <c r="G454"/>
      <c r="H454" s="34">
        <f t="shared" si="36"/>
        <v>1.8040000000000014</v>
      </c>
      <c r="I454" s="1">
        <f t="shared" ca="1" si="37"/>
        <v>-0.24370858741680174</v>
      </c>
      <c r="J454" s="35">
        <f t="shared" ca="1" si="38"/>
        <v>-2.5473128722344534E-3</v>
      </c>
      <c r="K454" s="37">
        <f t="shared" ca="1" si="39"/>
        <v>13.810523332645717</v>
      </c>
      <c r="L454" s="37"/>
    </row>
    <row r="455" spans="1:12">
      <c r="A455" s="19">
        <v>35717</v>
      </c>
      <c r="B455" s="20">
        <v>13.9</v>
      </c>
      <c r="C455" s="17">
        <f t="shared" si="35"/>
        <v>-7.1890726096335289E-4</v>
      </c>
      <c r="D455"/>
      <c r="E455"/>
      <c r="F455"/>
      <c r="G455" s="38"/>
      <c r="H455" s="34">
        <f t="shared" si="36"/>
        <v>1.8080000000000014</v>
      </c>
      <c r="I455" s="1">
        <f t="shared" ca="1" si="37"/>
        <v>0.22695445647550955</v>
      </c>
      <c r="J455" s="35">
        <f t="shared" ca="1" si="38"/>
        <v>6.7932853219591282E-3</v>
      </c>
      <c r="K455" s="37">
        <f t="shared" ca="1" si="39"/>
        <v>13.904342158089955</v>
      </c>
      <c r="L455" s="37"/>
    </row>
    <row r="456" spans="1:12">
      <c r="A456" s="19">
        <v>35718</v>
      </c>
      <c r="B456" s="20">
        <v>13.81</v>
      </c>
      <c r="C456" s="17">
        <f t="shared" si="35"/>
        <v>-6.4748201438848962E-3</v>
      </c>
      <c r="D456"/>
      <c r="E456"/>
      <c r="F456"/>
      <c r="G456"/>
      <c r="H456" s="34">
        <f t="shared" si="36"/>
        <v>1.8120000000000014</v>
      </c>
      <c r="I456" s="1">
        <f t="shared" ca="1" si="37"/>
        <v>-1.0321123578526721</v>
      </c>
      <c r="J456" s="35">
        <f t="shared" ca="1" si="38"/>
        <v>-1.8193671620795215E-2</v>
      </c>
      <c r="K456" s="37">
        <f t="shared" ca="1" si="39"/>
        <v>13.651371122762487</v>
      </c>
      <c r="L456" s="37"/>
    </row>
    <row r="457" spans="1:12">
      <c r="A457" s="19">
        <v>35719</v>
      </c>
      <c r="B457" s="20">
        <v>13.62</v>
      </c>
      <c r="C457" s="17">
        <f t="shared" si="35"/>
        <v>-1.3758146270818394E-2</v>
      </c>
      <c r="D457"/>
      <c r="E457"/>
      <c r="F457"/>
      <c r="G457"/>
      <c r="H457" s="34">
        <f t="shared" si="36"/>
        <v>1.8160000000000014</v>
      </c>
      <c r="I457" s="1">
        <f t="shared" ca="1" si="37"/>
        <v>-1.8151642201351259</v>
      </c>
      <c r="J457" s="35">
        <f t="shared" ca="1" si="38"/>
        <v>-3.3733818453459873E-2</v>
      </c>
      <c r="K457" s="37">
        <f t="shared" ca="1" si="39"/>
        <v>13.190858247666412</v>
      </c>
      <c r="L457" s="37"/>
    </row>
    <row r="458" spans="1:12">
      <c r="A458" s="19">
        <v>35720</v>
      </c>
      <c r="B458" s="20">
        <v>13.45</v>
      </c>
      <c r="C458" s="17">
        <f t="shared" si="35"/>
        <v>-1.2481644640234935E-2</v>
      </c>
      <c r="D458"/>
      <c r="E458"/>
      <c r="F458"/>
      <c r="G458"/>
      <c r="H458" s="34">
        <f t="shared" si="36"/>
        <v>1.8200000000000014</v>
      </c>
      <c r="I458" s="1">
        <f t="shared" ca="1" si="37"/>
        <v>-0.16631786026558842</v>
      </c>
      <c r="J458" s="35">
        <f t="shared" ca="1" si="38"/>
        <v>-1.0114461929687946E-3</v>
      </c>
      <c r="K458" s="37">
        <f t="shared" ca="1" si="39"/>
        <v>13.17751640430982</v>
      </c>
      <c r="L458" s="37"/>
    </row>
    <row r="459" spans="1:12">
      <c r="A459" s="19">
        <v>35723</v>
      </c>
      <c r="B459" s="20">
        <v>13.49</v>
      </c>
      <c r="C459" s="17">
        <f t="shared" si="35"/>
        <v>2.9739776951673846E-3</v>
      </c>
      <c r="D459"/>
      <c r="E459"/>
      <c r="F459"/>
      <c r="G459"/>
      <c r="H459" s="34">
        <f t="shared" si="36"/>
        <v>1.8240000000000014</v>
      </c>
      <c r="I459" s="1">
        <f t="shared" ca="1" si="37"/>
        <v>0.65676991715631083</v>
      </c>
      <c r="J459" s="35">
        <f t="shared" ca="1" si="38"/>
        <v>1.5323238051347745E-2</v>
      </c>
      <c r="K459" s="37">
        <f t="shared" ca="1" si="39"/>
        <v>13.379438625098599</v>
      </c>
      <c r="L459" s="37"/>
    </row>
    <row r="460" spans="1:12">
      <c r="A460" s="19">
        <v>35724</v>
      </c>
      <c r="B460" s="20">
        <v>14.08</v>
      </c>
      <c r="C460" s="17">
        <f t="shared" si="35"/>
        <v>4.3736100815418899E-2</v>
      </c>
      <c r="D460"/>
      <c r="E460"/>
      <c r="F460"/>
      <c r="G460" s="38"/>
      <c r="H460" s="34">
        <f t="shared" si="36"/>
        <v>1.8280000000000014</v>
      </c>
      <c r="I460" s="1">
        <f t="shared" ca="1" si="37"/>
        <v>-0.95992155080730179</v>
      </c>
      <c r="J460" s="35">
        <f t="shared" ca="1" si="38"/>
        <v>-1.6761000560945344E-2</v>
      </c>
      <c r="K460" s="37">
        <f t="shared" ca="1" si="39"/>
        <v>13.155185846798188</v>
      </c>
      <c r="L460" s="37"/>
    </row>
    <row r="461" spans="1:12">
      <c r="A461" s="19">
        <v>35725</v>
      </c>
      <c r="B461" s="20">
        <v>13.8</v>
      </c>
      <c r="C461" s="17">
        <f t="shared" si="35"/>
        <v>-1.9886363636363535E-2</v>
      </c>
      <c r="D461"/>
      <c r="E461"/>
      <c r="F461"/>
      <c r="G461"/>
      <c r="H461" s="34">
        <f t="shared" si="36"/>
        <v>1.8320000000000014</v>
      </c>
      <c r="I461" s="1">
        <f t="shared" ca="1" si="37"/>
        <v>0.24007300132449244</v>
      </c>
      <c r="J461" s="35">
        <f t="shared" ca="1" si="38"/>
        <v>7.0536309299624907E-3</v>
      </c>
      <c r="K461" s="37">
        <f t="shared" ca="1" si="39"/>
        <v>13.247977672576569</v>
      </c>
      <c r="L461" s="37"/>
    </row>
    <row r="462" spans="1:12">
      <c r="A462" s="19">
        <v>35726</v>
      </c>
      <c r="B462" s="20">
        <v>13.79</v>
      </c>
      <c r="C462" s="17">
        <f t="shared" si="35"/>
        <v>-7.2463768115949012E-4</v>
      </c>
      <c r="D462"/>
      <c r="E462"/>
      <c r="F462"/>
      <c r="G462"/>
      <c r="H462" s="34">
        <f t="shared" si="36"/>
        <v>1.8360000000000014</v>
      </c>
      <c r="I462" s="1">
        <f t="shared" ca="1" si="37"/>
        <v>0.88016314616374491</v>
      </c>
      <c r="J462" s="35">
        <f t="shared" ca="1" si="38"/>
        <v>1.9756614367035998E-2</v>
      </c>
      <c r="K462" s="37">
        <f t="shared" ca="1" si="39"/>
        <v>13.509712858596767</v>
      </c>
      <c r="L462" s="37"/>
    </row>
    <row r="463" spans="1:12">
      <c r="A463" s="19">
        <v>35727</v>
      </c>
      <c r="B463" s="20">
        <v>13.77</v>
      </c>
      <c r="C463" s="17">
        <f t="shared" si="35"/>
        <v>-1.4503263234227903E-3</v>
      </c>
      <c r="D463"/>
      <c r="E463"/>
      <c r="F463"/>
      <c r="G463"/>
      <c r="H463" s="34">
        <f t="shared" si="36"/>
        <v>1.8400000000000014</v>
      </c>
      <c r="I463" s="1">
        <f t="shared" ca="1" si="37"/>
        <v>-0.60237089527379362</v>
      </c>
      <c r="J463" s="35">
        <f t="shared" ca="1" si="38"/>
        <v>-9.6651874293471971E-3</v>
      </c>
      <c r="K463" s="37">
        <f t="shared" ca="1" si="39"/>
        <v>13.379138951701767</v>
      </c>
      <c r="L463" s="37"/>
    </row>
    <row r="464" spans="1:12">
      <c r="A464" s="19">
        <v>35730</v>
      </c>
      <c r="B464" s="20">
        <v>13.11</v>
      </c>
      <c r="C464" s="17">
        <f t="shared" si="35"/>
        <v>-4.7930283224400849E-2</v>
      </c>
      <c r="D464"/>
      <c r="E464"/>
      <c r="F464"/>
      <c r="G464"/>
      <c r="H464" s="34">
        <f t="shared" si="36"/>
        <v>1.8440000000000014</v>
      </c>
      <c r="I464" s="1">
        <f t="shared" ca="1" si="37"/>
        <v>-0.67840839811580245</v>
      </c>
      <c r="J464" s="35">
        <f t="shared" ca="1" si="38"/>
        <v>-1.1174198538151313E-2</v>
      </c>
      <c r="K464" s="37">
        <f t="shared" ca="1" si="39"/>
        <v>13.229637796785939</v>
      </c>
      <c r="L464" s="37"/>
    </row>
    <row r="465" spans="1:12">
      <c r="A465" s="19">
        <v>35731</v>
      </c>
      <c r="B465" s="20">
        <v>13.56</v>
      </c>
      <c r="C465" s="17">
        <f t="shared" si="35"/>
        <v>3.4324942791762014E-2</v>
      </c>
      <c r="D465"/>
      <c r="E465"/>
      <c r="F465"/>
      <c r="G465" s="38"/>
      <c r="H465" s="34">
        <f t="shared" si="36"/>
        <v>1.8480000000000014</v>
      </c>
      <c r="I465" s="1">
        <f t="shared" ca="1" si="37"/>
        <v>0.39446695703808865</v>
      </c>
      <c r="J465" s="35">
        <f t="shared" ca="1" si="38"/>
        <v>1.0117674140167844E-2</v>
      </c>
      <c r="K465" s="37">
        <f t="shared" ca="1" si="39"/>
        <v>13.363490961006267</v>
      </c>
      <c r="L465" s="37"/>
    </row>
    <row r="466" spans="1:12">
      <c r="A466" s="19">
        <v>35732</v>
      </c>
      <c r="B466" s="20">
        <v>13.31</v>
      </c>
      <c r="C466" s="17">
        <f t="shared" si="35"/>
        <v>-1.8436578171091456E-2</v>
      </c>
      <c r="D466"/>
      <c r="E466"/>
      <c r="F466"/>
      <c r="G466"/>
      <c r="H466" s="34">
        <f t="shared" si="36"/>
        <v>1.8520000000000014</v>
      </c>
      <c r="I466" s="1">
        <f t="shared" ca="1" si="37"/>
        <v>-9.474669428200333E-2</v>
      </c>
      <c r="J466" s="35">
        <f t="shared" ca="1" si="38"/>
        <v>4.0892770810078321E-4</v>
      </c>
      <c r="K466" s="37">
        <f t="shared" ca="1" si="39"/>
        <v>13.368955662737177</v>
      </c>
      <c r="L466" s="37"/>
    </row>
    <row r="467" spans="1:12">
      <c r="A467" s="19">
        <v>35733</v>
      </c>
      <c r="B467" s="20">
        <v>13.08</v>
      </c>
      <c r="C467" s="17">
        <f t="shared" si="35"/>
        <v>-1.7280240420736281E-2</v>
      </c>
      <c r="D467"/>
      <c r="E467"/>
      <c r="F467"/>
      <c r="G467"/>
      <c r="H467" s="34">
        <f t="shared" si="36"/>
        <v>1.8560000000000014</v>
      </c>
      <c r="I467" s="1">
        <f t="shared" ca="1" si="37"/>
        <v>1.0112992478183283</v>
      </c>
      <c r="J467" s="35">
        <f t="shared" ca="1" si="38"/>
        <v>2.2359091128709777E-2</v>
      </c>
      <c r="K467" s="37">
        <f t="shared" ca="1" si="39"/>
        <v>13.667873360695998</v>
      </c>
      <c r="L467" s="37"/>
    </row>
    <row r="468" spans="1:12">
      <c r="A468" s="19">
        <v>35734</v>
      </c>
      <c r="B468" s="20">
        <v>13.22</v>
      </c>
      <c r="C468" s="17">
        <f t="shared" si="35"/>
        <v>1.070336391437321E-2</v>
      </c>
      <c r="D468"/>
      <c r="E468"/>
      <c r="F468"/>
      <c r="G468"/>
      <c r="H468" s="34">
        <f t="shared" si="36"/>
        <v>1.8600000000000014</v>
      </c>
      <c r="I468" s="1">
        <f t="shared" ca="1" si="37"/>
        <v>-5.7207691022847562E-2</v>
      </c>
      <c r="J468" s="35">
        <f t="shared" ca="1" si="38"/>
        <v>1.1539123645432883E-3</v>
      </c>
      <c r="K468" s="37">
        <f t="shared" ca="1" si="39"/>
        <v>13.683644888763915</v>
      </c>
      <c r="L468" s="37"/>
    </row>
    <row r="469" spans="1:12">
      <c r="A469" s="19">
        <v>35737</v>
      </c>
      <c r="B469" s="20">
        <v>13.64</v>
      </c>
      <c r="C469" s="17">
        <f t="shared" si="35"/>
        <v>3.1770045385779211E-2</v>
      </c>
      <c r="D469"/>
      <c r="E469"/>
      <c r="F469"/>
      <c r="G469"/>
      <c r="H469" s="34">
        <f t="shared" si="36"/>
        <v>1.8640000000000014</v>
      </c>
      <c r="I469" s="1">
        <f t="shared" ca="1" si="37"/>
        <v>0.92557392800025684</v>
      </c>
      <c r="J469" s="35">
        <f t="shared" ca="1" si="38"/>
        <v>2.0657819321032958E-2</v>
      </c>
      <c r="K469" s="37">
        <f t="shared" ca="1" si="39"/>
        <v>13.966319152529175</v>
      </c>
      <c r="L469" s="37"/>
    </row>
    <row r="470" spans="1:12">
      <c r="A470" s="19">
        <v>35738</v>
      </c>
      <c r="B470" s="20">
        <v>13.65</v>
      </c>
      <c r="C470" s="17">
        <f t="shared" si="35"/>
        <v>7.3313782991202281E-4</v>
      </c>
      <c r="D470"/>
      <c r="E470"/>
      <c r="F470"/>
      <c r="G470" s="38"/>
      <c r="H470" s="34">
        <f t="shared" si="36"/>
        <v>1.8680000000000014</v>
      </c>
      <c r="I470" s="1">
        <f t="shared" ca="1" si="37"/>
        <v>-0.32275938984963537</v>
      </c>
      <c r="J470" s="35">
        <f t="shared" ca="1" si="38"/>
        <v>-4.1161247686335748E-3</v>
      </c>
      <c r="K470" s="37">
        <f t="shared" ca="1" si="39"/>
        <v>13.90883204033881</v>
      </c>
      <c r="L470" s="37"/>
    </row>
    <row r="471" spans="1:12">
      <c r="A471" s="19">
        <v>35739</v>
      </c>
      <c r="B471" s="20">
        <v>13.58</v>
      </c>
      <c r="C471" s="17">
        <f t="shared" si="35"/>
        <v>-5.12820512820511E-3</v>
      </c>
      <c r="D471"/>
      <c r="E471"/>
      <c r="F471"/>
      <c r="G471"/>
      <c r="H471" s="34">
        <f t="shared" si="36"/>
        <v>1.8720000000000014</v>
      </c>
      <c r="I471" s="1">
        <f t="shared" ca="1" si="37"/>
        <v>-1.2371189110054912</v>
      </c>
      <c r="J471" s="35">
        <f t="shared" ca="1" si="38"/>
        <v>-2.2262153021716934E-2</v>
      </c>
      <c r="K471" s="37">
        <f t="shared" ca="1" si="39"/>
        <v>13.599191493103428</v>
      </c>
      <c r="L471" s="37"/>
    </row>
    <row r="472" spans="1:12">
      <c r="A472" s="19">
        <v>35740</v>
      </c>
      <c r="B472" s="20">
        <v>13.43</v>
      </c>
      <c r="C472" s="17">
        <f t="shared" si="35"/>
        <v>-1.1045655375552355E-2</v>
      </c>
      <c r="D472"/>
      <c r="E472"/>
      <c r="F472"/>
      <c r="G472"/>
      <c r="H472" s="34">
        <f t="shared" si="36"/>
        <v>1.8760000000000014</v>
      </c>
      <c r="I472" s="1">
        <f t="shared" ca="1" si="37"/>
        <v>-0.33662968430209061</v>
      </c>
      <c r="J472" s="35">
        <f t="shared" ca="1" si="38"/>
        <v>-4.3913893108507018E-3</v>
      </c>
      <c r="K472" s="37">
        <f t="shared" ca="1" si="39"/>
        <v>13.539472148944402</v>
      </c>
      <c r="L472" s="37"/>
    </row>
    <row r="473" spans="1:12">
      <c r="A473" s="19">
        <v>35741</v>
      </c>
      <c r="B473" s="20">
        <v>13.38</v>
      </c>
      <c r="C473" s="17">
        <f t="shared" si="35"/>
        <v>-3.7230081906179935E-3</v>
      </c>
      <c r="D473"/>
      <c r="E473"/>
      <c r="F473"/>
      <c r="G473"/>
      <c r="H473" s="34">
        <f t="shared" si="36"/>
        <v>1.8800000000000014</v>
      </c>
      <c r="I473" s="1">
        <f t="shared" ca="1" si="37"/>
        <v>1.3113568627762691</v>
      </c>
      <c r="J473" s="35">
        <f t="shared" ca="1" si="38"/>
        <v>2.8313919434863007E-2</v>
      </c>
      <c r="K473" s="37">
        <f t="shared" ca="1" si="39"/>
        <v>13.922827672560183</v>
      </c>
      <c r="L473" s="37"/>
    </row>
    <row r="474" spans="1:12">
      <c r="A474" s="19">
        <v>35744</v>
      </c>
      <c r="B474" s="20">
        <v>13.24</v>
      </c>
      <c r="C474" s="17">
        <f t="shared" si="35"/>
        <v>-1.0463378176382654E-2</v>
      </c>
      <c r="D474"/>
      <c r="E474"/>
      <c r="F474"/>
      <c r="G474"/>
      <c r="H474" s="34">
        <f t="shared" si="36"/>
        <v>1.8840000000000015</v>
      </c>
      <c r="I474" s="1">
        <f t="shared" ca="1" si="37"/>
        <v>1.1028982920515129</v>
      </c>
      <c r="J474" s="35">
        <f t="shared" ca="1" si="38"/>
        <v>2.4176930617611954E-2</v>
      </c>
      <c r="K474" s="37">
        <f t="shared" ca="1" si="39"/>
        <v>14.25943891120064</v>
      </c>
      <c r="L474" s="37"/>
    </row>
    <row r="475" spans="1:12">
      <c r="A475" s="19">
        <v>35745</v>
      </c>
      <c r="B475" s="20">
        <v>13.28</v>
      </c>
      <c r="C475" s="17">
        <f t="shared" si="35"/>
        <v>3.0211480362536403E-3</v>
      </c>
      <c r="D475"/>
      <c r="E475"/>
      <c r="F475"/>
      <c r="G475" s="38"/>
      <c r="H475" s="34">
        <f t="shared" si="36"/>
        <v>1.8880000000000015</v>
      </c>
      <c r="I475" s="1">
        <f t="shared" ca="1" si="37"/>
        <v>0.58862984152153808</v>
      </c>
      <c r="J475" s="35">
        <f t="shared" ca="1" si="38"/>
        <v>1.3970956252966316E-2</v>
      </c>
      <c r="K475" s="37">
        <f t="shared" ca="1" si="39"/>
        <v>14.45865690842087</v>
      </c>
      <c r="L475" s="37"/>
    </row>
    <row r="476" spans="1:12">
      <c r="A476" s="19">
        <v>35746</v>
      </c>
      <c r="B476" s="20">
        <v>13.14</v>
      </c>
      <c r="C476" s="17">
        <f t="shared" si="35"/>
        <v>-1.0542168674698704E-2</v>
      </c>
      <c r="D476"/>
      <c r="E476"/>
      <c r="F476"/>
      <c r="G476"/>
      <c r="H476" s="34">
        <f t="shared" si="36"/>
        <v>1.8920000000000015</v>
      </c>
      <c r="I476" s="1">
        <f t="shared" ca="1" si="37"/>
        <v>0.25508236641137316</v>
      </c>
      <c r="J476" s="35">
        <f t="shared" ca="1" si="38"/>
        <v>7.3515010309738371E-3</v>
      </c>
      <c r="K476" s="37">
        <f t="shared" ca="1" si="39"/>
        <v>14.564949739589625</v>
      </c>
      <c r="L476" s="37"/>
    </row>
    <row r="477" spans="1:12">
      <c r="A477" s="19">
        <v>35747</v>
      </c>
      <c r="B477" s="20">
        <v>13.38</v>
      </c>
      <c r="C477" s="17">
        <f t="shared" si="35"/>
        <v>1.8264840182648401E-2</v>
      </c>
      <c r="D477"/>
      <c r="E477"/>
      <c r="F477"/>
      <c r="G477"/>
      <c r="H477" s="34">
        <f t="shared" si="36"/>
        <v>1.8960000000000015</v>
      </c>
      <c r="I477" s="1">
        <f t="shared" ca="1" si="37"/>
        <v>1.8417094359177391</v>
      </c>
      <c r="J477" s="35">
        <f t="shared" ca="1" si="38"/>
        <v>3.8839093126011311E-2</v>
      </c>
      <c r="K477" s="37">
        <f t="shared" ca="1" si="39"/>
        <v>15.130639178901223</v>
      </c>
      <c r="L477" s="37"/>
    </row>
    <row r="478" spans="1:12">
      <c r="A478" s="19">
        <v>35748</v>
      </c>
      <c r="B478" s="20">
        <v>13.56</v>
      </c>
      <c r="C478" s="17">
        <f t="shared" si="35"/>
        <v>1.3452914798206317E-2</v>
      </c>
      <c r="D478"/>
      <c r="E478"/>
      <c r="F478"/>
      <c r="G478"/>
      <c r="H478" s="34">
        <f t="shared" si="36"/>
        <v>1.9000000000000015</v>
      </c>
      <c r="I478" s="1">
        <f t="shared" ca="1" si="37"/>
        <v>-0.20781310408130266</v>
      </c>
      <c r="J478" s="35">
        <f t="shared" ca="1" si="38"/>
        <v>-1.8349448816429035E-3</v>
      </c>
      <c r="K478" s="37">
        <f t="shared" ca="1" si="39"/>
        <v>15.102875289983912</v>
      </c>
      <c r="L478" s="37"/>
    </row>
    <row r="479" spans="1:12">
      <c r="A479" s="19">
        <v>35751</v>
      </c>
      <c r="B479" s="20">
        <v>13.72</v>
      </c>
      <c r="C479" s="17">
        <f t="shared" si="35"/>
        <v>1.1799410029498469E-2</v>
      </c>
      <c r="D479"/>
      <c r="E479"/>
      <c r="F479"/>
      <c r="G479"/>
      <c r="H479" s="34">
        <f t="shared" si="36"/>
        <v>1.9040000000000015</v>
      </c>
      <c r="I479" s="1">
        <f t="shared" ca="1" si="37"/>
        <v>0.62712503960145716</v>
      </c>
      <c r="J479" s="35">
        <f t="shared" ca="1" si="38"/>
        <v>1.4734917184967356E-2</v>
      </c>
      <c r="K479" s="37">
        <f t="shared" ca="1" si="39"/>
        <v>15.325414906636714</v>
      </c>
      <c r="L479" s="37"/>
    </row>
    <row r="480" spans="1:12">
      <c r="A480" s="19">
        <v>35752</v>
      </c>
      <c r="B480" s="20">
        <v>13.63</v>
      </c>
      <c r="C480" s="17">
        <f t="shared" si="35"/>
        <v>-6.5597667638483959E-3</v>
      </c>
      <c r="D480"/>
      <c r="E480"/>
      <c r="F480"/>
      <c r="G480" s="38"/>
      <c r="H480" s="34">
        <f t="shared" si="36"/>
        <v>1.9080000000000015</v>
      </c>
      <c r="I480" s="1">
        <f t="shared" ca="1" si="37"/>
        <v>-0.38347742857783185</v>
      </c>
      <c r="J480" s="35">
        <f t="shared" ca="1" si="38"/>
        <v>-5.321111670110657E-3</v>
      </c>
      <c r="K480" s="37">
        <f t="shared" ca="1" si="39"/>
        <v>15.243866662527722</v>
      </c>
      <c r="L480" s="37"/>
    </row>
    <row r="481" spans="1:12">
      <c r="A481" s="19">
        <v>35753</v>
      </c>
      <c r="B481" s="20">
        <v>13.74</v>
      </c>
      <c r="C481" s="17">
        <f t="shared" si="35"/>
        <v>8.0704328686720395E-3</v>
      </c>
      <c r="D481"/>
      <c r="E481"/>
      <c r="F481"/>
      <c r="G481"/>
      <c r="H481" s="34">
        <f t="shared" si="36"/>
        <v>1.9120000000000015</v>
      </c>
      <c r="I481" s="1">
        <f t="shared" ca="1" si="37"/>
        <v>1.5983210997942559</v>
      </c>
      <c r="J481" s="35">
        <f t="shared" ca="1" si="38"/>
        <v>3.4008901585833903E-2</v>
      </c>
      <c r="K481" s="37">
        <f t="shared" ca="1" si="39"/>
        <v>15.762293823641201</v>
      </c>
      <c r="L481" s="37"/>
    </row>
    <row r="482" spans="1:12">
      <c r="A482" s="19">
        <v>35754</v>
      </c>
      <c r="B482" s="20">
        <v>13.92</v>
      </c>
      <c r="C482" s="17">
        <f t="shared" si="35"/>
        <v>1.3100436681222627E-2</v>
      </c>
      <c r="D482"/>
      <c r="E482"/>
      <c r="F482"/>
      <c r="G482"/>
      <c r="H482" s="34">
        <f t="shared" si="36"/>
        <v>1.9160000000000015</v>
      </c>
      <c r="I482" s="1">
        <f t="shared" ca="1" si="37"/>
        <v>-0.42747867004122886</v>
      </c>
      <c r="J482" s="35">
        <f t="shared" ca="1" si="38"/>
        <v>-6.1943434266479701E-3</v>
      </c>
      <c r="K482" s="37">
        <f t="shared" ca="1" si="39"/>
        <v>15.664656762505835</v>
      </c>
      <c r="L482" s="37"/>
    </row>
    <row r="483" spans="1:12">
      <c r="A483" s="19">
        <v>35755</v>
      </c>
      <c r="B483" s="20">
        <v>14.02</v>
      </c>
      <c r="C483" s="17">
        <f t="shared" si="35"/>
        <v>7.1839080459770166E-3</v>
      </c>
      <c r="D483"/>
      <c r="E483"/>
      <c r="F483"/>
      <c r="G483"/>
      <c r="H483" s="34">
        <f t="shared" si="36"/>
        <v>1.9200000000000015</v>
      </c>
      <c r="I483" s="1">
        <f t="shared" ca="1" si="37"/>
        <v>1.0127149743464718</v>
      </c>
      <c r="J483" s="35">
        <f t="shared" ca="1" si="38"/>
        <v>2.2387187094228739E-2</v>
      </c>
      <c r="K483" s="37">
        <f t="shared" ca="1" si="39"/>
        <v>16.015344364214929</v>
      </c>
      <c r="L483" s="37"/>
    </row>
    <row r="484" spans="1:12">
      <c r="A484" s="19">
        <v>35758</v>
      </c>
      <c r="B484" s="20">
        <v>13.78</v>
      </c>
      <c r="C484" s="17">
        <f t="shared" si="35"/>
        <v>-1.7118402282453649E-2</v>
      </c>
      <c r="D484"/>
      <c r="E484"/>
      <c r="F484"/>
      <c r="G484"/>
      <c r="H484" s="34">
        <f t="shared" si="36"/>
        <v>1.9240000000000015</v>
      </c>
      <c r="I484" s="1">
        <f t="shared" ca="1" si="37"/>
        <v>-1.2315618398144927</v>
      </c>
      <c r="J484" s="35">
        <f t="shared" ca="1" si="38"/>
        <v>-2.215186951888997E-2</v>
      </c>
      <c r="K484" s="37">
        <f t="shared" ca="1" si="39"/>
        <v>15.660574545558751</v>
      </c>
      <c r="L484" s="37"/>
    </row>
    <row r="485" spans="1:12">
      <c r="A485" s="19">
        <v>35759</v>
      </c>
      <c r="B485" s="20">
        <v>14.14</v>
      </c>
      <c r="C485" s="17">
        <f t="shared" si="35"/>
        <v>2.6124818577648812E-2</v>
      </c>
      <c r="D485"/>
      <c r="E485"/>
      <c r="F485"/>
      <c r="G485" s="38"/>
      <c r="H485" s="34">
        <f t="shared" si="36"/>
        <v>1.9280000000000015</v>
      </c>
      <c r="I485" s="1">
        <f t="shared" ca="1" si="37"/>
        <v>0.71889140457998457</v>
      </c>
      <c r="J485" s="35">
        <f t="shared" ca="1" si="38"/>
        <v>1.6556077257187218E-2</v>
      </c>
      <c r="K485" s="37">
        <f t="shared" ca="1" si="39"/>
        <v>15.919852227626963</v>
      </c>
      <c r="L485" s="37"/>
    </row>
    <row r="486" spans="1:12">
      <c r="A486" s="19">
        <v>35760</v>
      </c>
      <c r="B486" s="20">
        <v>14.4</v>
      </c>
      <c r="C486" s="17">
        <f t="shared" si="35"/>
        <v>1.8387553041018467E-2</v>
      </c>
      <c r="D486"/>
      <c r="E486"/>
      <c r="F486"/>
      <c r="G486"/>
      <c r="H486" s="34">
        <f t="shared" si="36"/>
        <v>1.9320000000000015</v>
      </c>
      <c r="I486" s="1">
        <f t="shared" ca="1" si="37"/>
        <v>-1.0480802352003367</v>
      </c>
      <c r="J486" s="35">
        <f t="shared" ca="1" si="38"/>
        <v>-1.8510563988390634E-2</v>
      </c>
      <c r="K486" s="37">
        <f t="shared" ca="1" si="39"/>
        <v>15.625166784281751</v>
      </c>
      <c r="L486" s="37"/>
    </row>
    <row r="487" spans="1:12">
      <c r="A487" s="19">
        <v>35762</v>
      </c>
      <c r="B487" s="20">
        <v>14.39</v>
      </c>
      <c r="C487" s="17">
        <f t="shared" si="35"/>
        <v>-6.9444444444444198E-4</v>
      </c>
      <c r="D487"/>
      <c r="E487"/>
      <c r="F487"/>
      <c r="G487"/>
      <c r="H487" s="34">
        <f t="shared" si="36"/>
        <v>1.9360000000000015</v>
      </c>
      <c r="I487" s="1">
        <f t="shared" ca="1" si="37"/>
        <v>0.67601389299924541</v>
      </c>
      <c r="J487" s="35">
        <f t="shared" ca="1" si="38"/>
        <v>1.5705146612770185E-2</v>
      </c>
      <c r="K487" s="37">
        <f t="shared" ca="1" si="39"/>
        <v>15.870562319477884</v>
      </c>
      <c r="L487" s="37"/>
    </row>
    <row r="488" spans="1:12">
      <c r="A488" s="19">
        <v>35765</v>
      </c>
      <c r="B488" s="20">
        <v>14.62</v>
      </c>
      <c r="C488" s="17">
        <f t="shared" si="35"/>
        <v>1.5983321751215973E-2</v>
      </c>
      <c r="D488"/>
      <c r="E488"/>
      <c r="F488"/>
      <c r="G488"/>
      <c r="H488" s="34">
        <f t="shared" si="36"/>
        <v>1.9400000000000015</v>
      </c>
      <c r="I488" s="1">
        <f t="shared" ca="1" si="37"/>
        <v>0.41456134414620949</v>
      </c>
      <c r="J488" s="35">
        <f t="shared" ca="1" si="38"/>
        <v>1.0516459637289826E-2</v>
      </c>
      <c r="K488" s="37">
        <f t="shared" ca="1" si="39"/>
        <v>16.037464447531764</v>
      </c>
      <c r="L488" s="37"/>
    </row>
    <row r="489" spans="1:12">
      <c r="A489" s="19">
        <v>35766</v>
      </c>
      <c r="B489" s="20">
        <v>14.47</v>
      </c>
      <c r="C489" s="17">
        <f t="shared" si="35"/>
        <v>-1.0259917920656503E-2</v>
      </c>
      <c r="D489"/>
      <c r="E489"/>
      <c r="F489"/>
      <c r="G489"/>
      <c r="H489" s="34">
        <f t="shared" si="36"/>
        <v>1.9440000000000015</v>
      </c>
      <c r="I489" s="1">
        <f t="shared" ca="1" si="37"/>
        <v>-1.2078379248527038</v>
      </c>
      <c r="J489" s="35">
        <f t="shared" ca="1" si="38"/>
        <v>-2.1681053804491139E-2</v>
      </c>
      <c r="K489" s="37">
        <f t="shared" ca="1" si="39"/>
        <v>15.689755317957214</v>
      </c>
      <c r="L489" s="37"/>
    </row>
    <row r="490" spans="1:12">
      <c r="A490" s="19">
        <v>35767</v>
      </c>
      <c r="B490" s="20">
        <v>14.71</v>
      </c>
      <c r="C490" s="17">
        <f t="shared" si="35"/>
        <v>1.6586040082930298E-2</v>
      </c>
      <c r="D490"/>
      <c r="E490"/>
      <c r="F490"/>
      <c r="G490" s="38"/>
      <c r="H490" s="34">
        <f t="shared" si="36"/>
        <v>1.9480000000000015</v>
      </c>
      <c r="I490" s="1">
        <f t="shared" ca="1" si="37"/>
        <v>-0.67179170318446513</v>
      </c>
      <c r="J490" s="35">
        <f t="shared" ca="1" si="38"/>
        <v>-1.1042886149109525E-2</v>
      </c>
      <c r="K490" s="37">
        <f t="shared" ca="1" si="39"/>
        <v>15.516495136273626</v>
      </c>
      <c r="L490" s="37"/>
    </row>
    <row r="491" spans="1:12">
      <c r="A491" s="19">
        <v>35768</v>
      </c>
      <c r="B491" s="20">
        <v>14.5</v>
      </c>
      <c r="C491" s="17">
        <f t="shared" si="35"/>
        <v>-1.4276002719238678E-2</v>
      </c>
      <c r="D491"/>
      <c r="E491"/>
      <c r="F491"/>
      <c r="G491"/>
      <c r="H491" s="34">
        <f t="shared" si="36"/>
        <v>1.9520000000000015</v>
      </c>
      <c r="I491" s="1">
        <f t="shared" ca="1" si="37"/>
        <v>0.47318629898110787</v>
      </c>
      <c r="J491" s="35">
        <f t="shared" ca="1" si="38"/>
        <v>1.1679907998854457E-2</v>
      </c>
      <c r="K491" s="37">
        <f t="shared" ca="1" si="39"/>
        <v>15.697726371929976</v>
      </c>
      <c r="L491" s="37"/>
    </row>
    <row r="492" spans="1:12">
      <c r="A492" s="19">
        <v>35769</v>
      </c>
      <c r="B492" s="20">
        <v>14.56</v>
      </c>
      <c r="C492" s="17">
        <f t="shared" si="35"/>
        <v>4.1379310344829001E-3</v>
      </c>
      <c r="D492"/>
      <c r="E492"/>
      <c r="F492"/>
      <c r="G492"/>
      <c r="H492" s="34">
        <f t="shared" si="36"/>
        <v>1.9560000000000015</v>
      </c>
      <c r="I492" s="1">
        <f t="shared" ca="1" si="37"/>
        <v>0.22921211529690805</v>
      </c>
      <c r="J492" s="35">
        <f t="shared" ca="1" si="38"/>
        <v>6.8380899527537339E-3</v>
      </c>
      <c r="K492" s="37">
        <f t="shared" ca="1" si="39"/>
        <v>15.805068836914948</v>
      </c>
      <c r="L492" s="37"/>
    </row>
    <row r="493" spans="1:12">
      <c r="A493" s="19">
        <v>35772</v>
      </c>
      <c r="B493" s="20">
        <v>14.86</v>
      </c>
      <c r="C493" s="17">
        <f t="shared" si="35"/>
        <v>2.0604395604395531E-2</v>
      </c>
      <c r="D493"/>
      <c r="E493"/>
      <c r="F493"/>
      <c r="G493"/>
      <c r="H493" s="34">
        <f t="shared" si="36"/>
        <v>1.9600000000000015</v>
      </c>
      <c r="I493" s="1">
        <f t="shared" ca="1" si="37"/>
        <v>-0.685999095793834</v>
      </c>
      <c r="J493" s="35">
        <f t="shared" ca="1" si="38"/>
        <v>-1.1324840612017458E-2</v>
      </c>
      <c r="K493" s="37">
        <f t="shared" ca="1" si="39"/>
        <v>15.626078951474923</v>
      </c>
      <c r="L493" s="37"/>
    </row>
    <row r="494" spans="1:12">
      <c r="A494" s="19">
        <v>35773</v>
      </c>
      <c r="B494" s="20">
        <v>14.68</v>
      </c>
      <c r="C494" s="17">
        <f t="shared" si="35"/>
        <v>-1.2113055181695809E-2</v>
      </c>
      <c r="D494"/>
      <c r="E494"/>
      <c r="F494"/>
      <c r="G494"/>
      <c r="H494" s="34">
        <f t="shared" si="36"/>
        <v>1.9640000000000015</v>
      </c>
      <c r="I494" s="1">
        <f t="shared" ca="1" si="37"/>
        <v>0.57592472558402696</v>
      </c>
      <c r="J494" s="35">
        <f t="shared" ca="1" si="38"/>
        <v>1.3718815396523613E-2</v>
      </c>
      <c r="K494" s="37">
        <f t="shared" ca="1" si="39"/>
        <v>15.84045024398171</v>
      </c>
      <c r="L494" s="37"/>
    </row>
    <row r="495" spans="1:12">
      <c r="A495" s="19">
        <v>35774</v>
      </c>
      <c r="B495" s="20">
        <v>14.47</v>
      </c>
      <c r="C495" s="17">
        <f t="shared" si="35"/>
        <v>-1.4305177111716527E-2</v>
      </c>
      <c r="D495"/>
      <c r="E495"/>
      <c r="F495"/>
      <c r="G495" s="38"/>
      <c r="H495" s="34">
        <f t="shared" si="36"/>
        <v>1.9680000000000015</v>
      </c>
      <c r="I495" s="1">
        <f t="shared" ca="1" si="37"/>
        <v>0.24179422377024784</v>
      </c>
      <c r="J495" s="35">
        <f t="shared" ca="1" si="38"/>
        <v>7.0877896502556156E-3</v>
      </c>
      <c r="K495" s="37">
        <f t="shared" ca="1" si="39"/>
        <v>15.952724023276394</v>
      </c>
      <c r="L495" s="37"/>
    </row>
    <row r="496" spans="1:12">
      <c r="A496" s="19">
        <v>35775</v>
      </c>
      <c r="B496" s="20">
        <v>14.14</v>
      </c>
      <c r="C496" s="17">
        <f t="shared" si="35"/>
        <v>-2.2805805114029076E-2</v>
      </c>
      <c r="D496"/>
      <c r="E496"/>
      <c r="F496"/>
      <c r="G496"/>
      <c r="H496" s="34">
        <f t="shared" si="36"/>
        <v>1.9720000000000015</v>
      </c>
      <c r="I496" s="1">
        <f t="shared" ca="1" si="37"/>
        <v>0.44577276856165526</v>
      </c>
      <c r="J496" s="35">
        <f t="shared" ca="1" si="38"/>
        <v>1.1135869591643126E-2</v>
      </c>
      <c r="K496" s="37">
        <f t="shared" ca="1" si="39"/>
        <v>16.130371477631073</v>
      </c>
      <c r="L496" s="37"/>
    </row>
    <row r="497" spans="1:12">
      <c r="A497" s="19">
        <v>35776</v>
      </c>
      <c r="B497" s="20">
        <v>13.91</v>
      </c>
      <c r="C497" s="17">
        <f t="shared" si="35"/>
        <v>-1.6265912305516328E-2</v>
      </c>
      <c r="D497"/>
      <c r="E497"/>
      <c r="F497"/>
      <c r="G497"/>
      <c r="H497" s="34">
        <f t="shared" si="36"/>
        <v>1.9760000000000015</v>
      </c>
      <c r="I497" s="1">
        <f t="shared" ca="1" si="37"/>
        <v>0.59992100673040993</v>
      </c>
      <c r="J497" s="35">
        <f t="shared" ca="1" si="38"/>
        <v>1.4195036385725711E-2</v>
      </c>
      <c r="K497" s="37">
        <f t="shared" ca="1" si="39"/>
        <v>16.359342687671319</v>
      </c>
      <c r="L497" s="37"/>
    </row>
    <row r="498" spans="1:12">
      <c r="A498" s="19">
        <v>35779</v>
      </c>
      <c r="B498" s="20">
        <v>13.84</v>
      </c>
      <c r="C498" s="17">
        <f t="shared" si="35"/>
        <v>-5.0323508267433592E-3</v>
      </c>
      <c r="D498"/>
      <c r="E498"/>
      <c r="F498"/>
      <c r="G498"/>
      <c r="H498" s="34">
        <f t="shared" si="36"/>
        <v>1.9800000000000015</v>
      </c>
      <c r="I498" s="1">
        <f t="shared" ca="1" si="37"/>
        <v>1.0921330347220359</v>
      </c>
      <c r="J498" s="35">
        <f t="shared" ca="1" si="38"/>
        <v>2.3963287450856866E-2</v>
      </c>
      <c r="K498" s="37">
        <f t="shared" ca="1" si="39"/>
        <v>16.751366319003061</v>
      </c>
      <c r="L498" s="37"/>
    </row>
    <row r="499" spans="1:12">
      <c r="A499" s="19">
        <v>35780</v>
      </c>
      <c r="B499" s="20">
        <v>14.14</v>
      </c>
      <c r="C499" s="17">
        <f t="shared" si="35"/>
        <v>2.1676300578034713E-2</v>
      </c>
      <c r="D499"/>
      <c r="E499"/>
      <c r="F499"/>
      <c r="G499"/>
      <c r="H499" s="34">
        <f t="shared" si="36"/>
        <v>1.9840000000000015</v>
      </c>
      <c r="I499" s="1">
        <f t="shared" ca="1" si="37"/>
        <v>-1.1799729855657448</v>
      </c>
      <c r="J499" s="35">
        <f t="shared" ca="1" si="38"/>
        <v>-2.1128056910083098E-2</v>
      </c>
      <c r="K499" s="37">
        <f t="shared" ca="1" si="39"/>
        <v>16.397442498093515</v>
      </c>
      <c r="L499" s="37"/>
    </row>
    <row r="500" spans="1:12">
      <c r="A500" s="19">
        <v>35781</v>
      </c>
      <c r="B500" s="20">
        <v>13.79</v>
      </c>
      <c r="C500" s="17">
        <f t="shared" si="35"/>
        <v>-2.4752475247524885E-2</v>
      </c>
      <c r="D500"/>
      <c r="E500"/>
      <c r="F500"/>
      <c r="G500" s="38"/>
      <c r="H500" s="34">
        <f t="shared" si="36"/>
        <v>1.9880000000000015</v>
      </c>
      <c r="I500" s="1">
        <f t="shared" ca="1" si="37"/>
        <v>-0.83025744017476355</v>
      </c>
      <c r="J500" s="35">
        <f t="shared" ca="1" si="38"/>
        <v>-1.4187736368350025E-2</v>
      </c>
      <c r="K500" s="37">
        <f t="shared" ca="1" si="39"/>
        <v>16.164799906815386</v>
      </c>
      <c r="L500" s="37"/>
    </row>
    <row r="501" spans="1:12">
      <c r="A501" s="19">
        <v>35782</v>
      </c>
      <c r="B501" s="20">
        <v>13.31</v>
      </c>
      <c r="C501" s="17">
        <f t="shared" si="35"/>
        <v>-3.4807831762146413E-2</v>
      </c>
      <c r="D501"/>
      <c r="E501"/>
      <c r="F501"/>
      <c r="G501"/>
      <c r="H501" s="34">
        <f t="shared" si="36"/>
        <v>1.9920000000000015</v>
      </c>
      <c r="I501" s="1">
        <f t="shared" ca="1" si="37"/>
        <v>-1.2849123553574602</v>
      </c>
      <c r="J501" s="35">
        <f t="shared" ca="1" si="38"/>
        <v>-2.3210643381861795E-2</v>
      </c>
      <c r="K501" s="37">
        <f t="shared" ca="1" si="39"/>
        <v>15.789604500839141</v>
      </c>
      <c r="L501" s="37"/>
    </row>
    <row r="502" spans="1:12">
      <c r="A502" s="19">
        <v>35783</v>
      </c>
      <c r="B502" s="20">
        <v>13.09</v>
      </c>
      <c r="C502" s="17">
        <f t="shared" si="35"/>
        <v>-1.6528925619834767E-2</v>
      </c>
      <c r="D502"/>
      <c r="E502"/>
      <c r="F502"/>
      <c r="G502"/>
      <c r="H502" s="34">
        <f t="shared" si="36"/>
        <v>1.9960000000000016</v>
      </c>
      <c r="I502" s="1">
        <f t="shared" ca="1" si="37"/>
        <v>2.6157619118289697</v>
      </c>
      <c r="J502" s="35">
        <f t="shared" ca="1" si="38"/>
        <v>5.4200641589463174E-2</v>
      </c>
      <c r="K502" s="37">
        <f t="shared" ca="1" si="39"/>
        <v>16.645411195228498</v>
      </c>
      <c r="L502" s="37"/>
    </row>
    <row r="503" spans="1:12">
      <c r="A503" s="19">
        <v>35786</v>
      </c>
      <c r="B503" s="20">
        <v>12.92</v>
      </c>
      <c r="C503" s="17">
        <f t="shared" si="35"/>
        <v>-1.2987012987012991E-2</v>
      </c>
      <c r="D503"/>
      <c r="E503"/>
      <c r="F503"/>
      <c r="G503"/>
      <c r="H503" s="34">
        <f t="shared" si="36"/>
        <v>2.0000000000000013</v>
      </c>
      <c r="I503" s="1">
        <f t="shared" ca="1" si="37"/>
        <v>1.0767215946049578</v>
      </c>
      <c r="J503" s="35">
        <f t="shared" ca="1" si="38"/>
        <v>2.3657437923056593E-2</v>
      </c>
      <c r="K503" s="37">
        <f t="shared" ca="1" si="39"/>
        <v>17.039198977283366</v>
      </c>
      <c r="L503" s="37"/>
    </row>
    <row r="504" spans="1:12">
      <c r="A504" s="19">
        <v>35787</v>
      </c>
      <c r="B504" s="20">
        <v>12.54</v>
      </c>
      <c r="C504" s="17">
        <f t="shared" si="35"/>
        <v>-2.9411764705882359E-2</v>
      </c>
      <c r="D504"/>
      <c r="E504"/>
      <c r="F504"/>
      <c r="G504"/>
      <c r="H504" s="34">
        <f t="shared" si="36"/>
        <v>2.0040000000000013</v>
      </c>
      <c r="I504" s="1">
        <f t="shared" ca="1" si="37"/>
        <v>1.867994123608447</v>
      </c>
      <c r="J504" s="35">
        <f t="shared" ca="1" si="38"/>
        <v>3.9360728953520517E-2</v>
      </c>
      <c r="K504" s="37">
        <f t="shared" ca="1" si="39"/>
        <v>17.709874269813319</v>
      </c>
      <c r="L504" s="37"/>
    </row>
    <row r="505" spans="1:12">
      <c r="A505" s="19">
        <v>35788</v>
      </c>
      <c r="B505" s="20">
        <v>12.1</v>
      </c>
      <c r="C505" s="17">
        <f t="shared" si="35"/>
        <v>-3.5087719298245612E-2</v>
      </c>
      <c r="D505"/>
      <c r="E505"/>
      <c r="F505"/>
      <c r="G505" s="38"/>
      <c r="H505" s="34">
        <f t="shared" si="36"/>
        <v>2.0080000000000013</v>
      </c>
      <c r="I505" s="1">
        <f t="shared" ca="1" si="37"/>
        <v>-0.51535800090855499</v>
      </c>
      <c r="J505" s="35">
        <f t="shared" ca="1" si="38"/>
        <v>-7.9383629111989991E-3</v>
      </c>
      <c r="K505" s="37">
        <f t="shared" ca="1" si="39"/>
        <v>17.569286860747837</v>
      </c>
      <c r="L505" s="37"/>
    </row>
    <row r="506" spans="1:12">
      <c r="A506" s="19">
        <v>35790</v>
      </c>
      <c r="B506" s="20">
        <v>12.28</v>
      </c>
      <c r="C506" s="17">
        <f t="shared" si="35"/>
        <v>1.4876033057851235E-2</v>
      </c>
      <c r="D506"/>
      <c r="E506"/>
      <c r="F506"/>
      <c r="G506"/>
      <c r="H506" s="34">
        <f t="shared" si="36"/>
        <v>2.0120000000000013</v>
      </c>
      <c r="I506" s="1">
        <f t="shared" ca="1" si="37"/>
        <v>-1.1536334715418062</v>
      </c>
      <c r="J506" s="35">
        <f t="shared" ca="1" si="38"/>
        <v>-2.0605333020199304E-2</v>
      </c>
      <c r="K506" s="37">
        <f t="shared" ca="1" si="39"/>
        <v>17.207265854054718</v>
      </c>
      <c r="L506" s="37"/>
    </row>
    <row r="507" spans="1:12">
      <c r="A507" s="19">
        <v>35793</v>
      </c>
      <c r="B507" s="20">
        <v>12.85</v>
      </c>
      <c r="C507" s="17">
        <f t="shared" si="35"/>
        <v>4.6416938110749317E-2</v>
      </c>
      <c r="D507"/>
      <c r="E507"/>
      <c r="F507"/>
      <c r="G507"/>
      <c r="H507" s="34">
        <f t="shared" si="36"/>
        <v>2.0160000000000013</v>
      </c>
      <c r="I507" s="1">
        <f t="shared" ca="1" si="37"/>
        <v>-1.81290944926742</v>
      </c>
      <c r="J507" s="35">
        <f t="shared" ca="1" si="38"/>
        <v>-3.3689071135886262E-2</v>
      </c>
      <c r="K507" s="37">
        <f t="shared" ca="1" si="39"/>
        <v>16.627569050643363</v>
      </c>
      <c r="L507" s="37"/>
    </row>
    <row r="508" spans="1:12">
      <c r="A508" s="19">
        <v>35794</v>
      </c>
      <c r="B508" s="20">
        <v>13.25</v>
      </c>
      <c r="C508" s="17">
        <f t="shared" si="35"/>
        <v>3.1128404669260812E-2</v>
      </c>
      <c r="D508"/>
      <c r="E508"/>
      <c r="F508"/>
      <c r="G508"/>
      <c r="H508" s="34">
        <f t="shared" si="36"/>
        <v>2.0200000000000014</v>
      </c>
      <c r="I508" s="1">
        <f t="shared" ca="1" si="37"/>
        <v>0.21323954810334023</v>
      </c>
      <c r="J508" s="35">
        <f t="shared" ca="1" si="38"/>
        <v>6.5211045122758292E-3</v>
      </c>
      <c r="K508" s="37">
        <f t="shared" ca="1" si="39"/>
        <v>16.735999166207691</v>
      </c>
      <c r="L508" s="37"/>
    </row>
    <row r="509" spans="1:12">
      <c r="A509" s="19">
        <v>35795</v>
      </c>
      <c r="B509" s="20">
        <v>13.14</v>
      </c>
      <c r="C509" s="17">
        <f t="shared" si="35"/>
        <v>-8.3018867924528061E-3</v>
      </c>
      <c r="D509"/>
      <c r="E509"/>
      <c r="F509"/>
      <c r="G509"/>
      <c r="H509" s="34">
        <f t="shared" si="36"/>
        <v>2.0240000000000014</v>
      </c>
      <c r="I509" s="1">
        <f t="shared" ca="1" si="37"/>
        <v>2.8292589472639387</v>
      </c>
      <c r="J509" s="35">
        <f t="shared" ca="1" si="38"/>
        <v>5.8437621844292416E-2</v>
      </c>
      <c r="K509" s="37">
        <f t="shared" ca="1" si="39"/>
        <v>17.714011156668928</v>
      </c>
      <c r="L509" s="37"/>
    </row>
    <row r="510" spans="1:12">
      <c r="H510" s="1"/>
    </row>
    <row r="2004" spans="8:12" s="3" customFormat="1">
      <c r="H2004" s="26"/>
      <c r="I2004" s="26"/>
      <c r="J2004" s="26"/>
      <c r="K2004" s="26"/>
      <c r="L2004" s="30"/>
    </row>
  </sheetData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tasks and results</vt:lpstr>
      <vt:lpstr>Project1</vt:lpstr>
    </vt:vector>
  </TitlesOfParts>
  <Company>CSIE-DATA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István Baksa</cp:lastModifiedBy>
  <dcterms:created xsi:type="dcterms:W3CDTF">2010-02-26T13:35:43Z</dcterms:created>
  <dcterms:modified xsi:type="dcterms:W3CDTF">2023-11-03T13:30:31Z</dcterms:modified>
</cp:coreProperties>
</file>