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20" yWindow="-120" windowWidth="29040" windowHeight="15720" tabRatio="690"/>
  </bookViews>
  <sheets>
    <sheet name="project tasks and results" sheetId="9" r:id="rId1"/>
    <sheet name="Project3" sheetId="4" r:id="rId2"/>
    <sheet name="predict" sheetId="11" r:id="rId3"/>
  </sheets>
  <definedNames>
    <definedName name="_xlnm._FilterDatabase" localSheetId="1" hidden="1">Project3!$A$1:$C$1</definedName>
    <definedName name="solver_adj" localSheetId="1" hidden="1">Project3!$E$1:$E$2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Project3!$E$3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Project3!$E$6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0.001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1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G3" i="4"/>
  <c r="H3" s="1"/>
  <c r="I3" s="1"/>
  <c r="G4"/>
  <c r="H4" s="1"/>
  <c r="I4" s="1"/>
  <c r="G5"/>
  <c r="H5" s="1"/>
  <c r="I5" s="1"/>
  <c r="G6"/>
  <c r="H6" s="1"/>
  <c r="I6" s="1"/>
  <c r="G7"/>
  <c r="H7" s="1"/>
  <c r="I7" s="1"/>
  <c r="G8"/>
  <c r="H8" s="1"/>
  <c r="I8" s="1"/>
  <c r="G9"/>
  <c r="H9" s="1"/>
  <c r="I9" s="1"/>
  <c r="G10"/>
  <c r="H10" s="1"/>
  <c r="I10" s="1"/>
  <c r="G11"/>
  <c r="H11" s="1"/>
  <c r="I11" s="1"/>
  <c r="G12"/>
  <c r="H12" s="1"/>
  <c r="I12" s="1"/>
  <c r="G13"/>
  <c r="H13" s="1"/>
  <c r="I13" s="1"/>
  <c r="G14"/>
  <c r="H14" s="1"/>
  <c r="I14" s="1"/>
  <c r="G15"/>
  <c r="H15" s="1"/>
  <c r="I15" s="1"/>
  <c r="G16"/>
  <c r="H16" s="1"/>
  <c r="I16" s="1"/>
  <c r="G17"/>
  <c r="H17" s="1"/>
  <c r="I17" s="1"/>
  <c r="G18"/>
  <c r="H18" s="1"/>
  <c r="I18" s="1"/>
  <c r="G19"/>
  <c r="H19" s="1"/>
  <c r="I19" s="1"/>
  <c r="G20"/>
  <c r="H20" s="1"/>
  <c r="I20" s="1"/>
  <c r="G21"/>
  <c r="H21" s="1"/>
  <c r="I21" s="1"/>
  <c r="G22"/>
  <c r="H22" s="1"/>
  <c r="I22" s="1"/>
  <c r="G23"/>
  <c r="H23" s="1"/>
  <c r="I23" s="1"/>
  <c r="G24"/>
  <c r="H24" s="1"/>
  <c r="I24" s="1"/>
  <c r="G25"/>
  <c r="H25" s="1"/>
  <c r="I25" s="1"/>
  <c r="G26"/>
  <c r="H26" s="1"/>
  <c r="I26" s="1"/>
  <c r="G27"/>
  <c r="H27" s="1"/>
  <c r="I27" s="1"/>
  <c r="G28"/>
  <c r="H28" s="1"/>
  <c r="I28" s="1"/>
  <c r="G29"/>
  <c r="H29" s="1"/>
  <c r="I29" s="1"/>
  <c r="G30"/>
  <c r="H30" s="1"/>
  <c r="I30" s="1"/>
  <c r="G31"/>
  <c r="H31" s="1"/>
  <c r="I31" s="1"/>
  <c r="G32"/>
  <c r="H32" s="1"/>
  <c r="I32" s="1"/>
  <c r="G33"/>
  <c r="H33" s="1"/>
  <c r="I33" s="1"/>
  <c r="G34"/>
  <c r="H34" s="1"/>
  <c r="I34" s="1"/>
  <c r="G35"/>
  <c r="H35" s="1"/>
  <c r="I35" s="1"/>
  <c r="G36"/>
  <c r="H36" s="1"/>
  <c r="I36" s="1"/>
  <c r="G37"/>
  <c r="H37" s="1"/>
  <c r="I37" s="1"/>
  <c r="G38"/>
  <c r="H38" s="1"/>
  <c r="I38" s="1"/>
  <c r="G39"/>
  <c r="H39" s="1"/>
  <c r="I39" s="1"/>
  <c r="G40"/>
  <c r="H40" s="1"/>
  <c r="I40" s="1"/>
  <c r="G41"/>
  <c r="H41" s="1"/>
  <c r="I41" s="1"/>
  <c r="G42"/>
  <c r="H42" s="1"/>
  <c r="I42" s="1"/>
  <c r="G43"/>
  <c r="H43" s="1"/>
  <c r="I43" s="1"/>
  <c r="G44"/>
  <c r="H44" s="1"/>
  <c r="I44" s="1"/>
  <c r="G45"/>
  <c r="H45" s="1"/>
  <c r="I45" s="1"/>
  <c r="G46"/>
  <c r="H46" s="1"/>
  <c r="I46" s="1"/>
  <c r="G47"/>
  <c r="H47" s="1"/>
  <c r="I47" s="1"/>
  <c r="G48"/>
  <c r="H48" s="1"/>
  <c r="I48" s="1"/>
  <c r="G49"/>
  <c r="H49" s="1"/>
  <c r="I49" s="1"/>
  <c r="G50"/>
  <c r="H50" s="1"/>
  <c r="I50" s="1"/>
  <c r="G51"/>
  <c r="H51" s="1"/>
  <c r="I51" s="1"/>
  <c r="G52"/>
  <c r="H52" s="1"/>
  <c r="I52" s="1"/>
  <c r="G53"/>
  <c r="H53" s="1"/>
  <c r="I53" s="1"/>
  <c r="G54"/>
  <c r="H54" s="1"/>
  <c r="I54" s="1"/>
  <c r="G55"/>
  <c r="H55" s="1"/>
  <c r="I55" s="1"/>
  <c r="G56"/>
  <c r="H56" s="1"/>
  <c r="I56" s="1"/>
  <c r="G57"/>
  <c r="H57" s="1"/>
  <c r="I57" s="1"/>
  <c r="G58"/>
  <c r="H58" s="1"/>
  <c r="I58" s="1"/>
  <c r="G59"/>
  <c r="H59" s="1"/>
  <c r="I59" s="1"/>
  <c r="G60"/>
  <c r="H60" s="1"/>
  <c r="I60" s="1"/>
  <c r="G61"/>
  <c r="H61" s="1"/>
  <c r="I61" s="1"/>
  <c r="G62"/>
  <c r="H62" s="1"/>
  <c r="I62" s="1"/>
  <c r="G63"/>
  <c r="H63" s="1"/>
  <c r="I63" s="1"/>
  <c r="G64"/>
  <c r="H64" s="1"/>
  <c r="I64" s="1"/>
  <c r="G65"/>
  <c r="H65" s="1"/>
  <c r="I65" s="1"/>
  <c r="G66"/>
  <c r="H66" s="1"/>
  <c r="I66" s="1"/>
  <c r="G67"/>
  <c r="H67" s="1"/>
  <c r="I67" s="1"/>
  <c r="G68"/>
  <c r="H68" s="1"/>
  <c r="I68" s="1"/>
  <c r="G69"/>
  <c r="H69" s="1"/>
  <c r="I69" s="1"/>
  <c r="G70"/>
  <c r="H70" s="1"/>
  <c r="I70" s="1"/>
  <c r="G71"/>
  <c r="H71" s="1"/>
  <c r="I71" s="1"/>
  <c r="G72"/>
  <c r="H72" s="1"/>
  <c r="I72" s="1"/>
  <c r="G73"/>
  <c r="H73" s="1"/>
  <c r="I73" s="1"/>
  <c r="G74"/>
  <c r="H74" s="1"/>
  <c r="I74" s="1"/>
  <c r="G75"/>
  <c r="H75" s="1"/>
  <c r="I75" s="1"/>
  <c r="G76"/>
  <c r="H76" s="1"/>
  <c r="I76" s="1"/>
  <c r="G77"/>
  <c r="H77" s="1"/>
  <c r="I77" s="1"/>
  <c r="G78"/>
  <c r="H78" s="1"/>
  <c r="I78" s="1"/>
  <c r="G79"/>
  <c r="H79" s="1"/>
  <c r="I79" s="1"/>
  <c r="G80"/>
  <c r="H80" s="1"/>
  <c r="I80" s="1"/>
  <c r="G81"/>
  <c r="H81" s="1"/>
  <c r="I81" s="1"/>
  <c r="G82"/>
  <c r="H82" s="1"/>
  <c r="I82" s="1"/>
  <c r="G83"/>
  <c r="H83" s="1"/>
  <c r="I83" s="1"/>
  <c r="G84"/>
  <c r="H84" s="1"/>
  <c r="I84" s="1"/>
  <c r="G85"/>
  <c r="H85" s="1"/>
  <c r="I85" s="1"/>
  <c r="G86"/>
  <c r="H86" s="1"/>
  <c r="I86" s="1"/>
  <c r="G87"/>
  <c r="H87" s="1"/>
  <c r="I87" s="1"/>
  <c r="G88"/>
  <c r="H88" s="1"/>
  <c r="I88" s="1"/>
  <c r="G89"/>
  <c r="H89" s="1"/>
  <c r="I89" s="1"/>
  <c r="G90"/>
  <c r="H90" s="1"/>
  <c r="I90" s="1"/>
  <c r="G91"/>
  <c r="H91" s="1"/>
  <c r="I91" s="1"/>
  <c r="G92"/>
  <c r="H92" s="1"/>
  <c r="I92" s="1"/>
  <c r="G93"/>
  <c r="H93" s="1"/>
  <c r="I93" s="1"/>
  <c r="G94"/>
  <c r="H94" s="1"/>
  <c r="I94" s="1"/>
  <c r="G95"/>
  <c r="H95" s="1"/>
  <c r="I95" s="1"/>
  <c r="G96"/>
  <c r="H96" s="1"/>
  <c r="I96" s="1"/>
  <c r="G97"/>
  <c r="H97" s="1"/>
  <c r="I97" s="1"/>
  <c r="G98"/>
  <c r="H98" s="1"/>
  <c r="I98" s="1"/>
  <c r="G99"/>
  <c r="H99" s="1"/>
  <c r="I99" s="1"/>
  <c r="G100"/>
  <c r="H100" s="1"/>
  <c r="I100" s="1"/>
  <c r="G101"/>
  <c r="H101" s="1"/>
  <c r="I101" s="1"/>
  <c r="G102"/>
  <c r="H102" s="1"/>
  <c r="I102" s="1"/>
  <c r="G103"/>
  <c r="H103" s="1"/>
  <c r="I103" s="1"/>
  <c r="G104"/>
  <c r="H104" s="1"/>
  <c r="I104" s="1"/>
  <c r="G105"/>
  <c r="H105" s="1"/>
  <c r="I105" s="1"/>
  <c r="G106"/>
  <c r="H106" s="1"/>
  <c r="I106" s="1"/>
  <c r="G107"/>
  <c r="H107" s="1"/>
  <c r="I107" s="1"/>
  <c r="G108"/>
  <c r="H108" s="1"/>
  <c r="I108" s="1"/>
  <c r="G109"/>
  <c r="H109" s="1"/>
  <c r="I109" s="1"/>
  <c r="G110"/>
  <c r="H110" s="1"/>
  <c r="I110" s="1"/>
  <c r="G111"/>
  <c r="H111" s="1"/>
  <c r="I111" s="1"/>
  <c r="G112"/>
  <c r="H112" s="1"/>
  <c r="I112" s="1"/>
  <c r="G113"/>
  <c r="H113" s="1"/>
  <c r="I113" s="1"/>
  <c r="G114"/>
  <c r="H114" s="1"/>
  <c r="I114" s="1"/>
  <c r="G115"/>
  <c r="H115" s="1"/>
  <c r="I115" s="1"/>
  <c r="G116"/>
  <c r="H116" s="1"/>
  <c r="I116" s="1"/>
  <c r="G117"/>
  <c r="H117" s="1"/>
  <c r="I117" s="1"/>
  <c r="G118"/>
  <c r="H118" s="1"/>
  <c r="I118" s="1"/>
  <c r="G119"/>
  <c r="H119" s="1"/>
  <c r="I119" s="1"/>
  <c r="G120"/>
  <c r="H120" s="1"/>
  <c r="I120" s="1"/>
  <c r="G121"/>
  <c r="H121" s="1"/>
  <c r="I121" s="1"/>
  <c r="G122"/>
  <c r="H122" s="1"/>
  <c r="I122" s="1"/>
  <c r="G123"/>
  <c r="H123" s="1"/>
  <c r="I123" s="1"/>
  <c r="G124"/>
  <c r="H124" s="1"/>
  <c r="I124" s="1"/>
  <c r="G125"/>
  <c r="H125" s="1"/>
  <c r="I125" s="1"/>
  <c r="G126"/>
  <c r="H126" s="1"/>
  <c r="I126" s="1"/>
  <c r="G127"/>
  <c r="H127" s="1"/>
  <c r="I127" s="1"/>
  <c r="G128"/>
  <c r="H128" s="1"/>
  <c r="I128" s="1"/>
  <c r="G129"/>
  <c r="H129" s="1"/>
  <c r="I129" s="1"/>
  <c r="G130"/>
  <c r="H130" s="1"/>
  <c r="I130" s="1"/>
  <c r="G131"/>
  <c r="H131" s="1"/>
  <c r="I131" s="1"/>
  <c r="G132"/>
  <c r="H132" s="1"/>
  <c r="I132" s="1"/>
  <c r="G133"/>
  <c r="H133" s="1"/>
  <c r="I133" s="1"/>
  <c r="G134"/>
  <c r="H134" s="1"/>
  <c r="I134" s="1"/>
  <c r="G135"/>
  <c r="H135" s="1"/>
  <c r="I135" s="1"/>
  <c r="G136"/>
  <c r="H136" s="1"/>
  <c r="I136" s="1"/>
  <c r="G137"/>
  <c r="H137" s="1"/>
  <c r="I137" s="1"/>
  <c r="G138"/>
  <c r="H138" s="1"/>
  <c r="I138" s="1"/>
  <c r="G139"/>
  <c r="H139" s="1"/>
  <c r="I139" s="1"/>
  <c r="G140"/>
  <c r="H140" s="1"/>
  <c r="I140" s="1"/>
  <c r="G141"/>
  <c r="H141" s="1"/>
  <c r="I141" s="1"/>
  <c r="G142"/>
  <c r="H142" s="1"/>
  <c r="I142" s="1"/>
  <c r="G143"/>
  <c r="H143" s="1"/>
  <c r="I143" s="1"/>
  <c r="G144"/>
  <c r="H144" s="1"/>
  <c r="I144" s="1"/>
  <c r="G145"/>
  <c r="H145" s="1"/>
  <c r="I145" s="1"/>
  <c r="G146"/>
  <c r="H146" s="1"/>
  <c r="I146" s="1"/>
  <c r="G147"/>
  <c r="H147" s="1"/>
  <c r="I147" s="1"/>
  <c r="G148"/>
  <c r="H148" s="1"/>
  <c r="I148" s="1"/>
  <c r="G149"/>
  <c r="H149" s="1"/>
  <c r="I149" s="1"/>
  <c r="G150"/>
  <c r="H150" s="1"/>
  <c r="I150" s="1"/>
  <c r="G151"/>
  <c r="H151" s="1"/>
  <c r="I151" s="1"/>
  <c r="G152"/>
  <c r="H152" s="1"/>
  <c r="I152" s="1"/>
  <c r="G153"/>
  <c r="H153" s="1"/>
  <c r="I153" s="1"/>
  <c r="G154"/>
  <c r="H154" s="1"/>
  <c r="I154" s="1"/>
  <c r="G155"/>
  <c r="H155" s="1"/>
  <c r="I155" s="1"/>
  <c r="G156"/>
  <c r="H156" s="1"/>
  <c r="I156" s="1"/>
  <c r="G157"/>
  <c r="H157" s="1"/>
  <c r="I157" s="1"/>
  <c r="G158"/>
  <c r="H158" s="1"/>
  <c r="I158" s="1"/>
  <c r="G159"/>
  <c r="H159" s="1"/>
  <c r="I159" s="1"/>
  <c r="G160"/>
  <c r="H160" s="1"/>
  <c r="I160" s="1"/>
  <c r="G161"/>
  <c r="H161" s="1"/>
  <c r="I161" s="1"/>
  <c r="G162"/>
  <c r="H162" s="1"/>
  <c r="I162" s="1"/>
  <c r="G163"/>
  <c r="H163" s="1"/>
  <c r="I163" s="1"/>
  <c r="G164"/>
  <c r="H164" s="1"/>
  <c r="I164" s="1"/>
  <c r="G165"/>
  <c r="H165" s="1"/>
  <c r="I165" s="1"/>
  <c r="G166"/>
  <c r="H166" s="1"/>
  <c r="I166" s="1"/>
  <c r="G167"/>
  <c r="H167" s="1"/>
  <c r="I167" s="1"/>
  <c r="G168"/>
  <c r="H168" s="1"/>
  <c r="I168" s="1"/>
  <c r="G169"/>
  <c r="H169" s="1"/>
  <c r="I169" s="1"/>
  <c r="G170"/>
  <c r="H170" s="1"/>
  <c r="I170" s="1"/>
  <c r="G171"/>
  <c r="H171" s="1"/>
  <c r="I171" s="1"/>
  <c r="G172"/>
  <c r="H172" s="1"/>
  <c r="I172" s="1"/>
  <c r="G173"/>
  <c r="H173" s="1"/>
  <c r="I173" s="1"/>
  <c r="G174"/>
  <c r="H174" s="1"/>
  <c r="I174" s="1"/>
  <c r="G175"/>
  <c r="H175" s="1"/>
  <c r="I175" s="1"/>
  <c r="G176"/>
  <c r="H176" s="1"/>
  <c r="I176" s="1"/>
  <c r="G177"/>
  <c r="H177" s="1"/>
  <c r="I177" s="1"/>
  <c r="G178"/>
  <c r="H178" s="1"/>
  <c r="I178" s="1"/>
  <c r="G179"/>
  <c r="H179" s="1"/>
  <c r="I179" s="1"/>
  <c r="G180"/>
  <c r="H180" s="1"/>
  <c r="I180" s="1"/>
  <c r="G181"/>
  <c r="H181" s="1"/>
  <c r="I181" s="1"/>
  <c r="G182"/>
  <c r="H182" s="1"/>
  <c r="I182" s="1"/>
  <c r="G183"/>
  <c r="H183" s="1"/>
  <c r="I183" s="1"/>
  <c r="G184"/>
  <c r="H184" s="1"/>
  <c r="I184" s="1"/>
  <c r="G185"/>
  <c r="H185" s="1"/>
  <c r="I185" s="1"/>
  <c r="G186"/>
  <c r="H186" s="1"/>
  <c r="I186" s="1"/>
  <c r="G187"/>
  <c r="H187" s="1"/>
  <c r="I187" s="1"/>
  <c r="G188"/>
  <c r="H188" s="1"/>
  <c r="I188" s="1"/>
  <c r="G189"/>
  <c r="H189" s="1"/>
  <c r="I189" s="1"/>
  <c r="G190"/>
  <c r="H190" s="1"/>
  <c r="I190" s="1"/>
  <c r="G191"/>
  <c r="H191" s="1"/>
  <c r="I191" s="1"/>
  <c r="G192"/>
  <c r="H192" s="1"/>
  <c r="I192" s="1"/>
  <c r="G193"/>
  <c r="H193" s="1"/>
  <c r="I193" s="1"/>
  <c r="G194"/>
  <c r="H194" s="1"/>
  <c r="I194" s="1"/>
  <c r="G195"/>
  <c r="H195" s="1"/>
  <c r="I195" s="1"/>
  <c r="G196"/>
  <c r="H196" s="1"/>
  <c r="I196" s="1"/>
  <c r="G197"/>
  <c r="H197" s="1"/>
  <c r="I197" s="1"/>
  <c r="G198"/>
  <c r="H198" s="1"/>
  <c r="I198" s="1"/>
  <c r="G199"/>
  <c r="H199" s="1"/>
  <c r="I199" s="1"/>
  <c r="G200"/>
  <c r="H200" s="1"/>
  <c r="I200" s="1"/>
  <c r="G201"/>
  <c r="H201" s="1"/>
  <c r="I201" s="1"/>
  <c r="G202"/>
  <c r="H202" s="1"/>
  <c r="I202" s="1"/>
  <c r="G203"/>
  <c r="H203" s="1"/>
  <c r="I203" s="1"/>
  <c r="G204"/>
  <c r="H204" s="1"/>
  <c r="I204" s="1"/>
  <c r="G205"/>
  <c r="H205" s="1"/>
  <c r="I205" s="1"/>
  <c r="G206"/>
  <c r="H206" s="1"/>
  <c r="I206" s="1"/>
  <c r="G207"/>
  <c r="H207" s="1"/>
  <c r="I207" s="1"/>
  <c r="G208"/>
  <c r="H208" s="1"/>
  <c r="I208" s="1"/>
  <c r="G209"/>
  <c r="H209" s="1"/>
  <c r="I209" s="1"/>
  <c r="G210"/>
  <c r="H210" s="1"/>
  <c r="I210" s="1"/>
  <c r="G211"/>
  <c r="H211" s="1"/>
  <c r="I211" s="1"/>
  <c r="G212"/>
  <c r="H212" s="1"/>
  <c r="I212" s="1"/>
  <c r="G213"/>
  <c r="H213" s="1"/>
  <c r="I213" s="1"/>
  <c r="G214"/>
  <c r="H214" s="1"/>
  <c r="I214" s="1"/>
  <c r="G215"/>
  <c r="H215" s="1"/>
  <c r="I215" s="1"/>
  <c r="G216"/>
  <c r="H216" s="1"/>
  <c r="I216" s="1"/>
  <c r="G217"/>
  <c r="H217" s="1"/>
  <c r="I217" s="1"/>
  <c r="G218"/>
  <c r="H218" s="1"/>
  <c r="I218" s="1"/>
  <c r="G219"/>
  <c r="H219" s="1"/>
  <c r="I219" s="1"/>
  <c r="G220"/>
  <c r="H220" s="1"/>
  <c r="I220" s="1"/>
  <c r="G221"/>
  <c r="H221" s="1"/>
  <c r="I221" s="1"/>
  <c r="G222"/>
  <c r="H222" s="1"/>
  <c r="I222" s="1"/>
  <c r="G223"/>
  <c r="H223" s="1"/>
  <c r="I223" s="1"/>
  <c r="G224"/>
  <c r="H224" s="1"/>
  <c r="I224" s="1"/>
  <c r="G225"/>
  <c r="H225" s="1"/>
  <c r="I225" s="1"/>
  <c r="G226"/>
  <c r="H226" s="1"/>
  <c r="I226" s="1"/>
  <c r="G227"/>
  <c r="H227" s="1"/>
  <c r="I227" s="1"/>
  <c r="G228"/>
  <c r="H228" s="1"/>
  <c r="I228" s="1"/>
  <c r="G229"/>
  <c r="H229" s="1"/>
  <c r="I229" s="1"/>
  <c r="G230"/>
  <c r="H230" s="1"/>
  <c r="I230" s="1"/>
  <c r="G231"/>
  <c r="H231" s="1"/>
  <c r="I231" s="1"/>
  <c r="G232"/>
  <c r="H232" s="1"/>
  <c r="I232" s="1"/>
  <c r="G233"/>
  <c r="H233" s="1"/>
  <c r="I233" s="1"/>
  <c r="G234"/>
  <c r="H234" s="1"/>
  <c r="I234" s="1"/>
  <c r="G235"/>
  <c r="H235" s="1"/>
  <c r="I235" s="1"/>
  <c r="G236"/>
  <c r="H236" s="1"/>
  <c r="I236" s="1"/>
  <c r="G237"/>
  <c r="H237" s="1"/>
  <c r="I237" s="1"/>
  <c r="G238"/>
  <c r="H238" s="1"/>
  <c r="I238" s="1"/>
  <c r="G239"/>
  <c r="H239" s="1"/>
  <c r="I239" s="1"/>
  <c r="G240"/>
  <c r="H240" s="1"/>
  <c r="I240" s="1"/>
  <c r="G241"/>
  <c r="H241" s="1"/>
  <c r="I241" s="1"/>
  <c r="G242"/>
  <c r="H242" s="1"/>
  <c r="I242" s="1"/>
  <c r="G243"/>
  <c r="H243" s="1"/>
  <c r="I243" s="1"/>
  <c r="G244"/>
  <c r="H244" s="1"/>
  <c r="I244" s="1"/>
  <c r="G245"/>
  <c r="H245" s="1"/>
  <c r="I245" s="1"/>
  <c r="G246"/>
  <c r="H246" s="1"/>
  <c r="I246" s="1"/>
  <c r="G247"/>
  <c r="H247" s="1"/>
  <c r="I247" s="1"/>
  <c r="G248"/>
  <c r="H248" s="1"/>
  <c r="I248" s="1"/>
  <c r="G249"/>
  <c r="H249" s="1"/>
  <c r="I249" s="1"/>
  <c r="G250"/>
  <c r="H250" s="1"/>
  <c r="I250" s="1"/>
  <c r="G251"/>
  <c r="H251" s="1"/>
  <c r="I251" s="1"/>
  <c r="G252"/>
  <c r="H252" s="1"/>
  <c r="I252" s="1"/>
  <c r="G253"/>
  <c r="H253" s="1"/>
  <c r="I253" s="1"/>
  <c r="G254"/>
  <c r="H254" s="1"/>
  <c r="I254" s="1"/>
  <c r="G255"/>
  <c r="H255" s="1"/>
  <c r="I255" s="1"/>
  <c r="G256"/>
  <c r="H256" s="1"/>
  <c r="I256" s="1"/>
  <c r="G257"/>
  <c r="H257" s="1"/>
  <c r="I257" s="1"/>
  <c r="G258"/>
  <c r="H258" s="1"/>
  <c r="I258" s="1"/>
  <c r="G259"/>
  <c r="H259" s="1"/>
  <c r="I259" s="1"/>
  <c r="G260"/>
  <c r="H260" s="1"/>
  <c r="I260" s="1"/>
  <c r="G261"/>
  <c r="H261" s="1"/>
  <c r="I261" s="1"/>
  <c r="G262"/>
  <c r="H262" s="1"/>
  <c r="I262" s="1"/>
  <c r="G263"/>
  <c r="H263" s="1"/>
  <c r="I263" s="1"/>
  <c r="G264"/>
  <c r="H264" s="1"/>
  <c r="I264" s="1"/>
  <c r="G265"/>
  <c r="H265" s="1"/>
  <c r="I265" s="1"/>
  <c r="G266"/>
  <c r="H266" s="1"/>
  <c r="I266" s="1"/>
  <c r="G267"/>
  <c r="H267" s="1"/>
  <c r="I267" s="1"/>
  <c r="G268"/>
  <c r="H268" s="1"/>
  <c r="I268" s="1"/>
  <c r="G269"/>
  <c r="H269" s="1"/>
  <c r="I269" s="1"/>
  <c r="G270"/>
  <c r="H270" s="1"/>
  <c r="I270" s="1"/>
  <c r="G271"/>
  <c r="H271" s="1"/>
  <c r="I271" s="1"/>
  <c r="G272"/>
  <c r="H272" s="1"/>
  <c r="I272" s="1"/>
  <c r="G273"/>
  <c r="H273" s="1"/>
  <c r="I273" s="1"/>
  <c r="G274"/>
  <c r="H274" s="1"/>
  <c r="I274" s="1"/>
  <c r="G275"/>
  <c r="H275" s="1"/>
  <c r="I275" s="1"/>
  <c r="G276"/>
  <c r="H276" s="1"/>
  <c r="I276" s="1"/>
  <c r="G277"/>
  <c r="H277" s="1"/>
  <c r="I277" s="1"/>
  <c r="G278"/>
  <c r="H278" s="1"/>
  <c r="I278" s="1"/>
  <c r="G279"/>
  <c r="H279" s="1"/>
  <c r="I279" s="1"/>
  <c r="G280"/>
  <c r="H280" s="1"/>
  <c r="I280" s="1"/>
  <c r="G281"/>
  <c r="H281" s="1"/>
  <c r="I281" s="1"/>
  <c r="G282"/>
  <c r="H282" s="1"/>
  <c r="I282" s="1"/>
  <c r="G283"/>
  <c r="H283" s="1"/>
  <c r="I283" s="1"/>
  <c r="G284"/>
  <c r="H284" s="1"/>
  <c r="I284" s="1"/>
  <c r="G285"/>
  <c r="H285" s="1"/>
  <c r="I285" s="1"/>
  <c r="G286"/>
  <c r="H286" s="1"/>
  <c r="I286" s="1"/>
  <c r="G287"/>
  <c r="H287" s="1"/>
  <c r="I287" s="1"/>
  <c r="G288"/>
  <c r="H288" s="1"/>
  <c r="I288" s="1"/>
  <c r="G289"/>
  <c r="H289" s="1"/>
  <c r="I289" s="1"/>
  <c r="G290"/>
  <c r="H290" s="1"/>
  <c r="I290" s="1"/>
  <c r="G291"/>
  <c r="H291" s="1"/>
  <c r="I291" s="1"/>
  <c r="G292"/>
  <c r="H292" s="1"/>
  <c r="I292" s="1"/>
  <c r="G293"/>
  <c r="H293" s="1"/>
  <c r="I293" s="1"/>
  <c r="G294"/>
  <c r="H294" s="1"/>
  <c r="I294" s="1"/>
  <c r="G295"/>
  <c r="H295" s="1"/>
  <c r="I295" s="1"/>
  <c r="G296"/>
  <c r="H296" s="1"/>
  <c r="I296" s="1"/>
  <c r="G297"/>
  <c r="H297" s="1"/>
  <c r="I297" s="1"/>
  <c r="G298"/>
  <c r="H298" s="1"/>
  <c r="I298" s="1"/>
  <c r="G299"/>
  <c r="H299" s="1"/>
  <c r="I299" s="1"/>
  <c r="G300"/>
  <c r="H300" s="1"/>
  <c r="I300" s="1"/>
  <c r="G301"/>
  <c r="H301" s="1"/>
  <c r="I301" s="1"/>
  <c r="G302"/>
  <c r="H302" s="1"/>
  <c r="I302" s="1"/>
  <c r="G303"/>
  <c r="H303" s="1"/>
  <c r="I303" s="1"/>
  <c r="G304"/>
  <c r="H304" s="1"/>
  <c r="I304" s="1"/>
  <c r="G305"/>
  <c r="H305" s="1"/>
  <c r="I305" s="1"/>
  <c r="G306"/>
  <c r="H306" s="1"/>
  <c r="I306" s="1"/>
  <c r="G307"/>
  <c r="H307" s="1"/>
  <c r="I307" s="1"/>
  <c r="G308"/>
  <c r="H308" s="1"/>
  <c r="I308" s="1"/>
  <c r="G309"/>
  <c r="H309" s="1"/>
  <c r="I309" s="1"/>
  <c r="G310"/>
  <c r="H310" s="1"/>
  <c r="I310" s="1"/>
  <c r="G311"/>
  <c r="H311" s="1"/>
  <c r="I311" s="1"/>
  <c r="G312"/>
  <c r="H312" s="1"/>
  <c r="I312" s="1"/>
  <c r="G313"/>
  <c r="H313" s="1"/>
  <c r="I313" s="1"/>
  <c r="G314"/>
  <c r="H314" s="1"/>
  <c r="I314" s="1"/>
  <c r="G315"/>
  <c r="H315" s="1"/>
  <c r="I315" s="1"/>
  <c r="G316"/>
  <c r="H316" s="1"/>
  <c r="I316" s="1"/>
  <c r="G317"/>
  <c r="H317" s="1"/>
  <c r="I317" s="1"/>
  <c r="G318"/>
  <c r="H318" s="1"/>
  <c r="I318" s="1"/>
  <c r="G319"/>
  <c r="H319" s="1"/>
  <c r="I319" s="1"/>
  <c r="G320"/>
  <c r="H320" s="1"/>
  <c r="I320" s="1"/>
  <c r="G321"/>
  <c r="H321" s="1"/>
  <c r="I321" s="1"/>
  <c r="G322"/>
  <c r="H322" s="1"/>
  <c r="I322" s="1"/>
  <c r="G323"/>
  <c r="H323" s="1"/>
  <c r="I323" s="1"/>
  <c r="G324"/>
  <c r="H324" s="1"/>
  <c r="I324" s="1"/>
  <c r="G325"/>
  <c r="H325" s="1"/>
  <c r="I325" s="1"/>
  <c r="G326"/>
  <c r="H326" s="1"/>
  <c r="I326" s="1"/>
  <c r="G327"/>
  <c r="H327" s="1"/>
  <c r="I327" s="1"/>
  <c r="G328"/>
  <c r="H328" s="1"/>
  <c r="I328" s="1"/>
  <c r="G329"/>
  <c r="H329" s="1"/>
  <c r="I329" s="1"/>
  <c r="G330"/>
  <c r="H330" s="1"/>
  <c r="I330" s="1"/>
  <c r="G331"/>
  <c r="H331" s="1"/>
  <c r="I331" s="1"/>
  <c r="G332"/>
  <c r="H332" s="1"/>
  <c r="I332" s="1"/>
  <c r="G333"/>
  <c r="H333" s="1"/>
  <c r="I333" s="1"/>
  <c r="G334"/>
  <c r="H334" s="1"/>
  <c r="I334" s="1"/>
  <c r="G335"/>
  <c r="H335" s="1"/>
  <c r="I335" s="1"/>
  <c r="G336"/>
  <c r="H336" s="1"/>
  <c r="I336" s="1"/>
  <c r="G337"/>
  <c r="H337" s="1"/>
  <c r="I337" s="1"/>
  <c r="G338"/>
  <c r="H338" s="1"/>
  <c r="I338" s="1"/>
  <c r="G339"/>
  <c r="H339" s="1"/>
  <c r="I339" s="1"/>
  <c r="G340"/>
  <c r="H340" s="1"/>
  <c r="I340" s="1"/>
  <c r="G341"/>
  <c r="H341" s="1"/>
  <c r="I341" s="1"/>
  <c r="G342"/>
  <c r="H342" s="1"/>
  <c r="I342" s="1"/>
  <c r="G343"/>
  <c r="H343" s="1"/>
  <c r="I343" s="1"/>
  <c r="G344"/>
  <c r="H344" s="1"/>
  <c r="I344" s="1"/>
  <c r="G345"/>
  <c r="H345" s="1"/>
  <c r="I345" s="1"/>
  <c r="G346"/>
  <c r="H346" s="1"/>
  <c r="I346" s="1"/>
  <c r="G347"/>
  <c r="H347" s="1"/>
  <c r="I347" s="1"/>
  <c r="G348"/>
  <c r="H348" s="1"/>
  <c r="I348" s="1"/>
  <c r="G349"/>
  <c r="H349" s="1"/>
  <c r="I349" s="1"/>
  <c r="G350"/>
  <c r="H350" s="1"/>
  <c r="I350" s="1"/>
  <c r="G351"/>
  <c r="H351" s="1"/>
  <c r="I351" s="1"/>
  <c r="G352"/>
  <c r="H352" s="1"/>
  <c r="I352" s="1"/>
  <c r="G353"/>
  <c r="H353" s="1"/>
  <c r="I353" s="1"/>
  <c r="G354"/>
  <c r="H354" s="1"/>
  <c r="I354" s="1"/>
  <c r="G355"/>
  <c r="H355" s="1"/>
  <c r="I355" s="1"/>
  <c r="G356"/>
  <c r="H356" s="1"/>
  <c r="I356" s="1"/>
  <c r="G357"/>
  <c r="H357" s="1"/>
  <c r="I357" s="1"/>
  <c r="G358"/>
  <c r="H358" s="1"/>
  <c r="I358" s="1"/>
  <c r="G359"/>
  <c r="H359" s="1"/>
  <c r="I359" s="1"/>
  <c r="G360"/>
  <c r="H360" s="1"/>
  <c r="I360" s="1"/>
  <c r="G361"/>
  <c r="H361" s="1"/>
  <c r="I361" s="1"/>
  <c r="G362"/>
  <c r="H362" s="1"/>
  <c r="I362" s="1"/>
  <c r="G363"/>
  <c r="H363" s="1"/>
  <c r="I363" s="1"/>
  <c r="G364"/>
  <c r="H364" s="1"/>
  <c r="I364" s="1"/>
  <c r="G365"/>
  <c r="H365" s="1"/>
  <c r="I365" s="1"/>
  <c r="G366"/>
  <c r="H366" s="1"/>
  <c r="I366" s="1"/>
  <c r="G367"/>
  <c r="H367" s="1"/>
  <c r="I367" s="1"/>
  <c r="G368"/>
  <c r="H368" s="1"/>
  <c r="I368" s="1"/>
  <c r="G369"/>
  <c r="H369" s="1"/>
  <c r="I369" s="1"/>
  <c r="G370"/>
  <c r="H370" s="1"/>
  <c r="I370" s="1"/>
  <c r="G371"/>
  <c r="H371" s="1"/>
  <c r="I371" s="1"/>
  <c r="G372"/>
  <c r="H372" s="1"/>
  <c r="I372" s="1"/>
  <c r="G373"/>
  <c r="H373" s="1"/>
  <c r="I373" s="1"/>
  <c r="G374"/>
  <c r="H374" s="1"/>
  <c r="I374" s="1"/>
  <c r="G375"/>
  <c r="H375" s="1"/>
  <c r="I375" s="1"/>
  <c r="G376"/>
  <c r="H376" s="1"/>
  <c r="I376" s="1"/>
  <c r="G377"/>
  <c r="H377" s="1"/>
  <c r="I377" s="1"/>
  <c r="G378"/>
  <c r="H378" s="1"/>
  <c r="I378" s="1"/>
  <c r="G379"/>
  <c r="H379" s="1"/>
  <c r="I379" s="1"/>
  <c r="G380"/>
  <c r="H380" s="1"/>
  <c r="I380" s="1"/>
  <c r="G381"/>
  <c r="H381" s="1"/>
  <c r="I381" s="1"/>
  <c r="G382"/>
  <c r="H382" s="1"/>
  <c r="I382" s="1"/>
  <c r="G383"/>
  <c r="H383" s="1"/>
  <c r="I383" s="1"/>
  <c r="G384"/>
  <c r="H384" s="1"/>
  <c r="I384" s="1"/>
  <c r="G385"/>
  <c r="H385" s="1"/>
  <c r="I385" s="1"/>
  <c r="G386"/>
  <c r="H386" s="1"/>
  <c r="I386" s="1"/>
  <c r="G387"/>
  <c r="H387" s="1"/>
  <c r="I387" s="1"/>
  <c r="G388"/>
  <c r="H388" s="1"/>
  <c r="I388" s="1"/>
  <c r="G389"/>
  <c r="H389" s="1"/>
  <c r="I389" s="1"/>
  <c r="G390"/>
  <c r="H390" s="1"/>
  <c r="I390" s="1"/>
  <c r="G391"/>
  <c r="H391" s="1"/>
  <c r="I391" s="1"/>
  <c r="G392"/>
  <c r="H392" s="1"/>
  <c r="I392" s="1"/>
  <c r="G393"/>
  <c r="H393" s="1"/>
  <c r="I393" s="1"/>
  <c r="G394"/>
  <c r="H394" s="1"/>
  <c r="I394" s="1"/>
  <c r="G395"/>
  <c r="H395" s="1"/>
  <c r="I395" s="1"/>
  <c r="G396"/>
  <c r="H396" s="1"/>
  <c r="I396" s="1"/>
  <c r="G397"/>
  <c r="H397" s="1"/>
  <c r="I397" s="1"/>
  <c r="G398"/>
  <c r="H398" s="1"/>
  <c r="I398" s="1"/>
  <c r="G399"/>
  <c r="H399" s="1"/>
  <c r="I399" s="1"/>
  <c r="G400"/>
  <c r="H400" s="1"/>
  <c r="I400" s="1"/>
  <c r="G401"/>
  <c r="H401" s="1"/>
  <c r="I401" s="1"/>
  <c r="G402"/>
  <c r="H402" s="1"/>
  <c r="I402" s="1"/>
  <c r="G403"/>
  <c r="H403" s="1"/>
  <c r="I403" s="1"/>
  <c r="G404"/>
  <c r="H404" s="1"/>
  <c r="I404" s="1"/>
  <c r="G405"/>
  <c r="H405" s="1"/>
  <c r="I405" s="1"/>
  <c r="G406"/>
  <c r="H406" s="1"/>
  <c r="I406" s="1"/>
  <c r="G407"/>
  <c r="H407" s="1"/>
  <c r="I407" s="1"/>
  <c r="G408"/>
  <c r="H408" s="1"/>
  <c r="I408" s="1"/>
  <c r="G409"/>
  <c r="H409" s="1"/>
  <c r="I409" s="1"/>
  <c r="G410"/>
  <c r="H410" s="1"/>
  <c r="I410" s="1"/>
  <c r="G411"/>
  <c r="H411" s="1"/>
  <c r="I411" s="1"/>
  <c r="G412"/>
  <c r="H412" s="1"/>
  <c r="I412" s="1"/>
  <c r="G413"/>
  <c r="H413" s="1"/>
  <c r="I413" s="1"/>
  <c r="G414"/>
  <c r="H414" s="1"/>
  <c r="I414" s="1"/>
  <c r="G415"/>
  <c r="H415" s="1"/>
  <c r="I415" s="1"/>
  <c r="G416"/>
  <c r="H416" s="1"/>
  <c r="I416" s="1"/>
  <c r="G417"/>
  <c r="H417" s="1"/>
  <c r="I417" s="1"/>
  <c r="G418"/>
  <c r="H418" s="1"/>
  <c r="I418" s="1"/>
  <c r="G419"/>
  <c r="H419" s="1"/>
  <c r="I419" s="1"/>
  <c r="G420"/>
  <c r="H420" s="1"/>
  <c r="I420" s="1"/>
  <c r="G421"/>
  <c r="H421" s="1"/>
  <c r="I421" s="1"/>
  <c r="G422"/>
  <c r="H422" s="1"/>
  <c r="I422" s="1"/>
  <c r="G423"/>
  <c r="H423" s="1"/>
  <c r="I423" s="1"/>
  <c r="G424"/>
  <c r="H424" s="1"/>
  <c r="I424" s="1"/>
  <c r="G425"/>
  <c r="H425" s="1"/>
  <c r="I425" s="1"/>
  <c r="G426"/>
  <c r="H426" s="1"/>
  <c r="I426" s="1"/>
  <c r="G427"/>
  <c r="H427" s="1"/>
  <c r="I427" s="1"/>
  <c r="G428"/>
  <c r="H428" s="1"/>
  <c r="I428" s="1"/>
  <c r="G429"/>
  <c r="H429" s="1"/>
  <c r="I429" s="1"/>
  <c r="G430"/>
  <c r="H430" s="1"/>
  <c r="I430" s="1"/>
  <c r="G431"/>
  <c r="H431" s="1"/>
  <c r="I431" s="1"/>
  <c r="G432"/>
  <c r="H432" s="1"/>
  <c r="I432" s="1"/>
  <c r="G433"/>
  <c r="H433" s="1"/>
  <c r="I433" s="1"/>
  <c r="G434"/>
  <c r="H434" s="1"/>
  <c r="I434" s="1"/>
  <c r="G435"/>
  <c r="H435" s="1"/>
  <c r="I435" s="1"/>
  <c r="G436"/>
  <c r="H436" s="1"/>
  <c r="I436" s="1"/>
  <c r="G437"/>
  <c r="H437" s="1"/>
  <c r="I437" s="1"/>
  <c r="G438"/>
  <c r="H438" s="1"/>
  <c r="I438" s="1"/>
  <c r="G439"/>
  <c r="H439" s="1"/>
  <c r="I439" s="1"/>
  <c r="G440"/>
  <c r="H440" s="1"/>
  <c r="I440" s="1"/>
  <c r="G441"/>
  <c r="H441" s="1"/>
  <c r="I441" s="1"/>
  <c r="G442"/>
  <c r="H442" s="1"/>
  <c r="I442" s="1"/>
  <c r="G443"/>
  <c r="H443" s="1"/>
  <c r="I443" s="1"/>
  <c r="G444"/>
  <c r="H444" s="1"/>
  <c r="I444" s="1"/>
  <c r="G445"/>
  <c r="H445" s="1"/>
  <c r="I445" s="1"/>
  <c r="G446"/>
  <c r="H446" s="1"/>
  <c r="I446" s="1"/>
  <c r="G447"/>
  <c r="H447" s="1"/>
  <c r="I447" s="1"/>
  <c r="G448"/>
  <c r="H448" s="1"/>
  <c r="I448" s="1"/>
  <c r="G449"/>
  <c r="H449" s="1"/>
  <c r="I449" s="1"/>
  <c r="G450"/>
  <c r="H450" s="1"/>
  <c r="I450" s="1"/>
  <c r="G451"/>
  <c r="H451" s="1"/>
  <c r="I451" s="1"/>
  <c r="G452"/>
  <c r="H452" s="1"/>
  <c r="I452" s="1"/>
  <c r="G453"/>
  <c r="H453" s="1"/>
  <c r="I453" s="1"/>
  <c r="G454"/>
  <c r="H454" s="1"/>
  <c r="I454" s="1"/>
  <c r="G455"/>
  <c r="H455" s="1"/>
  <c r="I455" s="1"/>
  <c r="G456"/>
  <c r="H456" s="1"/>
  <c r="I456" s="1"/>
  <c r="G457"/>
  <c r="H457" s="1"/>
  <c r="I457" s="1"/>
  <c r="G458"/>
  <c r="H458" s="1"/>
  <c r="I458" s="1"/>
  <c r="G459"/>
  <c r="H459" s="1"/>
  <c r="I459" s="1"/>
  <c r="G460"/>
  <c r="H460" s="1"/>
  <c r="I460" s="1"/>
  <c r="G461"/>
  <c r="H461" s="1"/>
  <c r="I461" s="1"/>
  <c r="G462"/>
  <c r="H462" s="1"/>
  <c r="I462" s="1"/>
  <c r="G463"/>
  <c r="H463" s="1"/>
  <c r="I463" s="1"/>
  <c r="G464"/>
  <c r="H464" s="1"/>
  <c r="I464" s="1"/>
  <c r="G465"/>
  <c r="H465" s="1"/>
  <c r="I465" s="1"/>
  <c r="G466"/>
  <c r="H466" s="1"/>
  <c r="I466" s="1"/>
  <c r="G467"/>
  <c r="H467" s="1"/>
  <c r="I467" s="1"/>
  <c r="G468"/>
  <c r="H468" s="1"/>
  <c r="I468" s="1"/>
  <c r="G469"/>
  <c r="H469" s="1"/>
  <c r="I469" s="1"/>
  <c r="G470"/>
  <c r="H470" s="1"/>
  <c r="I470" s="1"/>
  <c r="G471"/>
  <c r="H471" s="1"/>
  <c r="I471" s="1"/>
  <c r="G472"/>
  <c r="H472" s="1"/>
  <c r="I472" s="1"/>
  <c r="G473"/>
  <c r="H473" s="1"/>
  <c r="I473" s="1"/>
  <c r="G474"/>
  <c r="H474" s="1"/>
  <c r="I474" s="1"/>
  <c r="G475"/>
  <c r="H475" s="1"/>
  <c r="I475" s="1"/>
  <c r="G476"/>
  <c r="H476" s="1"/>
  <c r="I476" s="1"/>
  <c r="G477"/>
  <c r="H477" s="1"/>
  <c r="I477" s="1"/>
  <c r="G478"/>
  <c r="H478" s="1"/>
  <c r="I478" s="1"/>
  <c r="G479"/>
  <c r="H479" s="1"/>
  <c r="I479" s="1"/>
  <c r="G480"/>
  <c r="H480" s="1"/>
  <c r="I480" s="1"/>
  <c r="G481"/>
  <c r="H481" s="1"/>
  <c r="I481" s="1"/>
  <c r="G482"/>
  <c r="H482" s="1"/>
  <c r="I482" s="1"/>
  <c r="G483"/>
  <c r="H483" s="1"/>
  <c r="I483" s="1"/>
  <c r="G484"/>
  <c r="H484" s="1"/>
  <c r="I484" s="1"/>
  <c r="G485"/>
  <c r="H485" s="1"/>
  <c r="I485" s="1"/>
  <c r="G486"/>
  <c r="H486" s="1"/>
  <c r="I486" s="1"/>
  <c r="G487"/>
  <c r="H487" s="1"/>
  <c r="I487" s="1"/>
  <c r="G488"/>
  <c r="H488" s="1"/>
  <c r="I488" s="1"/>
  <c r="G489"/>
  <c r="H489" s="1"/>
  <c r="I489" s="1"/>
  <c r="G490"/>
  <c r="H490" s="1"/>
  <c r="I490" s="1"/>
  <c r="G491"/>
  <c r="H491" s="1"/>
  <c r="I491" s="1"/>
  <c r="G492"/>
  <c r="H492" s="1"/>
  <c r="I492" s="1"/>
  <c r="G493"/>
  <c r="H493" s="1"/>
  <c r="I493" s="1"/>
  <c r="G494"/>
  <c r="H494" s="1"/>
  <c r="I494" s="1"/>
  <c r="G495"/>
  <c r="H495" s="1"/>
  <c r="I495" s="1"/>
  <c r="G496"/>
  <c r="H496" s="1"/>
  <c r="I496" s="1"/>
  <c r="G497"/>
  <c r="H497" s="1"/>
  <c r="I497" s="1"/>
  <c r="G498"/>
  <c r="H498" s="1"/>
  <c r="I498" s="1"/>
  <c r="G499"/>
  <c r="H499" s="1"/>
  <c r="I499" s="1"/>
  <c r="G500"/>
  <c r="H500" s="1"/>
  <c r="I500" s="1"/>
  <c r="G501"/>
  <c r="H501" s="1"/>
  <c r="I501" s="1"/>
  <c r="G2"/>
  <c r="H2" s="1"/>
  <c r="I2" s="1"/>
  <c r="B24" i="9"/>
  <c r="B25"/>
  <c r="B26"/>
  <c r="B27"/>
  <c r="B28"/>
  <c r="B29"/>
  <c r="B30"/>
  <c r="B31"/>
  <c r="B32"/>
  <c r="B23"/>
  <c r="C27"/>
  <c r="G2" i="11"/>
  <c r="G1"/>
  <c r="C32" i="9" l="1"/>
  <c r="E6" i="4"/>
  <c r="C24" i="9"/>
  <c r="C23"/>
  <c r="C30"/>
  <c r="C29"/>
  <c r="C28"/>
  <c r="C26"/>
  <c r="C25"/>
  <c r="C31"/>
  <c r="C17" l="1"/>
  <c r="C16"/>
  <c r="C15" l="1"/>
</calcChain>
</file>

<file path=xl/comments1.xml><?xml version="1.0" encoding="utf-8"?>
<comments xmlns="http://schemas.openxmlformats.org/spreadsheetml/2006/main">
  <authors>
    <author>tc={8037AAD4-9937-4832-86AB-55F7595033AC}</author>
  </authors>
  <commentList>
    <comment ref="D1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my max log likelihood</t>
        </r>
      </text>
    </comment>
  </commentList>
</comments>
</file>

<file path=xl/sharedStrings.xml><?xml version="1.0" encoding="utf-8"?>
<sst xmlns="http://schemas.openxmlformats.org/spreadsheetml/2006/main" count="34" uniqueCount="30">
  <si>
    <t>Answer</t>
  </si>
  <si>
    <t>Your name</t>
  </si>
  <si>
    <t xml:space="preserve">Remark: Please do implementation without hard-coding. The check will be done by updated initial data. </t>
  </si>
  <si>
    <t>Log likelihood</t>
  </si>
  <si>
    <t>compute log likelihood for each observation</t>
  </si>
  <si>
    <t>Max total likelihood</t>
  </si>
  <si>
    <t>Debt-Equity Ratio</t>
  </si>
  <si>
    <t>Default Indicator</t>
  </si>
  <si>
    <r>
      <t>Please save this template with the name Project3_</t>
    </r>
    <r>
      <rPr>
        <b/>
        <i/>
        <sz val="14"/>
        <color rgb="FFFF0000"/>
        <rFont val="Calibri"/>
        <family val="2"/>
        <scheme val="minor"/>
      </rPr>
      <t>YourName and then upload in Moodle</t>
    </r>
  </si>
  <si>
    <t>Use sheet "Project3"</t>
  </si>
  <si>
    <t>b0=</t>
  </si>
  <si>
    <t>b1=</t>
  </si>
  <si>
    <t>linear term b0 + b1*X</t>
  </si>
  <si>
    <t>Probability</t>
  </si>
  <si>
    <t>Fit a logistic regression model to predict defaults using company's Debt-Equity Ratio. The Default variable takes value 1 for observed defaults.</t>
  </si>
  <si>
    <t>Estimate the model parameters b0 and b1 by maximum likelihood estimator using the whole sample of 500 obsevations.</t>
  </si>
  <si>
    <t>maximize total likelihood with respect to unknown parameters b0 and b1</t>
  </si>
  <si>
    <t>b0</t>
  </si>
  <si>
    <t>b1</t>
  </si>
  <si>
    <t>DE ratio</t>
  </si>
  <si>
    <t>PD predicted</t>
  </si>
  <si>
    <t>PD threshold</t>
  </si>
  <si>
    <t>Use sheet "predict"</t>
  </si>
  <si>
    <t>Will you provide a loan( Yes or No)</t>
  </si>
  <si>
    <t>compute the default probability for new 10 customers</t>
  </si>
  <si>
    <t>using 20% cut-off probability, decide whether you will provide a loan to each of these customers (please set "Yes" for providing the loan and "No" for not)</t>
  </si>
  <si>
    <t>Customer</t>
  </si>
  <si>
    <t>Will you provide loan</t>
  </si>
  <si>
    <t>Tasks</t>
  </si>
  <si>
    <t>Log Likelihood</t>
  </si>
</sst>
</file>

<file path=xl/styles.xml><?xml version="1.0" encoding="utf-8"?>
<styleSheet xmlns="http://schemas.openxmlformats.org/spreadsheetml/2006/main">
  <numFmts count="3">
    <numFmt numFmtId="164" formatCode="0.0000%"/>
    <numFmt numFmtId="165" formatCode="0.0000"/>
    <numFmt numFmtId="166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1" applyFont="1" applyFill="1"/>
    <xf numFmtId="9" fontId="0" fillId="0" borderId="0" xfId="0" applyNumberFormat="1"/>
    <xf numFmtId="0" fontId="0" fillId="3" borderId="0" xfId="0" applyFill="1"/>
    <xf numFmtId="0" fontId="6" fillId="0" borderId="0" xfId="0" applyFont="1"/>
    <xf numFmtId="0" fontId="2" fillId="0" borderId="0" xfId="0" applyFont="1"/>
    <xf numFmtId="164" fontId="0" fillId="0" borderId="0" xfId="0" applyNumberFormat="1"/>
    <xf numFmtId="164" fontId="0" fillId="0" borderId="0" xfId="1" applyNumberFormat="1" applyFont="1" applyFill="1"/>
    <xf numFmtId="0" fontId="9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 indent="1"/>
    </xf>
    <xf numFmtId="10" fontId="0" fillId="0" borderId="0" xfId="0" applyNumberFormat="1"/>
    <xf numFmtId="10" fontId="1" fillId="0" borderId="0" xfId="1" applyNumberFormat="1" applyFont="1" applyFill="1"/>
    <xf numFmtId="0" fontId="0" fillId="0" borderId="0" xfId="0" applyAlignment="1">
      <alignment horizontal="center"/>
    </xf>
    <xf numFmtId="2" fontId="0" fillId="3" borderId="0" xfId="0" applyNumberFormat="1" applyFill="1"/>
    <xf numFmtId="0" fontId="2" fillId="0" borderId="0" xfId="0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10" fontId="0" fillId="0" borderId="0" xfId="1" applyNumberFormat="1" applyFont="1"/>
    <xf numFmtId="0" fontId="4" fillId="0" borderId="0" xfId="0" applyFont="1" applyAlignment="1">
      <alignment horizontal="center"/>
    </xf>
    <xf numFmtId="2" fontId="0" fillId="2" borderId="0" xfId="0" applyNumberFormat="1" applyFill="1"/>
    <xf numFmtId="9" fontId="0" fillId="2" borderId="0" xfId="0" applyNumberFormat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2" fontId="1" fillId="0" borderId="0" xfId="1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azhynskaia, Tatiana" id="{62106A6E-C1DB-4B39-BA92-749FC4DD0C17}" userId="Miazhynskaia, Tatia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" dT="2021-12-14T16:28:20.11" personId="{62106A6E-C1DB-4B39-BA92-749FC4DD0C17}" id="{8037AAD4-9937-4832-86AB-55F7595033AC}">
    <text>This is my max log likelihood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2"/>
  <sheetViews>
    <sheetView tabSelected="1" topLeftCell="A7" workbookViewId="0">
      <selection activeCell="D36" sqref="D36"/>
    </sheetView>
  </sheetViews>
  <sheetFormatPr defaultRowHeight="15"/>
  <cols>
    <col min="1" max="1" width="38" customWidth="1"/>
    <col min="2" max="2" width="18.140625" customWidth="1"/>
    <col min="7" max="7" width="12.28515625" customWidth="1"/>
    <col min="8" max="8" width="17.5703125" customWidth="1"/>
  </cols>
  <sheetData>
    <row r="1" spans="1:10">
      <c r="A1" s="2" t="s">
        <v>1</v>
      </c>
      <c r="B1" s="5"/>
    </row>
    <row r="3" spans="1:10" ht="18.75">
      <c r="A3" s="6" t="s">
        <v>2</v>
      </c>
    </row>
    <row r="4" spans="1:10" ht="18.75">
      <c r="A4" s="6" t="s">
        <v>8</v>
      </c>
    </row>
    <row r="6" spans="1:10">
      <c r="A6" s="31" t="s">
        <v>28</v>
      </c>
      <c r="B6" s="31"/>
      <c r="C6" s="31"/>
      <c r="D6" s="31"/>
      <c r="E6" s="31"/>
      <c r="F6" s="31"/>
      <c r="G6" s="31"/>
      <c r="H6" s="31"/>
    </row>
    <row r="8" spans="1:10">
      <c r="A8" t="s">
        <v>14</v>
      </c>
      <c r="I8" s="2"/>
    </row>
    <row r="9" spans="1:10">
      <c r="A9" t="s">
        <v>15</v>
      </c>
      <c r="H9" s="2"/>
    </row>
    <row r="10" spans="1:10">
      <c r="H10" s="2"/>
      <c r="I10" s="3"/>
    </row>
    <row r="11" spans="1:10" ht="15.75">
      <c r="A11" s="1" t="s">
        <v>9</v>
      </c>
      <c r="B11" t="s">
        <v>4</v>
      </c>
      <c r="H11" s="7"/>
      <c r="I11" s="8"/>
      <c r="J11" s="9"/>
    </row>
    <row r="12" spans="1:10">
      <c r="B12" t="s">
        <v>16</v>
      </c>
      <c r="H12" s="2"/>
      <c r="I12" s="4"/>
    </row>
    <row r="13" spans="1:10">
      <c r="H13" s="2"/>
      <c r="I13" s="4"/>
    </row>
    <row r="14" spans="1:10">
      <c r="H14" s="2"/>
      <c r="I14" s="4"/>
    </row>
    <row r="15" spans="1:10">
      <c r="A15" s="10" t="s">
        <v>0</v>
      </c>
      <c r="B15" t="s">
        <v>5</v>
      </c>
      <c r="C15" s="5">
        <f>Project3!E6</f>
        <v>-134.4368693943812</v>
      </c>
      <c r="D15" s="20">
        <v>-134.43686939435716</v>
      </c>
    </row>
    <row r="16" spans="1:10">
      <c r="B16" s="15" t="s">
        <v>17</v>
      </c>
      <c r="C16" s="16">
        <f>Project3!E1</f>
        <v>-4.1541284660345594</v>
      </c>
    </row>
    <row r="17" spans="1:3">
      <c r="B17" s="15" t="s">
        <v>18</v>
      </c>
      <c r="C17" s="16">
        <f>Project3!E2</f>
        <v>1.3666940286557894</v>
      </c>
    </row>
    <row r="18" spans="1:3">
      <c r="B18" s="15"/>
      <c r="C18" s="20"/>
    </row>
    <row r="19" spans="1:3">
      <c r="A19" t="s">
        <v>22</v>
      </c>
      <c r="B19" s="25" t="s">
        <v>24</v>
      </c>
    </row>
    <row r="20" spans="1:3">
      <c r="B20" s="25" t="s">
        <v>25</v>
      </c>
    </row>
    <row r="22" spans="1:3">
      <c r="A22" s="10" t="s">
        <v>0</v>
      </c>
      <c r="B22" s="22" t="s">
        <v>26</v>
      </c>
      <c r="C22" s="2" t="s">
        <v>27</v>
      </c>
    </row>
    <row r="23" spans="1:3">
      <c r="B23" s="15">
        <f>predict!A2</f>
        <v>1</v>
      </c>
      <c r="C23" s="15" t="str">
        <f>predict!D2</f>
        <v>YES</v>
      </c>
    </row>
    <row r="24" spans="1:3">
      <c r="B24" s="15">
        <f>predict!A3</f>
        <v>2</v>
      </c>
      <c r="C24" s="15" t="str">
        <f>predict!D3</f>
        <v>YES</v>
      </c>
    </row>
    <row r="25" spans="1:3">
      <c r="B25" s="15">
        <f>predict!A4</f>
        <v>3</v>
      </c>
      <c r="C25" s="15" t="str">
        <f>predict!D4</f>
        <v>NO</v>
      </c>
    </row>
    <row r="26" spans="1:3">
      <c r="B26" s="15">
        <f>predict!A5</f>
        <v>4</v>
      </c>
      <c r="C26" s="15" t="str">
        <f>predict!D5</f>
        <v>YES</v>
      </c>
    </row>
    <row r="27" spans="1:3">
      <c r="B27" s="15">
        <f>predict!A6</f>
        <v>5</v>
      </c>
      <c r="C27" s="15" t="str">
        <f>predict!D6</f>
        <v>NO</v>
      </c>
    </row>
    <row r="28" spans="1:3">
      <c r="B28" s="15">
        <f>predict!A7</f>
        <v>6</v>
      </c>
      <c r="C28" s="15" t="str">
        <f>predict!D7</f>
        <v>YES</v>
      </c>
    </row>
    <row r="29" spans="1:3">
      <c r="B29" s="15">
        <f>predict!A8</f>
        <v>7</v>
      </c>
      <c r="C29" s="15" t="str">
        <f>predict!D8</f>
        <v>NO</v>
      </c>
    </row>
    <row r="30" spans="1:3">
      <c r="B30" s="15">
        <f>predict!A9</f>
        <v>8</v>
      </c>
      <c r="C30" s="15" t="str">
        <f>predict!D9</f>
        <v>YES</v>
      </c>
    </row>
    <row r="31" spans="1:3">
      <c r="B31" s="15">
        <f>predict!A10</f>
        <v>9</v>
      </c>
      <c r="C31" s="15" t="str">
        <f>predict!D10</f>
        <v>YES</v>
      </c>
    </row>
    <row r="32" spans="1:3">
      <c r="B32" s="15">
        <f>predict!A11</f>
        <v>10</v>
      </c>
      <c r="C32" s="15" t="str">
        <f>predict!D11</f>
        <v>YES</v>
      </c>
    </row>
  </sheetData>
  <mergeCells count="1">
    <mergeCell ref="A6:H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501"/>
  <sheetViews>
    <sheetView zoomScaleNormal="100" workbookViewId="0">
      <selection activeCell="D39" sqref="D39"/>
    </sheetView>
  </sheetViews>
  <sheetFormatPr defaultColWidth="9.140625" defaultRowHeight="15.75"/>
  <cols>
    <col min="1" max="1" width="18.7109375" style="11" bestFit="1" customWidth="1"/>
    <col min="2" max="2" width="13.42578125" style="11" customWidth="1"/>
    <col min="3" max="3" width="9.140625" style="11"/>
    <col min="4" max="5" width="12" style="11" customWidth="1"/>
    <col min="6" max="6" width="9.140625" style="11"/>
    <col min="7" max="7" width="20.42578125" style="29" bestFit="1" customWidth="1"/>
    <col min="8" max="8" width="14.7109375" style="29" customWidth="1"/>
    <col min="9" max="9" width="15.85546875" style="29" customWidth="1"/>
    <col min="10" max="10" width="9.7109375" style="11" customWidth="1"/>
    <col min="11" max="11" width="12" style="11" bestFit="1" customWidth="1"/>
    <col min="12" max="16384" width="9.140625" style="11"/>
  </cols>
  <sheetData>
    <row r="1" spans="1:11">
      <c r="A1" s="17" t="s">
        <v>6</v>
      </c>
      <c r="B1" s="17" t="s">
        <v>7</v>
      </c>
      <c r="C1" s="12"/>
      <c r="D1" s="15" t="s">
        <v>10</v>
      </c>
      <c r="E1" s="16">
        <v>-4.1541284660345594</v>
      </c>
      <c r="F1" s="13"/>
      <c r="G1" s="30" t="s">
        <v>12</v>
      </c>
      <c r="H1" s="22" t="s">
        <v>13</v>
      </c>
      <c r="I1" s="22" t="s">
        <v>3</v>
      </c>
      <c r="J1"/>
      <c r="K1"/>
    </row>
    <row r="2" spans="1:11">
      <c r="A2" s="18">
        <v>0.16160035853416455</v>
      </c>
      <c r="B2" s="19">
        <v>0</v>
      </c>
      <c r="C2"/>
      <c r="D2" s="15" t="s">
        <v>11</v>
      </c>
      <c r="E2" s="16">
        <v>1.3666940286557894</v>
      </c>
      <c r="F2" s="14"/>
      <c r="G2" s="27">
        <f>$E$1+$E$2*A2</f>
        <v>-3.9332702209972821</v>
      </c>
      <c r="H2" s="15">
        <f>EXP(G2)/(1+EXP(G2))</f>
        <v>1.9203541842809691E-2</v>
      </c>
      <c r="I2" s="28">
        <f>B2*LN(H2)+(1-B2)*LN(1-H2)</f>
        <v>-1.9390324984126506E-2</v>
      </c>
      <c r="J2"/>
      <c r="K2"/>
    </row>
    <row r="3" spans="1:11">
      <c r="A3" s="18">
        <v>0.31723174286110378</v>
      </c>
      <c r="B3" s="19">
        <v>0</v>
      </c>
      <c r="C3"/>
      <c r="D3" s="15"/>
      <c r="E3" s="20"/>
      <c r="F3"/>
      <c r="G3" s="27">
        <f t="shared" ref="G3:G66" si="0">$E$1+$E$2*A3</f>
        <v>-3.7205697373662199</v>
      </c>
      <c r="H3" s="15">
        <f t="shared" ref="H3:H66" si="1">EXP(G3)/(1+EXP(G3))</f>
        <v>2.3647420363265358E-2</v>
      </c>
      <c r="I3" s="28">
        <f t="shared" ref="I3:I66" si="2">B3*LN(H3)+(1-B3)*LN(1-H3)</f>
        <v>-2.3931508176179249E-2</v>
      </c>
      <c r="J3"/>
      <c r="K3"/>
    </row>
    <row r="4" spans="1:11">
      <c r="A4" s="18">
        <v>1.04606874408557</v>
      </c>
      <c r="B4" s="19">
        <v>0</v>
      </c>
      <c r="C4"/>
      <c r="D4"/>
      <c r="E4"/>
      <c r="F4" s="14"/>
      <c r="G4" s="27">
        <f t="shared" si="0"/>
        <v>-2.7244725599293496</v>
      </c>
      <c r="H4" s="15">
        <f t="shared" si="1"/>
        <v>6.1544637951685417E-2</v>
      </c>
      <c r="I4" s="28">
        <f t="shared" si="2"/>
        <v>-6.3519987167910602E-2</v>
      </c>
      <c r="J4"/>
      <c r="K4"/>
    </row>
    <row r="5" spans="1:11">
      <c r="A5" s="18">
        <v>0.13482165573076288</v>
      </c>
      <c r="B5" s="19">
        <v>0</v>
      </c>
      <c r="C5"/>
      <c r="D5"/>
      <c r="E5"/>
      <c r="F5" s="14"/>
      <c r="G5" s="27">
        <f t="shared" si="0"/>
        <v>-3.969868514213839</v>
      </c>
      <c r="H5" s="15">
        <f t="shared" si="1"/>
        <v>1.8526215617336982E-2</v>
      </c>
      <c r="I5" s="28">
        <f t="shared" si="2"/>
        <v>-1.869997537000186E-2</v>
      </c>
      <c r="J5"/>
      <c r="K5"/>
    </row>
    <row r="6" spans="1:11">
      <c r="A6" s="18">
        <v>0.59040197827150032</v>
      </c>
      <c r="B6" s="19">
        <v>0</v>
      </c>
      <c r="C6"/>
      <c r="D6" t="s">
        <v>29</v>
      </c>
      <c r="E6" s="16">
        <f>SUM(I2:I501)</f>
        <v>-134.4368693943812</v>
      </c>
      <c r="F6"/>
      <c r="G6" s="27">
        <f t="shared" si="0"/>
        <v>-3.3472296078243349</v>
      </c>
      <c r="H6" s="15">
        <f t="shared" si="1"/>
        <v>3.3986001442095438E-2</v>
      </c>
      <c r="I6" s="28">
        <f t="shared" si="2"/>
        <v>-3.4576953613845558E-2</v>
      </c>
      <c r="J6"/>
      <c r="K6"/>
    </row>
    <row r="7" spans="1:11">
      <c r="A7" s="18">
        <v>1.445531754923856</v>
      </c>
      <c r="B7" s="19">
        <v>0</v>
      </c>
      <c r="C7"/>
      <c r="D7"/>
      <c r="E7"/>
      <c r="F7"/>
      <c r="G7" s="27">
        <f t="shared" si="0"/>
        <v>-2.1785288483478018</v>
      </c>
      <c r="H7" s="15">
        <f t="shared" si="1"/>
        <v>0.10169524375814137</v>
      </c>
      <c r="I7" s="28">
        <f t="shared" si="2"/>
        <v>-0.10724589604668973</v>
      </c>
      <c r="J7"/>
      <c r="K7"/>
    </row>
    <row r="8" spans="1:11">
      <c r="A8" s="18">
        <v>0.34089390100542127</v>
      </c>
      <c r="B8" s="19">
        <v>0</v>
      </c>
      <c r="C8"/>
      <c r="D8"/>
      <c r="E8"/>
      <c r="F8"/>
      <c r="G8" s="27">
        <f t="shared" si="0"/>
        <v>-3.6882308071252723</v>
      </c>
      <c r="H8" s="15">
        <f t="shared" si="1"/>
        <v>2.4405683453589438E-2</v>
      </c>
      <c r="I8" s="28">
        <f t="shared" si="2"/>
        <v>-2.4708438255525815E-2</v>
      </c>
      <c r="J8"/>
      <c r="K8"/>
    </row>
    <row r="9" spans="1:11">
      <c r="A9" s="18">
        <v>1.2207330872132356</v>
      </c>
      <c r="B9" s="19">
        <v>0</v>
      </c>
      <c r="C9"/>
      <c r="D9"/>
      <c r="E9"/>
      <c r="F9"/>
      <c r="G9" s="27">
        <f t="shared" si="0"/>
        <v>-2.4857598451576832</v>
      </c>
      <c r="H9" s="15">
        <f t="shared" si="1"/>
        <v>7.686251686720795E-2</v>
      </c>
      <c r="I9" s="28">
        <f t="shared" si="2"/>
        <v>-7.9977103098372193E-2</v>
      </c>
      <c r="J9"/>
      <c r="K9"/>
    </row>
    <row r="10" spans="1:11">
      <c r="A10" s="18">
        <v>0.63947453689908285</v>
      </c>
      <c r="B10" s="19">
        <v>0</v>
      </c>
      <c r="C10"/>
      <c r="D10"/>
      <c r="E10"/>
      <c r="F10"/>
      <c r="G10" s="27">
        <f t="shared" si="0"/>
        <v>-3.2801624349771568</v>
      </c>
      <c r="H10" s="15">
        <f t="shared" si="1"/>
        <v>3.6258039917584431E-2</v>
      </c>
      <c r="I10" s="28">
        <f t="shared" si="2"/>
        <v>-3.6931696466331106E-2</v>
      </c>
      <c r="J10"/>
      <c r="K10"/>
    </row>
    <row r="11" spans="1:11">
      <c r="A11" s="18">
        <v>1.2056751182636418</v>
      </c>
      <c r="B11" s="19">
        <v>0</v>
      </c>
      <c r="C11"/>
      <c r="D11"/>
      <c r="E11"/>
      <c r="F11"/>
      <c r="G11" s="27">
        <f t="shared" si="0"/>
        <v>-2.5063394814047775</v>
      </c>
      <c r="H11" s="15">
        <f t="shared" si="1"/>
        <v>7.5414952066896968E-2</v>
      </c>
      <c r="I11" s="28">
        <f t="shared" si="2"/>
        <v>-7.8410238948449063E-2</v>
      </c>
      <c r="J11"/>
      <c r="K11"/>
    </row>
    <row r="12" spans="1:11">
      <c r="A12" s="18">
        <v>2.0284305828040301</v>
      </c>
      <c r="B12" s="19">
        <v>0</v>
      </c>
      <c r="C12"/>
      <c r="D12"/>
      <c r="E12"/>
      <c r="F12"/>
      <c r="G12" s="27">
        <f t="shared" si="0"/>
        <v>-1.3818845009735088</v>
      </c>
      <c r="H12" s="15">
        <f t="shared" si="1"/>
        <v>0.20070651116309546</v>
      </c>
      <c r="I12" s="28">
        <f t="shared" si="2"/>
        <v>-0.224027080465034</v>
      </c>
      <c r="J12"/>
      <c r="K12"/>
    </row>
    <row r="13" spans="1:11">
      <c r="A13" s="18">
        <v>0.37881883782781389</v>
      </c>
      <c r="B13" s="19">
        <v>0</v>
      </c>
      <c r="C13"/>
      <c r="D13"/>
      <c r="E13"/>
      <c r="F13"/>
      <c r="G13" s="27">
        <f t="shared" si="0"/>
        <v>-3.6363990224329603</v>
      </c>
      <c r="H13" s="15">
        <f t="shared" si="1"/>
        <v>2.5670701268642137E-2</v>
      </c>
      <c r="I13" s="28">
        <f t="shared" si="2"/>
        <v>-2.6005943432256599E-2</v>
      </c>
      <c r="J13"/>
      <c r="K13"/>
    </row>
    <row r="14" spans="1:11">
      <c r="A14" s="18">
        <v>0.63946167393546027</v>
      </c>
      <c r="B14" s="19">
        <v>0</v>
      </c>
      <c r="C14"/>
      <c r="D14"/>
      <c r="E14"/>
      <c r="F14"/>
      <c r="G14" s="27">
        <f t="shared" si="0"/>
        <v>-3.2801800147127302</v>
      </c>
      <c r="H14" s="15">
        <f t="shared" si="1"/>
        <v>3.6257425626957808E-2</v>
      </c>
      <c r="I14" s="28">
        <f t="shared" si="2"/>
        <v>-3.6931059064976422E-2</v>
      </c>
      <c r="J14"/>
      <c r="K14"/>
    </row>
    <row r="15" spans="1:11">
      <c r="A15" s="18">
        <v>1.1472468845223669</v>
      </c>
      <c r="B15" s="19">
        <v>0</v>
      </c>
      <c r="C15"/>
      <c r="D15"/>
      <c r="E15"/>
      <c r="F15"/>
      <c r="G15" s="27">
        <f t="shared" si="0"/>
        <v>-2.5861929995638828</v>
      </c>
      <c r="H15" s="15">
        <f t="shared" si="1"/>
        <v>7.003231892627243E-2</v>
      </c>
      <c r="I15" s="28">
        <f t="shared" si="2"/>
        <v>-7.2605444972310168E-2</v>
      </c>
      <c r="J15"/>
      <c r="K15"/>
    </row>
    <row r="16" spans="1:11">
      <c r="A16" s="18">
        <v>0.91261810108825747</v>
      </c>
      <c r="B16" s="19">
        <v>0</v>
      </c>
      <c r="C16"/>
      <c r="D16"/>
      <c r="E16"/>
      <c r="F16"/>
      <c r="G16" s="27">
        <f t="shared" si="0"/>
        <v>-2.9068587568340525</v>
      </c>
      <c r="H16" s="15">
        <f t="shared" si="1"/>
        <v>5.1815549839784918E-2</v>
      </c>
      <c r="I16" s="28">
        <f t="shared" si="2"/>
        <v>-5.3206227973399522E-2</v>
      </c>
      <c r="J16"/>
      <c r="K16"/>
    </row>
    <row r="17" spans="1:11">
      <c r="A17" s="18">
        <v>1.4002472893902369</v>
      </c>
      <c r="B17" s="19">
        <v>0</v>
      </c>
      <c r="C17"/>
      <c r="D17"/>
      <c r="E17"/>
      <c r="F17"/>
      <c r="G17" s="27">
        <f t="shared" si="0"/>
        <v>-2.2404188569834673</v>
      </c>
      <c r="H17" s="15">
        <f t="shared" si="1"/>
        <v>9.6179124858168832E-2</v>
      </c>
      <c r="I17" s="28">
        <f t="shared" si="2"/>
        <v>-0.10112408519066535</v>
      </c>
      <c r="J17"/>
      <c r="K17"/>
    </row>
    <row r="18" spans="1:11">
      <c r="A18" s="18">
        <v>0.97321752923075122</v>
      </c>
      <c r="B18" s="19">
        <v>0</v>
      </c>
      <c r="C18"/>
      <c r="D18"/>
      <c r="E18"/>
      <c r="F18"/>
      <c r="G18" s="27">
        <f t="shared" si="0"/>
        <v>-2.8240378802517503</v>
      </c>
      <c r="H18" s="15">
        <f t="shared" si="1"/>
        <v>5.6038952103920528E-2</v>
      </c>
      <c r="I18" s="28">
        <f t="shared" si="2"/>
        <v>-5.767037650991972E-2</v>
      </c>
      <c r="J18"/>
      <c r="K18"/>
    </row>
    <row r="19" spans="1:11">
      <c r="A19" s="18">
        <v>1.0621581329375003</v>
      </c>
      <c r="B19" s="19">
        <v>1</v>
      </c>
      <c r="C19"/>
      <c r="D19"/>
      <c r="E19"/>
      <c r="F19"/>
      <c r="G19" s="27">
        <f t="shared" si="0"/>
        <v>-2.7024832882606957</v>
      </c>
      <c r="H19" s="15">
        <f t="shared" si="1"/>
        <v>6.2826981827070999E-2</v>
      </c>
      <c r="I19" s="28">
        <f t="shared" si="2"/>
        <v>-2.7673706508519147</v>
      </c>
      <c r="J19"/>
      <c r="K19"/>
    </row>
    <row r="20" spans="1:11">
      <c r="A20" s="18">
        <v>1.32476249551011</v>
      </c>
      <c r="B20" s="19">
        <v>0</v>
      </c>
      <c r="C20"/>
      <c r="D20"/>
      <c r="E20"/>
      <c r="F20"/>
      <c r="G20" s="27">
        <f t="shared" si="0"/>
        <v>-2.3435834740337498</v>
      </c>
      <c r="H20" s="15">
        <f t="shared" si="1"/>
        <v>8.7577145264347095E-2</v>
      </c>
      <c r="I20" s="28">
        <f t="shared" si="2"/>
        <v>-9.1651739854879566E-2</v>
      </c>
      <c r="J20"/>
      <c r="K20"/>
    </row>
    <row r="21" spans="1:11">
      <c r="A21" s="18">
        <v>0.51343993163518409</v>
      </c>
      <c r="B21" s="19">
        <v>0</v>
      </c>
      <c r="C21"/>
      <c r="D21"/>
      <c r="E21"/>
      <c r="F21"/>
      <c r="G21" s="27">
        <f t="shared" si="0"/>
        <v>-3.4524131773953166</v>
      </c>
      <c r="H21" s="15">
        <f t="shared" si="1"/>
        <v>3.069697468373235E-2</v>
      </c>
      <c r="I21" s="28">
        <f t="shared" si="2"/>
        <v>-3.1177996353329806E-2</v>
      </c>
      <c r="J21"/>
      <c r="K21"/>
    </row>
    <row r="22" spans="1:11">
      <c r="A22" s="18">
        <v>1.7100934860441559</v>
      </c>
      <c r="B22" s="19">
        <v>0</v>
      </c>
      <c r="C22"/>
      <c r="D22"/>
      <c r="E22"/>
      <c r="F22"/>
      <c r="G22" s="27">
        <f t="shared" si="0"/>
        <v>-1.8169539102148491</v>
      </c>
      <c r="H22" s="15">
        <f t="shared" si="1"/>
        <v>0.13979978117459121</v>
      </c>
      <c r="I22" s="28">
        <f t="shared" si="2"/>
        <v>-0.15059010424354399</v>
      </c>
      <c r="J22"/>
      <c r="K22"/>
    </row>
    <row r="23" spans="1:11">
      <c r="A23" s="18">
        <v>7.3354947092485023E-2</v>
      </c>
      <c r="B23" s="19">
        <v>0</v>
      </c>
      <c r="C23"/>
      <c r="D23"/>
      <c r="E23"/>
      <c r="F23"/>
      <c r="G23" s="27">
        <f t="shared" si="0"/>
        <v>-4.0538746978708984</v>
      </c>
      <c r="H23" s="15">
        <f t="shared" si="1"/>
        <v>1.7058940916924135E-2</v>
      </c>
      <c r="I23" s="28">
        <f t="shared" si="2"/>
        <v>-1.7206120873679148E-2</v>
      </c>
      <c r="J23"/>
      <c r="K23"/>
    </row>
    <row r="24" spans="1:11">
      <c r="A24" s="18">
        <v>0.66611304720937525</v>
      </c>
      <c r="B24" s="19">
        <v>0</v>
      </c>
      <c r="C24"/>
      <c r="D24"/>
      <c r="E24"/>
      <c r="F24"/>
      <c r="G24" s="27">
        <f t="shared" si="0"/>
        <v>-3.2437557420037946</v>
      </c>
      <c r="H24" s="15">
        <f t="shared" si="1"/>
        <v>3.7551915342006706E-2</v>
      </c>
      <c r="I24" s="28">
        <f t="shared" si="2"/>
        <v>-3.8275152292574298E-2</v>
      </c>
      <c r="J24"/>
      <c r="K24"/>
    </row>
    <row r="25" spans="1:11">
      <c r="A25" s="18">
        <v>1.0122595387748046</v>
      </c>
      <c r="B25" s="19">
        <v>0</v>
      </c>
      <c r="C25"/>
      <c r="D25"/>
      <c r="E25"/>
      <c r="F25"/>
      <c r="G25" s="27">
        <f t="shared" si="0"/>
        <v>-2.7706793989411702</v>
      </c>
      <c r="H25" s="15">
        <f t="shared" si="1"/>
        <v>5.8929324976561476E-2</v>
      </c>
      <c r="I25" s="28">
        <f t="shared" si="2"/>
        <v>-6.0737035922260221E-2</v>
      </c>
      <c r="J25"/>
      <c r="K25"/>
    </row>
    <row r="26" spans="1:11">
      <c r="A26" s="18">
        <v>0.59046198029758368</v>
      </c>
      <c r="B26" s="19">
        <v>0</v>
      </c>
      <c r="C26"/>
      <c r="D26"/>
      <c r="E26"/>
      <c r="F26"/>
      <c r="G26" s="27">
        <f t="shared" si="0"/>
        <v>-3.3471476034135792</v>
      </c>
      <c r="H26" s="15">
        <f t="shared" si="1"/>
        <v>3.3988693827951458E-2</v>
      </c>
      <c r="I26" s="28">
        <f t="shared" si="2"/>
        <v>-3.4579740726260133E-2</v>
      </c>
      <c r="J26"/>
      <c r="K26"/>
    </row>
    <row r="27" spans="1:11">
      <c r="A27" s="18">
        <v>1.0090470402933556</v>
      </c>
      <c r="B27" s="19">
        <v>0</v>
      </c>
      <c r="C27"/>
      <c r="D27"/>
      <c r="E27"/>
      <c r="F27"/>
      <c r="G27" s="27">
        <f t="shared" si="0"/>
        <v>-2.7750699014328326</v>
      </c>
      <c r="H27" s="15">
        <f t="shared" si="1"/>
        <v>5.8686313361938532E-2</v>
      </c>
      <c r="I27" s="28">
        <f t="shared" si="2"/>
        <v>-6.0478840390123037E-2</v>
      </c>
      <c r="J27"/>
      <c r="K27"/>
    </row>
    <row r="28" spans="1:11">
      <c r="A28" s="18">
        <v>2.6599626170276287</v>
      </c>
      <c r="B28" s="19">
        <v>1</v>
      </c>
      <c r="C28"/>
      <c r="D28"/>
      <c r="E28"/>
      <c r="F28"/>
      <c r="G28" s="27">
        <f t="shared" si="0"/>
        <v>-0.51877344089527311</v>
      </c>
      <c r="H28" s="15">
        <f t="shared" si="1"/>
        <v>0.3731390889287296</v>
      </c>
      <c r="I28" s="28">
        <f t="shared" si="2"/>
        <v>-0.98580403627515678</v>
      </c>
      <c r="J28"/>
      <c r="K28"/>
    </row>
    <row r="29" spans="1:11">
      <c r="A29" s="18">
        <v>0.72999250938266302</v>
      </c>
      <c r="B29" s="19">
        <v>0</v>
      </c>
      <c r="C29"/>
      <c r="D29"/>
      <c r="E29"/>
      <c r="F29"/>
      <c r="G29" s="27">
        <f t="shared" si="0"/>
        <v>-3.1564520624978187</v>
      </c>
      <c r="H29" s="15">
        <f t="shared" si="1"/>
        <v>4.0837800372497228E-2</v>
      </c>
      <c r="I29" s="28">
        <f t="shared" si="2"/>
        <v>-4.1695084273565261E-2</v>
      </c>
      <c r="J29"/>
      <c r="K29"/>
    </row>
    <row r="30" spans="1:11">
      <c r="A30" s="18">
        <v>1.0213170340597488</v>
      </c>
      <c r="B30" s="19">
        <v>0</v>
      </c>
      <c r="C30"/>
      <c r="D30"/>
      <c r="E30"/>
      <c r="F30"/>
      <c r="G30" s="27">
        <f t="shared" si="0"/>
        <v>-2.7583005742206592</v>
      </c>
      <c r="H30" s="15">
        <f t="shared" si="1"/>
        <v>5.9619573142793023E-2</v>
      </c>
      <c r="I30" s="28">
        <f t="shared" si="2"/>
        <v>-6.1470776168296125E-2</v>
      </c>
      <c r="J30"/>
      <c r="K30"/>
    </row>
    <row r="31" spans="1:11">
      <c r="A31" s="18">
        <v>0.14825650253707323</v>
      </c>
      <c r="B31" s="19">
        <v>0</v>
      </c>
      <c r="C31"/>
      <c r="D31"/>
      <c r="E31"/>
      <c r="F31"/>
      <c r="G31" s="27">
        <f t="shared" si="0"/>
        <v>-3.9515071893077494</v>
      </c>
      <c r="H31" s="15">
        <f t="shared" si="1"/>
        <v>1.8863047795948988E-2</v>
      </c>
      <c r="I31" s="28">
        <f t="shared" si="2"/>
        <v>-1.9043224467380025E-2</v>
      </c>
      <c r="J31"/>
      <c r="K31"/>
    </row>
    <row r="32" spans="1:11">
      <c r="A32" s="18">
        <v>0.65760245745093648</v>
      </c>
      <c r="B32" s="19">
        <v>0</v>
      </c>
      <c r="C32"/>
      <c r="D32"/>
      <c r="E32"/>
      <c r="F32"/>
      <c r="G32" s="27">
        <f t="shared" si="0"/>
        <v>-3.2553871142069917</v>
      </c>
      <c r="H32" s="15">
        <f t="shared" si="1"/>
        <v>3.7133790741522683E-2</v>
      </c>
      <c r="I32" s="28">
        <f t="shared" si="2"/>
        <v>-3.7840808031610065E-2</v>
      </c>
      <c r="J32"/>
      <c r="K32"/>
    </row>
    <row r="33" spans="1:11">
      <c r="A33" s="18">
        <v>0.97990927315478082</v>
      </c>
      <c r="B33" s="19">
        <v>0</v>
      </c>
      <c r="C33"/>
      <c r="D33"/>
      <c r="E33"/>
      <c r="F33"/>
      <c r="G33" s="27">
        <f t="shared" si="0"/>
        <v>-2.8148923137894855</v>
      </c>
      <c r="H33" s="15">
        <f t="shared" si="1"/>
        <v>5.6524708574999374E-2</v>
      </c>
      <c r="I33" s="28">
        <f t="shared" si="2"/>
        <v>-5.818510272524563E-2</v>
      </c>
      <c r="J33"/>
      <c r="K33"/>
    </row>
    <row r="34" spans="1:11">
      <c r="A34" s="18">
        <v>1.3922115703006726</v>
      </c>
      <c r="B34" s="19">
        <v>0</v>
      </c>
      <c r="C34"/>
      <c r="D34"/>
      <c r="E34"/>
      <c r="F34"/>
      <c r="G34" s="27">
        <f t="shared" si="0"/>
        <v>-2.2514012262791305</v>
      </c>
      <c r="H34" s="15">
        <f t="shared" si="1"/>
        <v>9.5228666513863414E-2</v>
      </c>
      <c r="I34" s="28">
        <f t="shared" si="2"/>
        <v>-0.1000730373897637</v>
      </c>
      <c r="J34"/>
      <c r="K34"/>
    </row>
    <row r="35" spans="1:11">
      <c r="A35" s="18">
        <v>2.4863454718388973</v>
      </c>
      <c r="B35" s="19">
        <v>0</v>
      </c>
      <c r="C35"/>
      <c r="D35"/>
      <c r="E35"/>
      <c r="F35"/>
      <c r="G35" s="27">
        <f t="shared" si="0"/>
        <v>-0.7560549564969774</v>
      </c>
      <c r="H35" s="15">
        <f t="shared" si="1"/>
        <v>0.31950338996978772</v>
      </c>
      <c r="I35" s="28">
        <f t="shared" si="2"/>
        <v>-0.38493243848978076</v>
      </c>
      <c r="J35"/>
      <c r="K35"/>
    </row>
    <row r="36" spans="1:11">
      <c r="A36" s="18">
        <v>0.14325526070252054</v>
      </c>
      <c r="B36" s="19">
        <v>0</v>
      </c>
      <c r="C36"/>
      <c r="D36"/>
      <c r="E36"/>
      <c r="F36"/>
      <c r="G36" s="27">
        <f t="shared" si="0"/>
        <v>-3.9583423566588962</v>
      </c>
      <c r="H36" s="15">
        <f t="shared" si="1"/>
        <v>1.8736962899836375E-2</v>
      </c>
      <c r="I36" s="28">
        <f t="shared" si="2"/>
        <v>-1.891472375705262E-2</v>
      </c>
      <c r="J36"/>
      <c r="K36"/>
    </row>
    <row r="37" spans="1:11">
      <c r="A37" s="18">
        <v>2.2328755864610899</v>
      </c>
      <c r="B37" s="19">
        <v>0</v>
      </c>
      <c r="C37"/>
      <c r="D37"/>
      <c r="E37"/>
      <c r="F37"/>
      <c r="G37" s="27">
        <f t="shared" si="0"/>
        <v>-1.1024707352868943</v>
      </c>
      <c r="H37" s="15">
        <f t="shared" si="1"/>
        <v>0.24927723933901638</v>
      </c>
      <c r="I37" s="28">
        <f t="shared" si="2"/>
        <v>-0.28671885561278804</v>
      </c>
      <c r="J37"/>
      <c r="K37"/>
    </row>
    <row r="38" spans="1:11">
      <c r="A38" s="18">
        <v>0.78422226856529709</v>
      </c>
      <c r="B38" s="19">
        <v>0</v>
      </c>
      <c r="C38"/>
      <c r="D38"/>
      <c r="E38"/>
      <c r="F38"/>
      <c r="G38" s="27">
        <f t="shared" si="0"/>
        <v>-3.0823365744474711</v>
      </c>
      <c r="H38" s="15">
        <f t="shared" si="1"/>
        <v>4.38417625193602E-2</v>
      </c>
      <c r="I38" s="28">
        <f t="shared" si="2"/>
        <v>-4.4831859250483753E-2</v>
      </c>
      <c r="J38"/>
      <c r="K38"/>
    </row>
    <row r="39" spans="1:11">
      <c r="A39" s="18">
        <v>2.1219527970459753</v>
      </c>
      <c r="B39" s="19">
        <v>1</v>
      </c>
      <c r="C39"/>
      <c r="D39"/>
      <c r="E39"/>
      <c r="F39"/>
      <c r="G39" s="27">
        <f t="shared" si="0"/>
        <v>-1.2540682492223749</v>
      </c>
      <c r="H39" s="15">
        <f t="shared" si="1"/>
        <v>0.22199669994737978</v>
      </c>
      <c r="I39" s="28">
        <f t="shared" si="2"/>
        <v>-1.5050927623222372</v>
      </c>
      <c r="J39"/>
      <c r="K39"/>
    </row>
    <row r="40" spans="1:11">
      <c r="A40" s="18">
        <v>2.6863443513380547</v>
      </c>
      <c r="B40" s="19">
        <v>1</v>
      </c>
      <c r="C40"/>
      <c r="D40"/>
      <c r="E40"/>
      <c r="F40"/>
      <c r="G40" s="27">
        <f t="shared" si="0"/>
        <v>-0.48271768214763</v>
      </c>
      <c r="H40" s="15">
        <f t="shared" si="1"/>
        <v>0.38161058985351703</v>
      </c>
      <c r="I40" s="28">
        <f t="shared" si="2"/>
        <v>-0.96335458860460088</v>
      </c>
      <c r="J40"/>
      <c r="K40"/>
    </row>
    <row r="41" spans="1:11">
      <c r="A41" s="18">
        <v>0.16794092171559849</v>
      </c>
      <c r="B41" s="19">
        <v>0</v>
      </c>
      <c r="C41"/>
      <c r="D41"/>
      <c r="E41"/>
      <c r="F41"/>
      <c r="G41" s="27">
        <f t="shared" si="0"/>
        <v>-3.9246046111589017</v>
      </c>
      <c r="H41" s="15">
        <f t="shared" si="1"/>
        <v>1.9367438406960195E-2</v>
      </c>
      <c r="I41" s="28">
        <f t="shared" si="2"/>
        <v>-1.9557444531029942E-2</v>
      </c>
      <c r="J41"/>
      <c r="K41"/>
    </row>
    <row r="42" spans="1:11">
      <c r="A42" s="18">
        <v>0.84920121248976932</v>
      </c>
      <c r="B42" s="19">
        <v>0</v>
      </c>
      <c r="C42"/>
      <c r="D42"/>
      <c r="E42"/>
      <c r="F42"/>
      <c r="G42" s="27">
        <f t="shared" si="0"/>
        <v>-2.9935302397975354</v>
      </c>
      <c r="H42" s="15">
        <f t="shared" si="1"/>
        <v>4.7719012636101309E-2</v>
      </c>
      <c r="I42" s="28">
        <f t="shared" si="2"/>
        <v>-4.8895132946367721E-2</v>
      </c>
      <c r="J42"/>
      <c r="K42"/>
    </row>
    <row r="43" spans="1:11">
      <c r="A43" s="18">
        <v>0.30353843066202429</v>
      </c>
      <c r="B43" s="19">
        <v>0</v>
      </c>
      <c r="C43"/>
      <c r="D43"/>
      <c r="E43"/>
      <c r="F43"/>
      <c r="G43" s="27">
        <f t="shared" si="0"/>
        <v>-3.7392843053812213</v>
      </c>
      <c r="H43" s="15">
        <f t="shared" si="1"/>
        <v>2.3219164587002301E-2</v>
      </c>
      <c r="I43" s="28">
        <f t="shared" si="2"/>
        <v>-2.3492976143675667E-2</v>
      </c>
      <c r="J43"/>
      <c r="K43"/>
    </row>
    <row r="44" spans="1:11">
      <c r="A44" s="18">
        <v>1.1825240052437826</v>
      </c>
      <c r="B44" s="19">
        <v>1</v>
      </c>
      <c r="C44"/>
      <c r="D44"/>
      <c r="E44"/>
      <c r="F44"/>
      <c r="G44" s="27">
        <f t="shared" si="0"/>
        <v>-2.5379799693257543</v>
      </c>
      <c r="H44" s="15">
        <f t="shared" si="1"/>
        <v>7.3238163519008206E-2</v>
      </c>
      <c r="I44" s="28">
        <f t="shared" si="2"/>
        <v>-2.6140386343262492</v>
      </c>
      <c r="J44"/>
      <c r="K44"/>
    </row>
    <row r="45" spans="1:11">
      <c r="A45" s="18">
        <v>1.9915989893711643</v>
      </c>
      <c r="B45" s="19">
        <v>1</v>
      </c>
      <c r="C45"/>
      <c r="D45"/>
      <c r="E45"/>
      <c r="F45"/>
      <c r="G45" s="27">
        <f t="shared" si="0"/>
        <v>-1.432222019784084</v>
      </c>
      <c r="H45" s="15">
        <f t="shared" si="1"/>
        <v>0.19275270389503704</v>
      </c>
      <c r="I45" s="28">
        <f t="shared" si="2"/>
        <v>-1.6463472386472735</v>
      </c>
      <c r="J45"/>
      <c r="K45"/>
    </row>
    <row r="46" spans="1:11">
      <c r="A46" s="18">
        <v>0.92806795674732268</v>
      </c>
      <c r="B46" s="19">
        <v>0</v>
      </c>
      <c r="C46"/>
      <c r="D46"/>
      <c r="E46"/>
      <c r="F46"/>
      <c r="G46" s="27">
        <f t="shared" si="0"/>
        <v>-2.8857435313612143</v>
      </c>
      <c r="H46" s="15">
        <f t="shared" si="1"/>
        <v>5.2862827638315894E-2</v>
      </c>
      <c r="I46" s="28">
        <f t="shared" si="2"/>
        <v>-5.4311346906958789E-2</v>
      </c>
      <c r="J46"/>
      <c r="K46"/>
    </row>
    <row r="47" spans="1:11">
      <c r="A47" s="18">
        <v>8.4931921409753947E-3</v>
      </c>
      <c r="B47" s="19">
        <v>0</v>
      </c>
      <c r="C47"/>
      <c r="D47"/>
      <c r="E47"/>
      <c r="F47"/>
      <c r="G47" s="27">
        <f t="shared" si="0"/>
        <v>-4.1425208710512624</v>
      </c>
      <c r="H47" s="15">
        <f t="shared" si="1"/>
        <v>1.5634444430539626E-2</v>
      </c>
      <c r="I47" s="28">
        <f t="shared" si="2"/>
        <v>-1.5757951356300658E-2</v>
      </c>
      <c r="J47"/>
      <c r="K47"/>
    </row>
    <row r="48" spans="1:11">
      <c r="A48" s="18">
        <v>1.1365968233710779</v>
      </c>
      <c r="B48" s="19">
        <v>0</v>
      </c>
      <c r="C48"/>
      <c r="D48"/>
      <c r="E48"/>
      <c r="F48"/>
      <c r="G48" s="27">
        <f t="shared" si="0"/>
        <v>-2.6007483745441684</v>
      </c>
      <c r="H48" s="15">
        <f t="shared" si="1"/>
        <v>6.9090271758095817E-2</v>
      </c>
      <c r="I48" s="28">
        <f t="shared" si="2"/>
        <v>-7.1592968552385144E-2</v>
      </c>
      <c r="J48"/>
      <c r="K48"/>
    </row>
    <row r="49" spans="1:11">
      <c r="A49" s="18">
        <v>0.58640868765708754</v>
      </c>
      <c r="B49" s="19">
        <v>0</v>
      </c>
      <c r="C49"/>
      <c r="D49"/>
      <c r="E49"/>
      <c r="F49"/>
      <c r="G49" s="27">
        <f t="shared" si="0"/>
        <v>-3.3526872142617399</v>
      </c>
      <c r="H49" s="15">
        <f t="shared" si="1"/>
        <v>3.3807278015505315E-2</v>
      </c>
      <c r="I49" s="28">
        <f t="shared" si="2"/>
        <v>-3.4391959508194563E-2</v>
      </c>
      <c r="J49"/>
      <c r="K49"/>
    </row>
    <row r="50" spans="1:11">
      <c r="A50" s="18">
        <v>1.3169743803444416</v>
      </c>
      <c r="B50" s="19">
        <v>1</v>
      </c>
      <c r="C50"/>
      <c r="D50"/>
      <c r="E50"/>
      <c r="F50"/>
      <c r="G50" s="27">
        <f t="shared" si="0"/>
        <v>-2.3542274445251525</v>
      </c>
      <c r="H50" s="15">
        <f t="shared" si="1"/>
        <v>8.6730338695387835E-2</v>
      </c>
      <c r="I50" s="28">
        <f t="shared" si="2"/>
        <v>-2.44495152912347</v>
      </c>
      <c r="J50"/>
      <c r="K50"/>
    </row>
    <row r="51" spans="1:11">
      <c r="A51" s="18">
        <v>1.7012830794074478</v>
      </c>
      <c r="B51" s="19">
        <v>0</v>
      </c>
      <c r="C51"/>
      <c r="D51"/>
      <c r="E51"/>
      <c r="F51"/>
      <c r="G51" s="27">
        <f t="shared" si="0"/>
        <v>-1.8289950403552675</v>
      </c>
      <c r="H51" s="15">
        <f t="shared" si="1"/>
        <v>0.13835803599070531</v>
      </c>
      <c r="I51" s="28">
        <f t="shared" si="2"/>
        <v>-0.1489154495798321</v>
      </c>
      <c r="J51"/>
      <c r="K51"/>
    </row>
    <row r="52" spans="1:11">
      <c r="A52" s="18">
        <v>0.59219607543733965</v>
      </c>
      <c r="B52" s="19">
        <v>0</v>
      </c>
      <c r="C52"/>
      <c r="D52"/>
      <c r="E52"/>
      <c r="F52"/>
      <c r="G52" s="27">
        <f t="shared" si="0"/>
        <v>-3.3447776259409538</v>
      </c>
      <c r="H52" s="15">
        <f t="shared" si="1"/>
        <v>3.4066594394222105E-2</v>
      </c>
      <c r="I52" s="28">
        <f t="shared" si="2"/>
        <v>-3.4660385442268793E-2</v>
      </c>
      <c r="J52"/>
      <c r="K52"/>
    </row>
    <row r="53" spans="1:11">
      <c r="A53" s="18">
        <v>1.5545474965380992</v>
      </c>
      <c r="B53" s="19">
        <v>0</v>
      </c>
      <c r="C53"/>
      <c r="D53"/>
      <c r="E53"/>
      <c r="F53"/>
      <c r="G53" s="27">
        <f t="shared" si="0"/>
        <v>-2.0295376852541329</v>
      </c>
      <c r="H53" s="15">
        <f t="shared" si="1"/>
        <v>0.11613636966162842</v>
      </c>
      <c r="I53" s="28">
        <f t="shared" si="2"/>
        <v>-0.12345249256756724</v>
      </c>
      <c r="J53"/>
      <c r="K53"/>
    </row>
    <row r="54" spans="1:11">
      <c r="A54" s="18">
        <v>1.0717718097073548</v>
      </c>
      <c r="B54" s="19">
        <v>0</v>
      </c>
      <c r="C54"/>
      <c r="D54"/>
      <c r="E54"/>
      <c r="F54"/>
      <c r="G54" s="27">
        <f t="shared" si="0"/>
        <v>-2.6893443336259084</v>
      </c>
      <c r="H54" s="15">
        <f t="shared" si="1"/>
        <v>6.360505829498006E-2</v>
      </c>
      <c r="I54" s="28">
        <f t="shared" si="2"/>
        <v>-6.5717945232790814E-2</v>
      </c>
      <c r="J54"/>
      <c r="K54"/>
    </row>
    <row r="55" spans="1:11">
      <c r="A55" s="18">
        <v>1.761027519758444</v>
      </c>
      <c r="B55" s="19">
        <v>0</v>
      </c>
      <c r="C55"/>
      <c r="D55"/>
      <c r="E55"/>
      <c r="F55"/>
      <c r="G55" s="27">
        <f t="shared" si="0"/>
        <v>-1.7473426704821788</v>
      </c>
      <c r="H55" s="15">
        <f t="shared" si="1"/>
        <v>0.14838267850707201</v>
      </c>
      <c r="I55" s="28">
        <f t="shared" si="2"/>
        <v>-0.16061800622963823</v>
      </c>
      <c r="J55"/>
      <c r="K55"/>
    </row>
    <row r="56" spans="1:11">
      <c r="A56" s="18">
        <v>0.84618667889574295</v>
      </c>
      <c r="B56" s="19">
        <v>0</v>
      </c>
      <c r="C56"/>
      <c r="D56"/>
      <c r="E56"/>
      <c r="F56"/>
      <c r="G56" s="27">
        <f t="shared" si="0"/>
        <v>-2.9976501848596735</v>
      </c>
      <c r="H56" s="15">
        <f t="shared" si="1"/>
        <v>4.7532142941925162E-2</v>
      </c>
      <c r="I56" s="28">
        <f t="shared" si="2"/>
        <v>-4.8698918421473343E-2</v>
      </c>
      <c r="J56"/>
      <c r="K56"/>
    </row>
    <row r="57" spans="1:11">
      <c r="A57" s="18">
        <v>0.46532919855760252</v>
      </c>
      <c r="B57" s="19">
        <v>0</v>
      </c>
      <c r="C57"/>
      <c r="D57"/>
      <c r="E57"/>
      <c r="F57"/>
      <c r="G57" s="27">
        <f t="shared" si="0"/>
        <v>-3.5181658290066999</v>
      </c>
      <c r="H57" s="15">
        <f t="shared" si="1"/>
        <v>2.8799753976355039E-2</v>
      </c>
      <c r="I57" s="28">
        <f t="shared" si="2"/>
        <v>-2.9222605357696274E-2</v>
      </c>
      <c r="J57"/>
      <c r="K57"/>
    </row>
    <row r="58" spans="1:11">
      <c r="A58" s="18">
        <v>1.0481984237243001</v>
      </c>
      <c r="B58" s="19">
        <v>0</v>
      </c>
      <c r="C58"/>
      <c r="D58"/>
      <c r="E58"/>
      <c r="F58"/>
      <c r="G58" s="27">
        <f t="shared" si="0"/>
        <v>-2.7215619394841477</v>
      </c>
      <c r="H58" s="15">
        <f t="shared" si="1"/>
        <v>6.1712961043803596E-2</v>
      </c>
      <c r="I58" s="28">
        <f t="shared" si="2"/>
        <v>-6.3699365107556957E-2</v>
      </c>
      <c r="J58"/>
      <c r="K58"/>
    </row>
    <row r="59" spans="1:11">
      <c r="A59" s="18">
        <v>2.275786103482996</v>
      </c>
      <c r="B59" s="19">
        <v>0</v>
      </c>
      <c r="C59"/>
      <c r="D59"/>
      <c r="E59"/>
      <c r="F59"/>
      <c r="G59" s="27">
        <f t="shared" si="0"/>
        <v>-1.0438251879065223</v>
      </c>
      <c r="H59" s="15">
        <f t="shared" si="1"/>
        <v>0.26041259594869509</v>
      </c>
      <c r="I59" s="28">
        <f t="shared" si="2"/>
        <v>-0.3016628103722982</v>
      </c>
      <c r="J59"/>
      <c r="K59"/>
    </row>
    <row r="60" spans="1:11">
      <c r="A60" s="18">
        <v>3.4365035164876376</v>
      </c>
      <c r="B60" s="19">
        <v>0</v>
      </c>
      <c r="C60"/>
      <c r="D60"/>
      <c r="E60"/>
      <c r="F60"/>
      <c r="G60" s="27">
        <f t="shared" si="0"/>
        <v>0.54252036940371706</v>
      </c>
      <c r="H60" s="15">
        <f t="shared" si="1"/>
        <v>0.63239852487046044</v>
      </c>
      <c r="I60" s="28">
        <f t="shared" si="2"/>
        <v>-1.0007558756426622</v>
      </c>
      <c r="J60"/>
      <c r="K60"/>
    </row>
    <row r="61" spans="1:11">
      <c r="A61" s="18">
        <v>1.4545648614401441</v>
      </c>
      <c r="B61" s="19">
        <v>0</v>
      </c>
      <c r="C61"/>
      <c r="D61"/>
      <c r="E61"/>
      <c r="F61"/>
      <c r="G61" s="27">
        <f t="shared" si="0"/>
        <v>-2.1661833556117789</v>
      </c>
      <c r="H61" s="15">
        <f t="shared" si="1"/>
        <v>0.10282860416356819</v>
      </c>
      <c r="I61" s="28">
        <f t="shared" si="2"/>
        <v>-0.10850835843544962</v>
      </c>
      <c r="J61"/>
      <c r="K61"/>
    </row>
    <row r="62" spans="1:11">
      <c r="A62" s="18">
        <v>1.2416553096905196</v>
      </c>
      <c r="B62" s="19">
        <v>0</v>
      </c>
      <c r="C62"/>
      <c r="D62"/>
      <c r="E62"/>
      <c r="F62"/>
      <c r="G62" s="27">
        <f t="shared" si="0"/>
        <v>-2.4571655686317713</v>
      </c>
      <c r="H62" s="15">
        <f t="shared" si="1"/>
        <v>7.8916121610721882E-2</v>
      </c>
      <c r="I62" s="28">
        <f t="shared" si="2"/>
        <v>-8.2204173704056513E-2</v>
      </c>
      <c r="J62"/>
      <c r="K62"/>
    </row>
    <row r="63" spans="1:11">
      <c r="A63" s="18">
        <v>1.3009857266621734</v>
      </c>
      <c r="B63" s="19">
        <v>0</v>
      </c>
      <c r="C63"/>
      <c r="D63"/>
      <c r="E63"/>
      <c r="F63"/>
      <c r="G63" s="27">
        <f t="shared" si="0"/>
        <v>-2.3760790420389544</v>
      </c>
      <c r="H63" s="15">
        <f t="shared" si="1"/>
        <v>8.5015071420583621E-2</v>
      </c>
      <c r="I63" s="28">
        <f t="shared" si="2"/>
        <v>-8.8847685340177951E-2</v>
      </c>
      <c r="J63"/>
      <c r="K63"/>
    </row>
    <row r="64" spans="1:11">
      <c r="A64" s="18">
        <v>0.16071901449073603</v>
      </c>
      <c r="B64" s="19">
        <v>0</v>
      </c>
      <c r="C64"/>
      <c r="D64"/>
      <c r="E64"/>
      <c r="F64"/>
      <c r="G64" s="27">
        <f t="shared" si="0"/>
        <v>-3.9344747486386273</v>
      </c>
      <c r="H64" s="15">
        <f t="shared" si="1"/>
        <v>1.9180867980671729E-2</v>
      </c>
      <c r="I64" s="28">
        <f t="shared" si="2"/>
        <v>-1.9367207445448183E-2</v>
      </c>
      <c r="J64"/>
      <c r="K64"/>
    </row>
    <row r="65" spans="1:11">
      <c r="A65" s="18">
        <v>0.12082323440652454</v>
      </c>
      <c r="B65" s="19">
        <v>0</v>
      </c>
      <c r="C65"/>
      <c r="D65"/>
      <c r="E65"/>
      <c r="F65"/>
      <c r="G65" s="27">
        <f t="shared" si="0"/>
        <v>-3.9890000730482837</v>
      </c>
      <c r="H65" s="15">
        <f t="shared" si="1"/>
        <v>1.8181532091420229E-2</v>
      </c>
      <c r="I65" s="28">
        <f t="shared" si="2"/>
        <v>-1.8348847279870736E-2</v>
      </c>
      <c r="J65"/>
      <c r="K65"/>
    </row>
    <row r="66" spans="1:11">
      <c r="A66" s="18">
        <v>1.2655270767285902</v>
      </c>
      <c r="B66" s="19">
        <v>0</v>
      </c>
      <c r="C66"/>
      <c r="D66"/>
      <c r="E66"/>
      <c r="F66"/>
      <c r="G66" s="27">
        <f t="shared" si="0"/>
        <v>-2.4245401671673781</v>
      </c>
      <c r="H66" s="15">
        <f t="shared" si="1"/>
        <v>8.1320425922439155E-2</v>
      </c>
      <c r="I66" s="28">
        <f t="shared" si="2"/>
        <v>-8.4817885458403519E-2</v>
      </c>
      <c r="J66"/>
      <c r="K66"/>
    </row>
    <row r="67" spans="1:11">
      <c r="A67" s="18">
        <v>1.3382007363882737</v>
      </c>
      <c r="B67" s="19">
        <v>0</v>
      </c>
      <c r="C67"/>
      <c r="D67"/>
      <c r="E67"/>
      <c r="F67"/>
      <c r="G67" s="27">
        <f t="shared" ref="G67:G130" si="3">$E$1+$E$2*A67</f>
        <v>-2.3252175104699253</v>
      </c>
      <c r="H67" s="15">
        <f t="shared" ref="H67:H130" si="4">EXP(G67)/(1+EXP(G67))</f>
        <v>8.9055880636440682E-2</v>
      </c>
      <c r="I67" s="28">
        <f t="shared" ref="I67:I130" si="5">B67*LN(H67)+(1-B67)*LN(1-H67)</f>
        <v>-9.3273723489869939E-2</v>
      </c>
      <c r="J67"/>
      <c r="K67"/>
    </row>
    <row r="68" spans="1:11">
      <c r="A68" s="18">
        <v>1.5468607642739711</v>
      </c>
      <c r="B68" s="19">
        <v>1</v>
      </c>
      <c r="C68"/>
      <c r="D68"/>
      <c r="E68"/>
      <c r="F68"/>
      <c r="G68" s="27">
        <f t="shared" si="3"/>
        <v>-2.0400430963393923</v>
      </c>
      <c r="H68" s="15">
        <f t="shared" si="4"/>
        <v>0.11506234377415044</v>
      </c>
      <c r="I68" s="28">
        <f t="shared" si="5"/>
        <v>-2.1622811777375044</v>
      </c>
      <c r="J68"/>
      <c r="K68"/>
    </row>
    <row r="69" spans="1:11">
      <c r="A69" s="18">
        <v>1.3118457947647026</v>
      </c>
      <c r="B69" s="19">
        <v>0</v>
      </c>
      <c r="C69"/>
      <c r="D69"/>
      <c r="E69"/>
      <c r="F69"/>
      <c r="G69" s="27">
        <f t="shared" si="3"/>
        <v>-2.3612366518124324</v>
      </c>
      <c r="H69" s="15">
        <f t="shared" si="4"/>
        <v>8.6176757913364127E-2</v>
      </c>
      <c r="I69" s="28">
        <f t="shared" si="5"/>
        <v>-9.0118115632058751E-2</v>
      </c>
      <c r="J69"/>
      <c r="K69"/>
    </row>
    <row r="70" spans="1:11">
      <c r="A70" s="18">
        <v>0.41902817985368968</v>
      </c>
      <c r="B70" s="19">
        <v>0</v>
      </c>
      <c r="C70"/>
      <c r="D70"/>
      <c r="E70"/>
      <c r="F70"/>
      <c r="G70" s="27">
        <f t="shared" si="3"/>
        <v>-3.5814451547900177</v>
      </c>
      <c r="H70" s="15">
        <f t="shared" si="4"/>
        <v>2.7081613939470308E-2</v>
      </c>
      <c r="I70" s="28">
        <f t="shared" si="5"/>
        <v>-2.7455078977525388E-2</v>
      </c>
      <c r="J70"/>
      <c r="K70"/>
    </row>
    <row r="71" spans="1:11">
      <c r="A71" s="18">
        <v>1.4332327199151909</v>
      </c>
      <c r="B71" s="19">
        <v>0</v>
      </c>
      <c r="C71"/>
      <c r="D71"/>
      <c r="E71"/>
      <c r="F71"/>
      <c r="G71" s="27">
        <f t="shared" si="3"/>
        <v>-2.1953378660523724</v>
      </c>
      <c r="H71" s="15">
        <f t="shared" si="4"/>
        <v>0.10016993221034505</v>
      </c>
      <c r="I71" s="28">
        <f t="shared" si="5"/>
        <v>-0.10554934705240204</v>
      </c>
      <c r="J71"/>
      <c r="K71"/>
    </row>
    <row r="72" spans="1:11">
      <c r="A72" s="18">
        <v>2.4520014461753599</v>
      </c>
      <c r="B72" s="19">
        <v>1</v>
      </c>
      <c r="C72"/>
      <c r="D72"/>
      <c r="E72"/>
      <c r="F72"/>
      <c r="G72" s="27">
        <f t="shared" si="3"/>
        <v>-0.80299273129133519</v>
      </c>
      <c r="H72" s="15">
        <f t="shared" si="4"/>
        <v>0.30938570886685379</v>
      </c>
      <c r="I72" s="28">
        <f t="shared" si="5"/>
        <v>-1.1731665317391275</v>
      </c>
      <c r="J72"/>
      <c r="K72"/>
    </row>
    <row r="73" spans="1:11">
      <c r="A73" s="18">
        <v>1.8849201405178659</v>
      </c>
      <c r="B73" s="19">
        <v>0</v>
      </c>
      <c r="C73"/>
      <c r="D73"/>
      <c r="E73"/>
      <c r="F73"/>
      <c r="G73" s="27">
        <f t="shared" si="3"/>
        <v>-1.5780193654957606</v>
      </c>
      <c r="H73" s="15">
        <f t="shared" si="4"/>
        <v>0.17107617109363626</v>
      </c>
      <c r="I73" s="28">
        <f t="shared" si="5"/>
        <v>-0.18762701117286007</v>
      </c>
      <c r="J73"/>
      <c r="K73"/>
    </row>
    <row r="74" spans="1:11">
      <c r="A74" s="18">
        <v>1.3056062064740699</v>
      </c>
      <c r="B74" s="19">
        <v>0</v>
      </c>
      <c r="C74"/>
      <c r="D74"/>
      <c r="E74"/>
      <c r="F74"/>
      <c r="G74" s="27">
        <f t="shared" si="3"/>
        <v>-2.3697642598705104</v>
      </c>
      <c r="H74" s="15">
        <f t="shared" si="4"/>
        <v>8.5507571575149016E-2</v>
      </c>
      <c r="I74" s="28">
        <f t="shared" si="5"/>
        <v>-8.9386090655310127E-2</v>
      </c>
      <c r="J74"/>
      <c r="K74"/>
    </row>
    <row r="75" spans="1:11">
      <c r="A75" s="18">
        <v>1.8531675683386579</v>
      </c>
      <c r="B75" s="19">
        <v>0</v>
      </c>
      <c r="C75"/>
      <c r="D75"/>
      <c r="E75"/>
      <c r="F75"/>
      <c r="G75" s="27">
        <f t="shared" si="3"/>
        <v>-1.621415416287546</v>
      </c>
      <c r="H75" s="15">
        <f t="shared" si="4"/>
        <v>0.165009759477242</v>
      </c>
      <c r="I75" s="28">
        <f t="shared" si="5"/>
        <v>-0.18033524219628369</v>
      </c>
      <c r="J75"/>
      <c r="K75"/>
    </row>
    <row r="76" spans="1:11">
      <c r="A76" s="18">
        <v>0.35645629090045339</v>
      </c>
      <c r="B76" s="19">
        <v>0</v>
      </c>
      <c r="C76"/>
      <c r="D76"/>
      <c r="E76"/>
      <c r="F76"/>
      <c r="G76" s="27">
        <f t="shared" si="3"/>
        <v>-3.6669617817841189</v>
      </c>
      <c r="H76" s="15">
        <f t="shared" si="4"/>
        <v>2.4917255410982185E-2</v>
      </c>
      <c r="I76" s="28">
        <f t="shared" si="5"/>
        <v>-2.5232945340079485E-2</v>
      </c>
      <c r="J76"/>
      <c r="K76"/>
    </row>
    <row r="77" spans="1:11">
      <c r="A77" s="18">
        <v>3.1620532656376904E-2</v>
      </c>
      <c r="B77" s="19">
        <v>0</v>
      </c>
      <c r="C77"/>
      <c r="D77"/>
      <c r="E77"/>
      <c r="F77"/>
      <c r="G77" s="27">
        <f t="shared" si="3"/>
        <v>-4.1109128728701734</v>
      </c>
      <c r="H77" s="15">
        <f t="shared" si="4"/>
        <v>1.6128413245162572E-2</v>
      </c>
      <c r="I77" s="28">
        <f t="shared" si="5"/>
        <v>-1.6259891711323787E-2</v>
      </c>
      <c r="J77"/>
      <c r="K77"/>
    </row>
    <row r="78" spans="1:11">
      <c r="A78" s="18">
        <v>0.47729526852308934</v>
      </c>
      <c r="B78" s="19">
        <v>0</v>
      </c>
      <c r="C78"/>
      <c r="D78"/>
      <c r="E78"/>
      <c r="F78"/>
      <c r="G78" s="27">
        <f t="shared" si="3"/>
        <v>-3.5018118726383918</v>
      </c>
      <c r="H78" s="15">
        <f t="shared" si="4"/>
        <v>2.9260721438496905E-2</v>
      </c>
      <c r="I78" s="28">
        <f t="shared" si="5"/>
        <v>-2.969735492117544E-2</v>
      </c>
      <c r="J78"/>
      <c r="K78"/>
    </row>
    <row r="79" spans="1:11">
      <c r="A79" s="18">
        <v>0.19638849080311371</v>
      </c>
      <c r="B79" s="19">
        <v>0</v>
      </c>
      <c r="C79"/>
      <c r="D79"/>
      <c r="E79"/>
      <c r="F79"/>
      <c r="G79" s="27">
        <f t="shared" si="3"/>
        <v>-3.8857254883572216</v>
      </c>
      <c r="H79" s="15">
        <f t="shared" si="4"/>
        <v>2.0119808400809715E-2</v>
      </c>
      <c r="I79" s="28">
        <f t="shared" si="5"/>
        <v>-2.0324968261298072E-2</v>
      </c>
      <c r="J79"/>
      <c r="K79"/>
    </row>
    <row r="80" spans="1:11">
      <c r="A80" s="18">
        <v>1.2786532137600697</v>
      </c>
      <c r="B80" s="19">
        <v>0</v>
      </c>
      <c r="C80"/>
      <c r="D80"/>
      <c r="E80"/>
      <c r="F80"/>
      <c r="G80" s="27">
        <f t="shared" si="3"/>
        <v>-2.4066007540671377</v>
      </c>
      <c r="H80" s="15">
        <f t="shared" si="4"/>
        <v>8.2670738894660603E-2</v>
      </c>
      <c r="I80" s="28">
        <f t="shared" si="5"/>
        <v>-8.6288807808894002E-2</v>
      </c>
      <c r="J80"/>
      <c r="K80"/>
    </row>
    <row r="81" spans="1:11">
      <c r="A81" s="18">
        <v>1.8139203150746144</v>
      </c>
      <c r="B81" s="19">
        <v>0</v>
      </c>
      <c r="C81"/>
      <c r="D81"/>
      <c r="E81"/>
      <c r="F81"/>
      <c r="G81" s="27">
        <f t="shared" si="3"/>
        <v>-1.6750544029646561</v>
      </c>
      <c r="H81" s="15">
        <f t="shared" si="4"/>
        <v>0.15775145858356834</v>
      </c>
      <c r="I81" s="28">
        <f t="shared" si="5"/>
        <v>-0.17168012846731368</v>
      </c>
      <c r="J81"/>
      <c r="K81"/>
    </row>
    <row r="82" spans="1:11">
      <c r="A82" s="18">
        <v>1.5712077414633567</v>
      </c>
      <c r="B82" s="19">
        <v>0</v>
      </c>
      <c r="C82"/>
      <c r="D82"/>
      <c r="E82"/>
      <c r="F82"/>
      <c r="G82" s="27">
        <f t="shared" si="3"/>
        <v>-2.0067682279988404</v>
      </c>
      <c r="H82" s="15">
        <f t="shared" si="4"/>
        <v>0.11849413098577227</v>
      </c>
      <c r="I82" s="28">
        <f t="shared" si="5"/>
        <v>-0.12612361918086573</v>
      </c>
      <c r="J82"/>
      <c r="K82"/>
    </row>
    <row r="83" spans="1:11">
      <c r="A83" s="18">
        <v>1.3788254336509334</v>
      </c>
      <c r="B83" s="19">
        <v>0</v>
      </c>
      <c r="C83"/>
      <c r="D83"/>
      <c r="E83"/>
      <c r="F83"/>
      <c r="G83" s="27">
        <f t="shared" si="3"/>
        <v>-2.2696959793050997</v>
      </c>
      <c r="H83" s="15">
        <f t="shared" si="4"/>
        <v>9.3664017691606441E-2</v>
      </c>
      <c r="I83" s="28">
        <f t="shared" si="5"/>
        <v>-9.8345200283841791E-2</v>
      </c>
      <c r="J83"/>
      <c r="K83"/>
    </row>
    <row r="84" spans="1:11">
      <c r="A84" s="18">
        <v>0.1286939101004817</v>
      </c>
      <c r="B84" s="19">
        <v>0</v>
      </c>
      <c r="C84"/>
      <c r="D84"/>
      <c r="E84"/>
      <c r="F84"/>
      <c r="G84" s="27">
        <f t="shared" si="3"/>
        <v>-3.9782432675758663</v>
      </c>
      <c r="H84" s="15">
        <f t="shared" si="4"/>
        <v>1.8374549955620101E-2</v>
      </c>
      <c r="I84" s="28">
        <f t="shared" si="5"/>
        <v>-1.8545458818460335E-2</v>
      </c>
      <c r="J84"/>
      <c r="K84"/>
    </row>
    <row r="85" spans="1:11">
      <c r="A85" s="18">
        <v>0.4713280369255809</v>
      </c>
      <c r="B85" s="19">
        <v>0</v>
      </c>
      <c r="C85"/>
      <c r="D85"/>
      <c r="E85"/>
      <c r="F85"/>
      <c r="G85" s="27">
        <f t="shared" si="3"/>
        <v>-3.5099672524303127</v>
      </c>
      <c r="H85" s="15">
        <f t="shared" si="4"/>
        <v>2.9029958885067819E-2</v>
      </c>
      <c r="I85" s="28">
        <f t="shared" si="5"/>
        <v>-2.9459664807442016E-2</v>
      </c>
      <c r="J85"/>
      <c r="K85"/>
    </row>
    <row r="86" spans="1:11">
      <c r="A86" s="18">
        <v>1.8189625027679677</v>
      </c>
      <c r="B86" s="19">
        <v>0</v>
      </c>
      <c r="C86"/>
      <c r="D86"/>
      <c r="E86"/>
      <c r="F86"/>
      <c r="G86" s="27">
        <f t="shared" si="3"/>
        <v>-1.6681632751527884</v>
      </c>
      <c r="H86" s="15">
        <f t="shared" si="4"/>
        <v>0.15866921560800432</v>
      </c>
      <c r="I86" s="28">
        <f t="shared" si="5"/>
        <v>-0.17277037363874537</v>
      </c>
      <c r="J86"/>
      <c r="K86"/>
    </row>
    <row r="87" spans="1:11">
      <c r="A87" s="18">
        <v>1.3841569406154011</v>
      </c>
      <c r="B87" s="19">
        <v>0</v>
      </c>
      <c r="C87"/>
      <c r="D87"/>
      <c r="E87"/>
      <c r="F87"/>
      <c r="G87" s="27">
        <f t="shared" si="3"/>
        <v>-2.2624094405730251</v>
      </c>
      <c r="H87" s="15">
        <f t="shared" si="4"/>
        <v>9.4284413870850417E-2</v>
      </c>
      <c r="I87" s="28">
        <f t="shared" si="5"/>
        <v>-9.9029944817927609E-2</v>
      </c>
      <c r="J87"/>
      <c r="K87"/>
    </row>
    <row r="88" spans="1:11">
      <c r="A88" s="18">
        <v>1.6086812344016033</v>
      </c>
      <c r="B88" s="19">
        <v>0</v>
      </c>
      <c r="C88"/>
      <c r="D88"/>
      <c r="E88"/>
      <c r="F88"/>
      <c r="G88" s="27">
        <f t="shared" si="3"/>
        <v>-1.955553428967264</v>
      </c>
      <c r="H88" s="15">
        <f t="shared" si="4"/>
        <v>0.12394907479089597</v>
      </c>
      <c r="I88" s="28">
        <f t="shared" si="5"/>
        <v>-0.13233105593510247</v>
      </c>
      <c r="J88"/>
      <c r="K88"/>
    </row>
    <row r="89" spans="1:11">
      <c r="A89" s="18">
        <v>0.83247087488292637</v>
      </c>
      <c r="B89" s="19">
        <v>0</v>
      </c>
      <c r="C89"/>
      <c r="D89"/>
      <c r="E89"/>
      <c r="F89"/>
      <c r="G89" s="27">
        <f t="shared" si="3"/>
        <v>-3.0163954923022032</v>
      </c>
      <c r="H89" s="15">
        <f t="shared" si="4"/>
        <v>4.6690651543980985E-2</v>
      </c>
      <c r="I89" s="28">
        <f t="shared" si="5"/>
        <v>-4.7815823115058297E-2</v>
      </c>
      <c r="J89"/>
      <c r="K89"/>
    </row>
    <row r="90" spans="1:11">
      <c r="A90" s="18">
        <v>2.3243398043535226</v>
      </c>
      <c r="B90" s="19">
        <v>0</v>
      </c>
      <c r="C90"/>
      <c r="D90"/>
      <c r="E90"/>
      <c r="F90"/>
      <c r="G90" s="27">
        <f t="shared" si="3"/>
        <v>-0.97746713485763426</v>
      </c>
      <c r="H90" s="15">
        <f t="shared" si="4"/>
        <v>0.27339464846299666</v>
      </c>
      <c r="I90" s="28">
        <f t="shared" si="5"/>
        <v>-0.3193717940459907</v>
      </c>
      <c r="J90"/>
      <c r="K90"/>
    </row>
    <row r="91" spans="1:11">
      <c r="A91" s="18">
        <v>1.0030828962740781</v>
      </c>
      <c r="B91" s="19">
        <v>0</v>
      </c>
      <c r="C91"/>
      <c r="D91"/>
      <c r="E91"/>
      <c r="F91"/>
      <c r="G91" s="27">
        <f t="shared" si="3"/>
        <v>-2.7832210614500221</v>
      </c>
      <c r="H91" s="15">
        <f t="shared" si="4"/>
        <v>5.823764156030823E-2</v>
      </c>
      <c r="I91" s="28">
        <f t="shared" si="5"/>
        <v>-6.0002309650651779E-2</v>
      </c>
      <c r="J91"/>
      <c r="K91"/>
    </row>
    <row r="92" spans="1:11">
      <c r="A92" s="18">
        <v>1.7977763196992911</v>
      </c>
      <c r="B92" s="19">
        <v>1</v>
      </c>
      <c r="C92"/>
      <c r="D92"/>
      <c r="E92"/>
      <c r="F92"/>
      <c r="G92" s="27">
        <f t="shared" si="3"/>
        <v>-1.697118305042757</v>
      </c>
      <c r="H92" s="15">
        <f t="shared" si="4"/>
        <v>0.15484200587573463</v>
      </c>
      <c r="I92" s="28">
        <f t="shared" si="5"/>
        <v>-1.8653499988504334</v>
      </c>
      <c r="J92"/>
      <c r="K92"/>
    </row>
    <row r="93" spans="1:11">
      <c r="A93" s="18">
        <v>1.9494669475948285</v>
      </c>
      <c r="B93" s="19">
        <v>0</v>
      </c>
      <c r="C93"/>
      <c r="D93"/>
      <c r="E93"/>
      <c r="F93"/>
      <c r="G93" s="27">
        <f t="shared" si="3"/>
        <v>-1.4898036296948787</v>
      </c>
      <c r="H93" s="15">
        <f t="shared" si="4"/>
        <v>0.18395120335672302</v>
      </c>
      <c r="I93" s="28">
        <f t="shared" si="5"/>
        <v>-0.20328112599802978</v>
      </c>
      <c r="J93"/>
      <c r="K93"/>
    </row>
    <row r="94" spans="1:11">
      <c r="A94" s="18">
        <v>0.32949630638455463</v>
      </c>
      <c r="B94" s="19">
        <v>0</v>
      </c>
      <c r="C94"/>
      <c r="D94"/>
      <c r="E94"/>
      <c r="F94"/>
      <c r="G94" s="27">
        <f t="shared" si="3"/>
        <v>-3.7038078316346503</v>
      </c>
      <c r="H94" s="15">
        <f t="shared" si="4"/>
        <v>2.4037528644173679E-2</v>
      </c>
      <c r="I94" s="28">
        <f t="shared" si="5"/>
        <v>-2.4331144788007762E-2</v>
      </c>
      <c r="J94"/>
      <c r="K94"/>
    </row>
    <row r="95" spans="1:11">
      <c r="A95" s="18">
        <v>1.2581339265069484</v>
      </c>
      <c r="B95" s="19">
        <v>0</v>
      </c>
      <c r="C95"/>
      <c r="D95"/>
      <c r="E95"/>
      <c r="F95"/>
      <c r="G95" s="27">
        <f t="shared" si="3"/>
        <v>-2.4346443414282515</v>
      </c>
      <c r="H95" s="15">
        <f t="shared" si="4"/>
        <v>8.0568755460645375E-2</v>
      </c>
      <c r="I95" s="28">
        <f t="shared" si="5"/>
        <v>-8.4000012568389446E-2</v>
      </c>
      <c r="J95"/>
      <c r="K95"/>
    </row>
    <row r="96" spans="1:11">
      <c r="A96" s="18">
        <v>0.56627860653451179</v>
      </c>
      <c r="B96" s="19">
        <v>0</v>
      </c>
      <c r="C96"/>
      <c r="D96"/>
      <c r="E96"/>
      <c r="F96"/>
      <c r="G96" s="27">
        <f t="shared" si="3"/>
        <v>-3.380198875928321</v>
      </c>
      <c r="H96" s="15">
        <f t="shared" si="4"/>
        <v>3.2920062729844692E-2</v>
      </c>
      <c r="I96" s="28">
        <f t="shared" si="5"/>
        <v>-3.3474121722926235E-2</v>
      </c>
      <c r="J96"/>
      <c r="K96"/>
    </row>
    <row r="97" spans="1:11">
      <c r="A97" s="18">
        <v>9.6789037273378398E-2</v>
      </c>
      <c r="B97" s="19">
        <v>0</v>
      </c>
      <c r="C97"/>
      <c r="D97"/>
      <c r="E97"/>
      <c r="F97"/>
      <c r="G97" s="27">
        <f t="shared" si="3"/>
        <v>-4.021847466753691</v>
      </c>
      <c r="H97" s="15">
        <f t="shared" si="4"/>
        <v>1.7604360931843657E-2</v>
      </c>
      <c r="I97" s="28">
        <f t="shared" si="5"/>
        <v>-1.776116065839884E-2</v>
      </c>
      <c r="J97"/>
      <c r="K97"/>
    </row>
    <row r="98" spans="1:11">
      <c r="A98" s="18">
        <v>1.6354001101644999</v>
      </c>
      <c r="B98" s="19">
        <v>0</v>
      </c>
      <c r="C98"/>
      <c r="D98"/>
      <c r="E98"/>
      <c r="F98"/>
      <c r="G98" s="27">
        <f t="shared" si="3"/>
        <v>-1.9190369010097172</v>
      </c>
      <c r="H98" s="15">
        <f t="shared" si="4"/>
        <v>0.12796900286108517</v>
      </c>
      <c r="I98" s="28">
        <f t="shared" si="5"/>
        <v>-0.13693030852728871</v>
      </c>
      <c r="J98"/>
      <c r="K98"/>
    </row>
    <row r="99" spans="1:11">
      <c r="A99" s="18">
        <v>1.4252250734676095</v>
      </c>
      <c r="B99" s="19">
        <v>1</v>
      </c>
      <c r="C99"/>
      <c r="D99"/>
      <c r="E99"/>
      <c r="F99"/>
      <c r="G99" s="27">
        <f t="shared" si="3"/>
        <v>-2.2062818686358687</v>
      </c>
      <c r="H99" s="15">
        <f t="shared" si="4"/>
        <v>9.9187791897601255E-2</v>
      </c>
      <c r="I99" s="28">
        <f t="shared" si="5"/>
        <v>-2.3107403378128701</v>
      </c>
      <c r="J99"/>
      <c r="K99"/>
    </row>
    <row r="100" spans="1:11">
      <c r="A100" s="18">
        <v>0.66906941161888733</v>
      </c>
      <c r="B100" s="19">
        <v>0</v>
      </c>
      <c r="C100"/>
      <c r="D100"/>
      <c r="E100"/>
      <c r="F100"/>
      <c r="G100" s="27">
        <f t="shared" si="3"/>
        <v>-3.2397152964187836</v>
      </c>
      <c r="H100" s="15">
        <f t="shared" si="4"/>
        <v>3.7698217358727748E-2</v>
      </c>
      <c r="I100" s="28">
        <f t="shared" si="5"/>
        <v>-3.8427174141738511E-2</v>
      </c>
      <c r="J100"/>
      <c r="K100"/>
    </row>
    <row r="101" spans="1:11">
      <c r="A101" s="18">
        <v>0.17526847575912807</v>
      </c>
      <c r="B101" s="19">
        <v>0</v>
      </c>
      <c r="C101"/>
      <c r="D101"/>
      <c r="E101"/>
      <c r="F101"/>
      <c r="G101" s="27">
        <f t="shared" si="3"/>
        <v>-3.9145900868029573</v>
      </c>
      <c r="H101" s="15">
        <f t="shared" si="4"/>
        <v>1.9558555976005136E-2</v>
      </c>
      <c r="I101" s="28">
        <f t="shared" si="5"/>
        <v>-1.9752355655345014E-2</v>
      </c>
      <c r="J101"/>
      <c r="K101"/>
    </row>
    <row r="102" spans="1:11">
      <c r="A102" s="18">
        <v>0.80151467573362367</v>
      </c>
      <c r="B102" s="19">
        <v>0</v>
      </c>
      <c r="C102"/>
      <c r="D102"/>
      <c r="E102"/>
      <c r="F102"/>
      <c r="G102" s="27">
        <f t="shared" si="3"/>
        <v>-3.0587031448294346</v>
      </c>
      <c r="H102" s="15">
        <f t="shared" si="4"/>
        <v>4.484321756745601E-2</v>
      </c>
      <c r="I102" s="28">
        <f t="shared" si="5"/>
        <v>-4.5879781889407244E-2</v>
      </c>
      <c r="J102"/>
      <c r="K102"/>
    </row>
    <row r="103" spans="1:11">
      <c r="A103" s="18">
        <v>2.0237880193171027</v>
      </c>
      <c r="B103" s="19">
        <v>0</v>
      </c>
      <c r="C103"/>
      <c r="D103"/>
      <c r="E103"/>
      <c r="F103"/>
      <c r="G103" s="27">
        <f t="shared" si="3"/>
        <v>-1.3882294647687479</v>
      </c>
      <c r="H103" s="15">
        <f t="shared" si="4"/>
        <v>0.19969056315045627</v>
      </c>
      <c r="I103" s="28">
        <f t="shared" si="5"/>
        <v>-0.22275683003859281</v>
      </c>
      <c r="J103"/>
      <c r="K103"/>
    </row>
    <row r="104" spans="1:11">
      <c r="A104" s="18">
        <v>1.5219469285807705</v>
      </c>
      <c r="B104" s="19">
        <v>0</v>
      </c>
      <c r="C104"/>
      <c r="D104"/>
      <c r="E104"/>
      <c r="F104"/>
      <c r="G104" s="27">
        <f t="shared" si="3"/>
        <v>-2.0740926868122012</v>
      </c>
      <c r="H104" s="15">
        <f t="shared" si="4"/>
        <v>0.11164049298384876</v>
      </c>
      <c r="I104" s="28">
        <f t="shared" si="5"/>
        <v>-0.11837876767630118</v>
      </c>
      <c r="J104"/>
      <c r="K104"/>
    </row>
    <row r="105" spans="1:11">
      <c r="A105" s="18">
        <v>1.2595730630199299E-3</v>
      </c>
      <c r="B105" s="19">
        <v>0</v>
      </c>
      <c r="C105"/>
      <c r="D105"/>
      <c r="E105"/>
      <c r="F105"/>
      <c r="G105" s="27">
        <f t="shared" si="3"/>
        <v>-4.1524070150506747</v>
      </c>
      <c r="H105" s="15">
        <f t="shared" si="4"/>
        <v>1.548302290598607E-2</v>
      </c>
      <c r="I105" s="28">
        <f t="shared" si="5"/>
        <v>-1.5604136669705511E-2</v>
      </c>
      <c r="J105"/>
      <c r="K105"/>
    </row>
    <row r="106" spans="1:11">
      <c r="A106" s="18">
        <v>1.6611205213683138</v>
      </c>
      <c r="B106" s="19">
        <v>0</v>
      </c>
      <c r="C106"/>
      <c r="D106"/>
      <c r="E106"/>
      <c r="F106"/>
      <c r="G106" s="27">
        <f t="shared" si="3"/>
        <v>-1.8838849686028936</v>
      </c>
      <c r="H106" s="15">
        <f t="shared" si="4"/>
        <v>0.13194327499189468</v>
      </c>
      <c r="I106" s="28">
        <f t="shared" si="5"/>
        <v>-0.14149821506526972</v>
      </c>
      <c r="J106"/>
      <c r="K106"/>
    </row>
    <row r="107" spans="1:11">
      <c r="A107" s="18">
        <v>2.0269949492383201</v>
      </c>
      <c r="B107" s="19">
        <v>0</v>
      </c>
      <c r="C107"/>
      <c r="D107"/>
      <c r="E107"/>
      <c r="F107"/>
      <c r="G107" s="27">
        <f t="shared" si="3"/>
        <v>-1.3838465727951026</v>
      </c>
      <c r="H107" s="15">
        <f t="shared" si="4"/>
        <v>0.20039193374752676</v>
      </c>
      <c r="I107" s="28">
        <f t="shared" si="5"/>
        <v>-0.22363358854725282</v>
      </c>
      <c r="J107"/>
      <c r="K107"/>
    </row>
    <row r="108" spans="1:11">
      <c r="A108" s="18">
        <v>1.9400518311531088</v>
      </c>
      <c r="B108" s="19">
        <v>1</v>
      </c>
      <c r="C108"/>
      <c r="D108"/>
      <c r="E108"/>
      <c r="F108"/>
      <c r="G108" s="27">
        <f t="shared" si="3"/>
        <v>-1.5026712131148758</v>
      </c>
      <c r="H108" s="15">
        <f t="shared" si="4"/>
        <v>0.18202745976559412</v>
      </c>
      <c r="I108" s="28">
        <f t="shared" si="5"/>
        <v>-1.7035977254533226</v>
      </c>
      <c r="J108"/>
      <c r="K108"/>
    </row>
    <row r="109" spans="1:11">
      <c r="A109" s="18">
        <v>2.992385245587355</v>
      </c>
      <c r="B109" s="19">
        <v>1</v>
      </c>
      <c r="C109"/>
      <c r="D109"/>
      <c r="E109"/>
      <c r="F109"/>
      <c r="G109" s="27">
        <f t="shared" si="3"/>
        <v>-6.4453419452633831E-2</v>
      </c>
      <c r="H109" s="15">
        <f t="shared" si="4"/>
        <v>0.48389222105349361</v>
      </c>
      <c r="I109" s="28">
        <f t="shared" si="5"/>
        <v>-0.72589308083699189</v>
      </c>
      <c r="J109"/>
      <c r="K109"/>
    </row>
    <row r="110" spans="1:11">
      <c r="A110" s="18">
        <v>1.5973254011666671</v>
      </c>
      <c r="B110" s="19">
        <v>0</v>
      </c>
      <c r="C110"/>
      <c r="D110"/>
      <c r="E110"/>
      <c r="F110"/>
      <c r="G110" s="27">
        <f t="shared" si="3"/>
        <v>-1.9710733784398622</v>
      </c>
      <c r="H110" s="15">
        <f t="shared" si="4"/>
        <v>0.12227364213083043</v>
      </c>
      <c r="I110" s="28">
        <f t="shared" si="5"/>
        <v>-0.13042039922181611</v>
      </c>
      <c r="J110"/>
      <c r="K110"/>
    </row>
    <row r="111" spans="1:11">
      <c r="A111" s="18">
        <v>0.17810077965698046</v>
      </c>
      <c r="B111" s="19">
        <v>0</v>
      </c>
      <c r="C111"/>
      <c r="D111"/>
      <c r="E111"/>
      <c r="F111"/>
      <c r="G111" s="27">
        <f t="shared" si="3"/>
        <v>-3.9107191939784238</v>
      </c>
      <c r="H111" s="15">
        <f t="shared" si="4"/>
        <v>1.9632922499171493E-2</v>
      </c>
      <c r="I111" s="28">
        <f t="shared" si="5"/>
        <v>-1.9828208572532681E-2</v>
      </c>
      <c r="J111"/>
      <c r="K111"/>
    </row>
    <row r="112" spans="1:11">
      <c r="A112" s="18">
        <v>1.9199419061097063</v>
      </c>
      <c r="B112" s="19">
        <v>1</v>
      </c>
      <c r="C112"/>
      <c r="D112"/>
      <c r="E112"/>
      <c r="F112"/>
      <c r="G112" s="27">
        <f t="shared" si="3"/>
        <v>-1.5301553275884094</v>
      </c>
      <c r="H112" s="15">
        <f t="shared" si="4"/>
        <v>0.1779709606431209</v>
      </c>
      <c r="I112" s="28">
        <f t="shared" si="5"/>
        <v>-1.7261348844536066</v>
      </c>
      <c r="J112"/>
      <c r="K112"/>
    </row>
    <row r="113" spans="1:11">
      <c r="A113" s="18">
        <v>1.0008645156086209</v>
      </c>
      <c r="B113" s="19">
        <v>0</v>
      </c>
      <c r="C113"/>
      <c r="D113"/>
      <c r="E113"/>
      <c r="F113"/>
      <c r="G113" s="27">
        <f t="shared" si="3"/>
        <v>-2.7862529090587884</v>
      </c>
      <c r="H113" s="15">
        <f t="shared" si="4"/>
        <v>5.8071579333435853E-2</v>
      </c>
      <c r="I113" s="28">
        <f t="shared" si="5"/>
        <v>-5.9825993846439676E-2</v>
      </c>
      <c r="J113"/>
      <c r="K113"/>
    </row>
    <row r="114" spans="1:11">
      <c r="A114" s="18">
        <v>0.39660592455186205</v>
      </c>
      <c r="B114" s="19">
        <v>0</v>
      </c>
      <c r="C114"/>
      <c r="D114"/>
      <c r="E114"/>
      <c r="F114"/>
      <c r="G114" s="27">
        <f t="shared" si="3"/>
        <v>-3.6120895172200211</v>
      </c>
      <c r="H114" s="15">
        <f t="shared" si="4"/>
        <v>2.6285785789425073E-2</v>
      </c>
      <c r="I114" s="28">
        <f t="shared" si="5"/>
        <v>-2.6637432962276688E-2</v>
      </c>
      <c r="J114"/>
      <c r="K114"/>
    </row>
    <row r="115" spans="1:11">
      <c r="A115" s="18">
        <v>0.31260366690133945</v>
      </c>
      <c r="B115" s="19">
        <v>0</v>
      </c>
      <c r="C115"/>
      <c r="D115"/>
      <c r="E115"/>
      <c r="F115"/>
      <c r="G115" s="27">
        <f t="shared" si="3"/>
        <v>-3.7268949011445955</v>
      </c>
      <c r="H115" s="15">
        <f t="shared" si="4"/>
        <v>2.3501822763378411E-2</v>
      </c>
      <c r="I115" s="28">
        <f t="shared" si="5"/>
        <v>-2.3782395296309353E-2</v>
      </c>
      <c r="J115"/>
      <c r="K115"/>
    </row>
    <row r="116" spans="1:11">
      <c r="A116" s="18">
        <v>0.14145231002861625</v>
      </c>
      <c r="B116" s="19">
        <v>0</v>
      </c>
      <c r="C116"/>
      <c r="D116"/>
      <c r="E116"/>
      <c r="F116"/>
      <c r="G116" s="27">
        <f t="shared" si="3"/>
        <v>-3.9608064385788824</v>
      </c>
      <c r="H116" s="15">
        <f t="shared" si="4"/>
        <v>1.8691712247227311E-2</v>
      </c>
      <c r="I116" s="28">
        <f t="shared" si="5"/>
        <v>-1.886861011823189E-2</v>
      </c>
      <c r="J116"/>
      <c r="K116"/>
    </row>
    <row r="117" spans="1:11">
      <c r="A117" s="18">
        <v>0.79386480622290634</v>
      </c>
      <c r="B117" s="19">
        <v>0</v>
      </c>
      <c r="C117"/>
      <c r="D117"/>
      <c r="E117"/>
      <c r="F117"/>
      <c r="G117" s="27">
        <f t="shared" si="3"/>
        <v>-3.0691581758097279</v>
      </c>
      <c r="H117" s="15">
        <f t="shared" si="4"/>
        <v>4.4397529454480555E-2</v>
      </c>
      <c r="I117" s="28">
        <f t="shared" si="5"/>
        <v>-4.5413278199459235E-2</v>
      </c>
      <c r="J117"/>
      <c r="K117"/>
    </row>
    <row r="118" spans="1:11">
      <c r="A118" s="18">
        <v>0.84647988949565944</v>
      </c>
      <c r="B118" s="19">
        <v>0</v>
      </c>
      <c r="C118"/>
      <c r="D118"/>
      <c r="E118"/>
      <c r="F118"/>
      <c r="G118" s="27">
        <f t="shared" si="3"/>
        <v>-2.9972494556836295</v>
      </c>
      <c r="H118" s="15">
        <f t="shared" si="4"/>
        <v>4.7550288378960713E-2</v>
      </c>
      <c r="I118" s="28">
        <f t="shared" si="5"/>
        <v>-4.8717969573433294E-2</v>
      </c>
      <c r="J118"/>
      <c r="K118"/>
    </row>
    <row r="119" spans="1:11">
      <c r="A119" s="18">
        <v>0.90552436163170313</v>
      </c>
      <c r="B119" s="19">
        <v>0</v>
      </c>
      <c r="C119"/>
      <c r="D119"/>
      <c r="E119"/>
      <c r="F119"/>
      <c r="G119" s="27">
        <f t="shared" si="3"/>
        <v>-2.9165537281901655</v>
      </c>
      <c r="H119" s="15">
        <f t="shared" si="4"/>
        <v>5.1341293546333454E-2</v>
      </c>
      <c r="I119" s="28">
        <f t="shared" si="5"/>
        <v>-5.2706179984001934E-2</v>
      </c>
      <c r="J119"/>
      <c r="K119"/>
    </row>
    <row r="120" spans="1:11">
      <c r="A120" s="18">
        <v>1.842573882767695</v>
      </c>
      <c r="B120" s="19">
        <v>0</v>
      </c>
      <c r="C120"/>
      <c r="D120"/>
      <c r="E120"/>
      <c r="F120"/>
      <c r="G120" s="27">
        <f t="shared" si="3"/>
        <v>-1.6358937430988383</v>
      </c>
      <c r="H120" s="15">
        <f t="shared" si="4"/>
        <v>0.16302457634174744</v>
      </c>
      <c r="I120" s="28">
        <f t="shared" si="5"/>
        <v>-0.17796057133921483</v>
      </c>
      <c r="J120"/>
      <c r="K120"/>
    </row>
    <row r="121" spans="1:11">
      <c r="A121" s="18">
        <v>2.2666276846108953</v>
      </c>
      <c r="B121" s="19">
        <v>0</v>
      </c>
      <c r="C121"/>
      <c r="D121"/>
      <c r="E121"/>
      <c r="F121"/>
      <c r="G121" s="27">
        <f t="shared" si="3"/>
        <v>-1.056341944290951</v>
      </c>
      <c r="H121" s="15">
        <f t="shared" si="4"/>
        <v>0.25800913427412309</v>
      </c>
      <c r="I121" s="28">
        <f t="shared" si="5"/>
        <v>-0.29841834623301344</v>
      </c>
      <c r="J121"/>
      <c r="K121"/>
    </row>
    <row r="122" spans="1:11">
      <c r="A122" s="18">
        <v>0.71857999613457735</v>
      </c>
      <c r="B122" s="19">
        <v>0</v>
      </c>
      <c r="C122"/>
      <c r="D122"/>
      <c r="E122"/>
      <c r="F122"/>
      <c r="G122" s="27">
        <f t="shared" si="3"/>
        <v>-3.1720494762059324</v>
      </c>
      <c r="H122" s="15">
        <f t="shared" si="4"/>
        <v>4.0231205093571552E-2</v>
      </c>
      <c r="I122" s="28">
        <f t="shared" si="5"/>
        <v>-4.1062862165674563E-2</v>
      </c>
      <c r="J122"/>
      <c r="K122"/>
    </row>
    <row r="123" spans="1:11">
      <c r="A123" s="18">
        <v>0.86899036030103338</v>
      </c>
      <c r="B123" s="19">
        <v>0</v>
      </c>
      <c r="C123"/>
      <c r="D123"/>
      <c r="E123"/>
      <c r="F123"/>
      <c r="G123" s="27">
        <f t="shared" si="3"/>
        <v>-2.9664845296516944</v>
      </c>
      <c r="H123" s="15">
        <f t="shared" si="4"/>
        <v>4.8963164270490273E-2</v>
      </c>
      <c r="I123" s="28">
        <f t="shared" si="5"/>
        <v>-5.0202483507055425E-2</v>
      </c>
      <c r="J123"/>
      <c r="K123"/>
    </row>
    <row r="124" spans="1:11">
      <c r="A124" s="18">
        <v>0.11707398219407983</v>
      </c>
      <c r="B124" s="19">
        <v>0</v>
      </c>
      <c r="C124"/>
      <c r="D124"/>
      <c r="E124"/>
      <c r="F124"/>
      <c r="G124" s="27">
        <f t="shared" si="3"/>
        <v>-3.9941241536589565</v>
      </c>
      <c r="H124" s="15">
        <f t="shared" si="4"/>
        <v>1.8090287783583885E-2</v>
      </c>
      <c r="I124" s="28">
        <f t="shared" si="5"/>
        <v>-1.8255917607805618E-2</v>
      </c>
      <c r="J124"/>
      <c r="K124"/>
    </row>
    <row r="125" spans="1:11">
      <c r="A125" s="18">
        <v>0.20392192995503577</v>
      </c>
      <c r="B125" s="19">
        <v>0</v>
      </c>
      <c r="C125"/>
      <c r="D125"/>
      <c r="E125"/>
      <c r="F125"/>
      <c r="G125" s="27">
        <f t="shared" si="3"/>
        <v>-3.875429582053048</v>
      </c>
      <c r="H125" s="15">
        <f t="shared" si="4"/>
        <v>2.0323798282718318E-2</v>
      </c>
      <c r="I125" s="28">
        <f t="shared" si="5"/>
        <v>-2.053316832468103E-2</v>
      </c>
      <c r="J125"/>
      <c r="K125"/>
    </row>
    <row r="126" spans="1:11">
      <c r="A126" s="18">
        <v>0.27897297658750586</v>
      </c>
      <c r="B126" s="19">
        <v>0</v>
      </c>
      <c r="C126"/>
      <c r="D126"/>
      <c r="E126"/>
      <c r="F126"/>
      <c r="G126" s="27">
        <f t="shared" si="3"/>
        <v>-3.7728577647760839</v>
      </c>
      <c r="H126" s="15">
        <f t="shared" si="4"/>
        <v>2.2469783226411702E-2</v>
      </c>
      <c r="I126" s="28">
        <f t="shared" si="5"/>
        <v>-2.2726075300045428E-2</v>
      </c>
      <c r="J126"/>
      <c r="K126"/>
    </row>
    <row r="127" spans="1:11">
      <c r="A127" s="18">
        <v>0.3254658583704132</v>
      </c>
      <c r="B127" s="19">
        <v>0</v>
      </c>
      <c r="C127"/>
      <c r="D127"/>
      <c r="E127"/>
      <c r="F127"/>
      <c r="G127" s="27">
        <f t="shared" si="3"/>
        <v>-3.7093162208683848</v>
      </c>
      <c r="H127" s="15">
        <f t="shared" si="4"/>
        <v>2.390864158307357E-2</v>
      </c>
      <c r="I127" s="28">
        <f t="shared" si="5"/>
        <v>-2.4199092014337752E-2</v>
      </c>
      <c r="J127"/>
      <c r="K127"/>
    </row>
    <row r="128" spans="1:11">
      <c r="A128" s="18">
        <v>2.0292639856548514E-2</v>
      </c>
      <c r="B128" s="19">
        <v>0</v>
      </c>
      <c r="C128"/>
      <c r="D128"/>
      <c r="E128"/>
      <c r="F128"/>
      <c r="G128" s="27">
        <f t="shared" si="3"/>
        <v>-4.1263946363169524</v>
      </c>
      <c r="H128" s="15">
        <f t="shared" si="4"/>
        <v>1.5884575674091159E-2</v>
      </c>
      <c r="I128" s="28">
        <f t="shared" si="5"/>
        <v>-1.6012087664908612E-2</v>
      </c>
      <c r="J128"/>
      <c r="K128"/>
    </row>
    <row r="129" spans="1:11">
      <c r="A129" s="18">
        <v>0.26388343752164367</v>
      </c>
      <c r="B129" s="19">
        <v>0</v>
      </c>
      <c r="C129"/>
      <c r="D129"/>
      <c r="E129"/>
      <c r="F129"/>
      <c r="G129" s="27">
        <f t="shared" si="3"/>
        <v>-3.7934805477125657</v>
      </c>
      <c r="H129" s="15">
        <f t="shared" si="4"/>
        <v>2.2021239184694189E-2</v>
      </c>
      <c r="I129" s="28">
        <f t="shared" si="5"/>
        <v>-2.2267326140901319E-2</v>
      </c>
      <c r="J129"/>
      <c r="K129"/>
    </row>
    <row r="130" spans="1:11">
      <c r="A130" s="18">
        <v>1.5026512884184919</v>
      </c>
      <c r="B130" s="19">
        <v>0</v>
      </c>
      <c r="C130"/>
      <c r="D130"/>
      <c r="E130"/>
      <c r="F130"/>
      <c r="G130" s="27">
        <f t="shared" si="3"/>
        <v>-2.1004639230010782</v>
      </c>
      <c r="H130" s="15">
        <f t="shared" si="4"/>
        <v>0.10905173851297982</v>
      </c>
      <c r="I130" s="28">
        <f t="shared" si="5"/>
        <v>-0.11546892111313665</v>
      </c>
      <c r="J130"/>
      <c r="K130"/>
    </row>
    <row r="131" spans="1:11">
      <c r="A131" s="18">
        <v>1.9171866900024888</v>
      </c>
      <c r="B131" s="19">
        <v>0</v>
      </c>
      <c r="C131"/>
      <c r="D131"/>
      <c r="E131"/>
      <c r="F131"/>
      <c r="G131" s="27">
        <f t="shared" ref="G131:G194" si="6">$E$1+$E$2*A131</f>
        <v>-1.5339208649898</v>
      </c>
      <c r="H131" s="15">
        <f t="shared" ref="H131:H194" si="7">EXP(G131)/(1+EXP(G131))</f>
        <v>0.17742074055033769</v>
      </c>
      <c r="I131" s="28">
        <f t="shared" ref="I131:I194" si="8">B131*LN(H131)+(1-B131)*LN(1-H131)</f>
        <v>-0.19531043691279124</v>
      </c>
      <c r="J131"/>
      <c r="K131"/>
    </row>
    <row r="132" spans="1:11">
      <c r="A132" s="18">
        <v>0.85360145896556272</v>
      </c>
      <c r="B132" s="19">
        <v>0</v>
      </c>
      <c r="C132"/>
      <c r="D132"/>
      <c r="E132"/>
      <c r="F132"/>
      <c r="G132" s="27">
        <f t="shared" si="6"/>
        <v>-2.9875164492144552</v>
      </c>
      <c r="H132" s="15">
        <f t="shared" si="7"/>
        <v>4.7993035251934005E-2</v>
      </c>
      <c r="I132" s="28">
        <f t="shared" si="8"/>
        <v>-4.9182928305698849E-2</v>
      </c>
      <c r="J132"/>
      <c r="K132"/>
    </row>
    <row r="133" spans="1:11">
      <c r="A133" s="18">
        <v>0.84276590642072891</v>
      </c>
      <c r="B133" s="19">
        <v>0</v>
      </c>
      <c r="C133"/>
      <c r="D133"/>
      <c r="E133"/>
      <c r="F133"/>
      <c r="G133" s="27">
        <f t="shared" si="6"/>
        <v>-3.0023253341746656</v>
      </c>
      <c r="H133" s="15">
        <f t="shared" si="7"/>
        <v>4.7320932831842639E-2</v>
      </c>
      <c r="I133" s="28">
        <f t="shared" si="8"/>
        <v>-4.8477192623570808E-2</v>
      </c>
      <c r="J133"/>
      <c r="K133"/>
    </row>
    <row r="134" spans="1:11">
      <c r="A134" s="18">
        <v>0.26377710256376841</v>
      </c>
      <c r="B134" s="19">
        <v>0</v>
      </c>
      <c r="C134"/>
      <c r="D134"/>
      <c r="E134"/>
      <c r="F134"/>
      <c r="G134" s="27">
        <f t="shared" si="6"/>
        <v>-3.7936258750645315</v>
      </c>
      <c r="H134" s="15">
        <f t="shared" si="7"/>
        <v>2.2018109588030188E-2</v>
      </c>
      <c r="I134" s="28">
        <f t="shared" si="8"/>
        <v>-2.226412607993682E-2</v>
      </c>
      <c r="J134"/>
      <c r="K134"/>
    </row>
    <row r="135" spans="1:11">
      <c r="A135" s="18">
        <v>0.35232689408448847</v>
      </c>
      <c r="B135" s="19">
        <v>0</v>
      </c>
      <c r="C135"/>
      <c r="D135"/>
      <c r="E135"/>
      <c r="F135"/>
      <c r="G135" s="27">
        <f t="shared" si="6"/>
        <v>-3.6726054037544484</v>
      </c>
      <c r="H135" s="15">
        <f t="shared" si="7"/>
        <v>2.478050281662119E-2</v>
      </c>
      <c r="I135" s="28">
        <f t="shared" si="8"/>
        <v>-2.5092708004905304E-2</v>
      </c>
      <c r="J135"/>
      <c r="K135"/>
    </row>
    <row r="136" spans="1:11">
      <c r="A136" s="18">
        <v>1.7493150938736157E-2</v>
      </c>
      <c r="B136" s="19">
        <v>0</v>
      </c>
      <c r="C136"/>
      <c r="D136"/>
      <c r="E136"/>
      <c r="F136"/>
      <c r="G136" s="27">
        <f t="shared" si="6"/>
        <v>-4.1302206811042144</v>
      </c>
      <c r="H136" s="15">
        <f t="shared" si="7"/>
        <v>1.5824876613028383E-2</v>
      </c>
      <c r="I136" s="28">
        <f t="shared" si="8"/>
        <v>-1.5951426843110204E-2</v>
      </c>
      <c r="J136"/>
      <c r="K136"/>
    </row>
    <row r="137" spans="1:11">
      <c r="A137" s="18">
        <v>0.2218912433948198</v>
      </c>
      <c r="B137" s="19">
        <v>0</v>
      </c>
      <c r="C137"/>
      <c r="D137"/>
      <c r="E137"/>
      <c r="F137"/>
      <c r="G137" s="27">
        <f t="shared" si="6"/>
        <v>-3.8508710286758507</v>
      </c>
      <c r="H137" s="15">
        <f t="shared" si="7"/>
        <v>2.0818581040020146E-2</v>
      </c>
      <c r="I137" s="28">
        <f t="shared" si="8"/>
        <v>-2.1038343139431606E-2</v>
      </c>
      <c r="J137"/>
      <c r="K137"/>
    </row>
    <row r="138" spans="1:11">
      <c r="A138" s="18">
        <v>0.77839821701382172</v>
      </c>
      <c r="B138" s="19">
        <v>0</v>
      </c>
      <c r="C138"/>
      <c r="D138"/>
      <c r="E138"/>
      <c r="F138"/>
      <c r="G138" s="27">
        <f t="shared" si="6"/>
        <v>-3.0902962709254558</v>
      </c>
      <c r="H138" s="15">
        <f t="shared" si="7"/>
        <v>4.3509303604455041E-2</v>
      </c>
      <c r="I138" s="28">
        <f t="shared" si="8"/>
        <v>-4.4484216865762677E-2</v>
      </c>
      <c r="J138"/>
      <c r="K138"/>
    </row>
    <row r="139" spans="1:11">
      <c r="A139" s="18">
        <v>1.4410797890633347</v>
      </c>
      <c r="B139" s="19">
        <v>0</v>
      </c>
      <c r="C139"/>
      <c r="D139"/>
      <c r="E139"/>
      <c r="F139"/>
      <c r="G139" s="27">
        <f t="shared" si="6"/>
        <v>-2.1846133235051557</v>
      </c>
      <c r="H139" s="15">
        <f t="shared" si="7"/>
        <v>0.10114075225219635</v>
      </c>
      <c r="I139" s="28">
        <f t="shared" si="8"/>
        <v>-0.10662882212098346</v>
      </c>
      <c r="J139"/>
      <c r="K139"/>
    </row>
    <row r="140" spans="1:11">
      <c r="A140" s="18">
        <v>2.4841577533484984</v>
      </c>
      <c r="B140" s="19">
        <v>0</v>
      </c>
      <c r="C140"/>
      <c r="D140"/>
      <c r="E140"/>
      <c r="F140"/>
      <c r="G140" s="27">
        <f t="shared" si="6"/>
        <v>-0.75904489829418553</v>
      </c>
      <c r="H140" s="15">
        <f t="shared" si="7"/>
        <v>0.31885366503664847</v>
      </c>
      <c r="I140" s="28">
        <f t="shared" si="8"/>
        <v>-0.38397811344467436</v>
      </c>
      <c r="J140"/>
      <c r="K140"/>
    </row>
    <row r="141" spans="1:11">
      <c r="A141" s="18">
        <v>0.61106412792896658</v>
      </c>
      <c r="B141" s="19">
        <v>0</v>
      </c>
      <c r="C141"/>
      <c r="D141"/>
      <c r="E141"/>
      <c r="F141"/>
      <c r="G141" s="27">
        <f t="shared" si="6"/>
        <v>-3.3189907712682833</v>
      </c>
      <c r="H141" s="15">
        <f t="shared" si="7"/>
        <v>3.4925409255260047E-2</v>
      </c>
      <c r="I141" s="28">
        <f t="shared" si="8"/>
        <v>-3.5549884521802529E-2</v>
      </c>
      <c r="J141"/>
      <c r="K141"/>
    </row>
    <row r="142" spans="1:11">
      <c r="A142" s="18">
        <v>0.34440428418591462</v>
      </c>
      <c r="B142" s="19">
        <v>0</v>
      </c>
      <c r="C142"/>
      <c r="D142"/>
      <c r="E142"/>
      <c r="F142"/>
      <c r="G142" s="27">
        <f t="shared" si="6"/>
        <v>-3.6834331873941983</v>
      </c>
      <c r="H142" s="15">
        <f t="shared" si="7"/>
        <v>2.4520176020857088E-2</v>
      </c>
      <c r="I142" s="28">
        <f t="shared" si="8"/>
        <v>-2.4825801881049832E-2</v>
      </c>
      <c r="J142"/>
      <c r="K142"/>
    </row>
    <row r="143" spans="1:11">
      <c r="A143" s="18">
        <v>0.5576371182072889</v>
      </c>
      <c r="B143" s="19">
        <v>0</v>
      </c>
      <c r="C143"/>
      <c r="D143"/>
      <c r="E143"/>
      <c r="F143"/>
      <c r="G143" s="27">
        <f t="shared" si="6"/>
        <v>-3.3920091464238351</v>
      </c>
      <c r="H143" s="15">
        <f t="shared" si="7"/>
        <v>3.2546134098959761E-2</v>
      </c>
      <c r="I143" s="28">
        <f t="shared" si="8"/>
        <v>-3.3087539038324072E-2</v>
      </c>
      <c r="J143"/>
      <c r="K143"/>
    </row>
    <row r="144" spans="1:11">
      <c r="A144" s="18">
        <v>0.40755964108460141</v>
      </c>
      <c r="B144" s="19">
        <v>0</v>
      </c>
      <c r="C144"/>
      <c r="D144"/>
      <c r="E144"/>
      <c r="F144"/>
      <c r="G144" s="27">
        <f t="shared" si="6"/>
        <v>-3.597119138243138</v>
      </c>
      <c r="H144" s="15">
        <f t="shared" si="7"/>
        <v>2.6671679722663422E-2</v>
      </c>
      <c r="I144" s="28">
        <f t="shared" si="8"/>
        <v>-2.7033822801179289E-2</v>
      </c>
      <c r="J144"/>
      <c r="K144"/>
    </row>
    <row r="145" spans="1:11">
      <c r="A145" s="18">
        <v>0.85826587622517714</v>
      </c>
      <c r="B145" s="19">
        <v>0</v>
      </c>
      <c r="C145"/>
      <c r="D145"/>
      <c r="E145"/>
      <c r="F145"/>
      <c r="G145" s="27">
        <f t="shared" si="6"/>
        <v>-2.9811416179985812</v>
      </c>
      <c r="H145" s="15">
        <f t="shared" si="7"/>
        <v>4.828514010367569E-2</v>
      </c>
      <c r="I145" s="28">
        <f t="shared" si="8"/>
        <v>-4.9489805970547432E-2</v>
      </c>
      <c r="J145"/>
      <c r="K145"/>
    </row>
    <row r="146" spans="1:11">
      <c r="A146" s="18">
        <v>2.4537660231394387</v>
      </c>
      <c r="B146" s="19">
        <v>0</v>
      </c>
      <c r="C146"/>
      <c r="D146"/>
      <c r="E146"/>
      <c r="F146"/>
      <c r="G146" s="27">
        <f t="shared" si="6"/>
        <v>-0.80058109449142512</v>
      </c>
      <c r="H146" s="15">
        <f t="shared" si="7"/>
        <v>0.30990123085011767</v>
      </c>
      <c r="I146" s="28">
        <f t="shared" si="8"/>
        <v>-0.37092054793943158</v>
      </c>
      <c r="J146"/>
      <c r="K146"/>
    </row>
    <row r="147" spans="1:11">
      <c r="A147" s="18">
        <v>0.3782256964732702</v>
      </c>
      <c r="B147" s="19">
        <v>0</v>
      </c>
      <c r="C147"/>
      <c r="D147"/>
      <c r="E147"/>
      <c r="F147"/>
      <c r="G147" s="27">
        <f t="shared" si="6"/>
        <v>-3.637209665180364</v>
      </c>
      <c r="H147" s="15">
        <f t="shared" si="7"/>
        <v>2.565043349647424E-2</v>
      </c>
      <c r="I147" s="28">
        <f t="shared" si="8"/>
        <v>-2.5985141880466595E-2</v>
      </c>
      <c r="J147"/>
      <c r="K147"/>
    </row>
    <row r="148" spans="1:11">
      <c r="A148" s="18">
        <v>0.65283327246247969</v>
      </c>
      <c r="B148" s="19">
        <v>0</v>
      </c>
      <c r="C148"/>
      <c r="D148"/>
      <c r="E148"/>
      <c r="F148"/>
      <c r="G148" s="27">
        <f t="shared" si="6"/>
        <v>-3.2619051308522704</v>
      </c>
      <c r="H148" s="15">
        <f t="shared" si="7"/>
        <v>3.6901441701154968E-2</v>
      </c>
      <c r="I148" s="28">
        <f t="shared" si="8"/>
        <v>-3.7599527354612403E-2</v>
      </c>
      <c r="J148"/>
      <c r="K148"/>
    </row>
    <row r="149" spans="1:11">
      <c r="A149" s="18">
        <v>0.50070059221895846</v>
      </c>
      <c r="B149" s="19">
        <v>0</v>
      </c>
      <c r="C149"/>
      <c r="D149"/>
      <c r="E149"/>
      <c r="F149"/>
      <c r="G149" s="27">
        <f t="shared" si="6"/>
        <v>-3.4698239565044915</v>
      </c>
      <c r="H149" s="15">
        <f t="shared" si="7"/>
        <v>3.0183134224717707E-2</v>
      </c>
      <c r="I149" s="28">
        <f t="shared" si="8"/>
        <v>-3.0648023479138656E-2</v>
      </c>
      <c r="J149"/>
      <c r="K149"/>
    </row>
    <row r="150" spans="1:11">
      <c r="A150" s="18">
        <v>1.7395327494021302</v>
      </c>
      <c r="B150" s="19">
        <v>1</v>
      </c>
      <c r="C150"/>
      <c r="D150"/>
      <c r="E150"/>
      <c r="F150"/>
      <c r="G150" s="27">
        <f t="shared" si="6"/>
        <v>-1.7767194447754804</v>
      </c>
      <c r="H150" s="15">
        <f t="shared" si="7"/>
        <v>0.14470868906690418</v>
      </c>
      <c r="I150" s="28">
        <f t="shared" si="8"/>
        <v>-1.9330325983092431</v>
      </c>
      <c r="J150"/>
      <c r="K150"/>
    </row>
    <row r="151" spans="1:11">
      <c r="A151" s="18">
        <v>0.14089987587538344</v>
      </c>
      <c r="B151" s="19">
        <v>0</v>
      </c>
      <c r="C151"/>
      <c r="D151"/>
      <c r="E151"/>
      <c r="F151"/>
      <c r="G151" s="27">
        <f t="shared" si="6"/>
        <v>-3.9615614470373308</v>
      </c>
      <c r="H151" s="15">
        <f t="shared" si="7"/>
        <v>1.8677868662616701E-2</v>
      </c>
      <c r="I151" s="28">
        <f t="shared" si="8"/>
        <v>-1.8854502944027084E-2</v>
      </c>
      <c r="J151"/>
      <c r="K151"/>
    </row>
    <row r="152" spans="1:11">
      <c r="A152" s="18">
        <v>0.16017798013709655</v>
      </c>
      <c r="B152" s="19">
        <v>0</v>
      </c>
      <c r="C152"/>
      <c r="D152"/>
      <c r="E152"/>
      <c r="F152"/>
      <c r="G152" s="27">
        <f t="shared" si="6"/>
        <v>-3.9352141770590441</v>
      </c>
      <c r="H152" s="15">
        <f t="shared" si="7"/>
        <v>1.9166962086301309E-2</v>
      </c>
      <c r="I152" s="28">
        <f t="shared" si="8"/>
        <v>-1.9353029708351035E-2</v>
      </c>
      <c r="J152"/>
      <c r="K152"/>
    </row>
    <row r="153" spans="1:11">
      <c r="A153" s="18">
        <v>0.60369134525720392</v>
      </c>
      <c r="B153" s="19">
        <v>0</v>
      </c>
      <c r="C153"/>
      <c r="D153"/>
      <c r="E153"/>
      <c r="F153"/>
      <c r="G153" s="27">
        <f t="shared" si="6"/>
        <v>-3.3290671093203583</v>
      </c>
      <c r="H153" s="15">
        <f t="shared" si="7"/>
        <v>3.4587366993394035E-2</v>
      </c>
      <c r="I153" s="28">
        <f t="shared" si="8"/>
        <v>-3.519967006696232E-2</v>
      </c>
      <c r="J153"/>
      <c r="K153"/>
    </row>
    <row r="154" spans="1:11">
      <c r="A154" s="18">
        <v>0.70292343190219841</v>
      </c>
      <c r="B154" s="19">
        <v>1</v>
      </c>
      <c r="C154"/>
      <c r="D154"/>
      <c r="E154"/>
      <c r="F154"/>
      <c r="G154" s="27">
        <f t="shared" si="6"/>
        <v>-3.1934472090515902</v>
      </c>
      <c r="H154" s="15">
        <f t="shared" si="7"/>
        <v>3.9413061929213976E-2</v>
      </c>
      <c r="I154" s="28">
        <f t="shared" si="8"/>
        <v>-3.2336579965731684</v>
      </c>
      <c r="J154"/>
      <c r="K154"/>
    </row>
    <row r="155" spans="1:11">
      <c r="A155" s="18">
        <v>3.4018404721097628E-2</v>
      </c>
      <c r="B155" s="19">
        <v>0</v>
      </c>
      <c r="C155"/>
      <c r="D155"/>
      <c r="E155"/>
      <c r="F155"/>
      <c r="G155" s="27">
        <f t="shared" si="6"/>
        <v>-4.1076357154378398</v>
      </c>
      <c r="H155" s="15">
        <f t="shared" si="7"/>
        <v>1.6180498668041086E-2</v>
      </c>
      <c r="I155" s="28">
        <f t="shared" si="8"/>
        <v>-1.6312832361617933E-2</v>
      </c>
      <c r="J155"/>
      <c r="K155"/>
    </row>
    <row r="156" spans="1:11">
      <c r="A156" s="18">
        <v>0.28648471198760417</v>
      </c>
      <c r="B156" s="19">
        <v>0</v>
      </c>
      <c r="C156"/>
      <c r="D156"/>
      <c r="E156"/>
      <c r="F156"/>
      <c r="G156" s="27">
        <f t="shared" si="6"/>
        <v>-3.7625915208599272</v>
      </c>
      <c r="H156" s="15">
        <f t="shared" si="7"/>
        <v>2.2696389097773481E-2</v>
      </c>
      <c r="I156" s="28">
        <f t="shared" si="8"/>
        <v>-2.2957916870585716E-2</v>
      </c>
      <c r="J156"/>
      <c r="K156"/>
    </row>
    <row r="157" spans="1:11">
      <c r="A157" s="18">
        <v>0.85772518728562053</v>
      </c>
      <c r="B157" s="19">
        <v>0</v>
      </c>
      <c r="C157"/>
      <c r="D157"/>
      <c r="E157"/>
      <c r="F157"/>
      <c r="G157" s="27">
        <f t="shared" si="6"/>
        <v>-2.9818805743436334</v>
      </c>
      <c r="H157" s="15">
        <f t="shared" si="7"/>
        <v>4.8251193669090454E-2</v>
      </c>
      <c r="I157" s="28">
        <f t="shared" si="8"/>
        <v>-4.9454137903758334E-2</v>
      </c>
      <c r="J157"/>
      <c r="K157"/>
    </row>
    <row r="158" spans="1:11">
      <c r="A158" s="18">
        <v>1.0892106902270877</v>
      </c>
      <c r="B158" s="19">
        <v>0</v>
      </c>
      <c r="C158"/>
      <c r="D158"/>
      <c r="E158"/>
      <c r="F158"/>
      <c r="G158" s="27">
        <f t="shared" si="6"/>
        <v>-2.665510719753148</v>
      </c>
      <c r="H158" s="15">
        <f t="shared" si="7"/>
        <v>6.503942611792228E-2</v>
      </c>
      <c r="I158" s="28">
        <f t="shared" si="8"/>
        <v>-6.7250917553541595E-2</v>
      </c>
      <c r="J158"/>
      <c r="K158"/>
    </row>
    <row r="159" spans="1:11">
      <c r="A159" s="18">
        <v>1.1429152290246192</v>
      </c>
      <c r="B159" s="19">
        <v>0</v>
      </c>
      <c r="C159"/>
      <c r="D159"/>
      <c r="E159"/>
      <c r="F159"/>
      <c r="G159" s="27">
        <f t="shared" si="6"/>
        <v>-2.5921130472668485</v>
      </c>
      <c r="H159" s="15">
        <f t="shared" si="7"/>
        <v>6.9647739326879954E-2</v>
      </c>
      <c r="I159" s="28">
        <f t="shared" si="8"/>
        <v>-7.2191989634611861E-2</v>
      </c>
      <c r="J159"/>
      <c r="K159"/>
    </row>
    <row r="160" spans="1:11">
      <c r="A160" s="18">
        <v>1.1548435558050028</v>
      </c>
      <c r="B160" s="19">
        <v>0</v>
      </c>
      <c r="C160"/>
      <c r="D160"/>
      <c r="E160"/>
      <c r="F160"/>
      <c r="G160" s="27">
        <f t="shared" si="6"/>
        <v>-2.5758106742842433</v>
      </c>
      <c r="H160" s="15">
        <f t="shared" si="7"/>
        <v>7.0711522768906909E-2</v>
      </c>
      <c r="I160" s="28">
        <f t="shared" si="8"/>
        <v>-7.3336063902697132E-2</v>
      </c>
      <c r="J160"/>
      <c r="K160"/>
    </row>
    <row r="161" spans="1:11">
      <c r="A161" s="18">
        <v>1.7567099212538153</v>
      </c>
      <c r="B161" s="19">
        <v>0</v>
      </c>
      <c r="C161"/>
      <c r="D161"/>
      <c r="E161"/>
      <c r="F161"/>
      <c r="G161" s="27">
        <f t="shared" si="6"/>
        <v>-1.7532435065765881</v>
      </c>
      <c r="H161" s="15">
        <f t="shared" si="7"/>
        <v>0.14763856389942559</v>
      </c>
      <c r="I161" s="28">
        <f t="shared" si="8"/>
        <v>-0.15974462133369233</v>
      </c>
      <c r="J161"/>
      <c r="K161"/>
    </row>
    <row r="162" spans="1:11">
      <c r="A162" s="18">
        <v>0.27966511882595313</v>
      </c>
      <c r="B162" s="19">
        <v>0</v>
      </c>
      <c r="C162"/>
      <c r="D162"/>
      <c r="E162"/>
      <c r="F162"/>
      <c r="G162" s="27">
        <f t="shared" si="6"/>
        <v>-3.7719118181118176</v>
      </c>
      <c r="H162" s="15">
        <f t="shared" si="7"/>
        <v>2.2490570231111104E-2</v>
      </c>
      <c r="I162" s="28">
        <f t="shared" si="8"/>
        <v>-2.274734034675379E-2</v>
      </c>
      <c r="J162"/>
      <c r="K162"/>
    </row>
    <row r="163" spans="1:11">
      <c r="A163" s="18">
        <v>0.79302134911392863</v>
      </c>
      <c r="B163" s="19">
        <v>0</v>
      </c>
      <c r="C163"/>
      <c r="D163"/>
      <c r="E163"/>
      <c r="F163"/>
      <c r="G163" s="27">
        <f t="shared" si="6"/>
        <v>-3.0703109236039952</v>
      </c>
      <c r="H163" s="15">
        <f t="shared" si="7"/>
        <v>4.4348648205922464E-2</v>
      </c>
      <c r="I163" s="28">
        <f t="shared" si="8"/>
        <v>-4.5362127224117942E-2</v>
      </c>
      <c r="J163"/>
      <c r="K163"/>
    </row>
    <row r="164" spans="1:11">
      <c r="A164" s="18">
        <v>9.2079470561687859E-3</v>
      </c>
      <c r="B164" s="19">
        <v>0</v>
      </c>
      <c r="C164"/>
      <c r="D164"/>
      <c r="E164"/>
      <c r="F164"/>
      <c r="G164" s="27">
        <f t="shared" si="6"/>
        <v>-4.141544019776715</v>
      </c>
      <c r="H164" s="15">
        <f t="shared" si="7"/>
        <v>1.5649485295470209E-2</v>
      </c>
      <c r="I164" s="28">
        <f t="shared" si="8"/>
        <v>-1.5773231228454837E-2</v>
      </c>
      <c r="J164"/>
      <c r="K164"/>
    </row>
    <row r="165" spans="1:11">
      <c r="A165" s="18">
        <v>0.32197664907966306</v>
      </c>
      <c r="B165" s="19">
        <v>0</v>
      </c>
      <c r="C165"/>
      <c r="D165"/>
      <c r="E165"/>
      <c r="F165"/>
      <c r="G165" s="27">
        <f t="shared" si="6"/>
        <v>-3.7140849023707831</v>
      </c>
      <c r="H165" s="15">
        <f t="shared" si="7"/>
        <v>2.3797607070097274E-2</v>
      </c>
      <c r="I165" s="28">
        <f t="shared" si="8"/>
        <v>-2.4085344261962415E-2</v>
      </c>
      <c r="J165"/>
      <c r="K165"/>
    </row>
    <row r="166" spans="1:11">
      <c r="A166" s="18">
        <v>0.77042110189409663</v>
      </c>
      <c r="B166" s="19">
        <v>0</v>
      </c>
      <c r="C166"/>
      <c r="D166"/>
      <c r="E166"/>
      <c r="F166"/>
      <c r="G166" s="27">
        <f t="shared" si="6"/>
        <v>-3.1011985465254841</v>
      </c>
      <c r="H166" s="15">
        <f t="shared" si="7"/>
        <v>4.3057843136245513E-2</v>
      </c>
      <c r="I166" s="28">
        <f t="shared" si="8"/>
        <v>-4.4012331504519948E-2</v>
      </c>
      <c r="J166"/>
      <c r="K166"/>
    </row>
    <row r="167" spans="1:11">
      <c r="A167" s="18">
        <v>1.2251038414195516</v>
      </c>
      <c r="B167" s="19">
        <v>1</v>
      </c>
      <c r="C167"/>
      <c r="D167"/>
      <c r="E167"/>
      <c r="F167"/>
      <c r="G167" s="27">
        <f t="shared" si="6"/>
        <v>-2.479786361483189</v>
      </c>
      <c r="H167" s="15">
        <f t="shared" si="7"/>
        <v>7.7287436196923368E-2</v>
      </c>
      <c r="I167" s="28">
        <f t="shared" si="8"/>
        <v>-2.5602238696268431</v>
      </c>
      <c r="J167"/>
      <c r="K167"/>
    </row>
    <row r="168" spans="1:11">
      <c r="A168" s="18">
        <v>0.15748063940024376</v>
      </c>
      <c r="B168" s="19">
        <v>0</v>
      </c>
      <c r="C168"/>
      <c r="D168"/>
      <c r="E168"/>
      <c r="F168"/>
      <c r="G168" s="27">
        <f t="shared" si="6"/>
        <v>-3.9389006165373508</v>
      </c>
      <c r="H168" s="15">
        <f t="shared" si="7"/>
        <v>1.9097781242510863E-2</v>
      </c>
      <c r="I168" s="28">
        <f t="shared" si="8"/>
        <v>-1.9282499453482135E-2</v>
      </c>
      <c r="J168"/>
      <c r="K168"/>
    </row>
    <row r="169" spans="1:11">
      <c r="A169" s="18">
        <v>0.49796850572238771</v>
      </c>
      <c r="B169" s="19">
        <v>0</v>
      </c>
      <c r="C169"/>
      <c r="D169"/>
      <c r="E169"/>
      <c r="F169"/>
      <c r="G169" s="27">
        <f t="shared" si="6"/>
        <v>-3.4735578828051259</v>
      </c>
      <c r="H169" s="15">
        <f t="shared" si="7"/>
        <v>3.0074025844885166E-2</v>
      </c>
      <c r="I169" s="28">
        <f t="shared" si="8"/>
        <v>-3.0535525700874849E-2</v>
      </c>
      <c r="J169"/>
      <c r="K169"/>
    </row>
    <row r="170" spans="1:11">
      <c r="A170" s="18">
        <v>2.6887931488754124</v>
      </c>
      <c r="B170" s="19">
        <v>1</v>
      </c>
      <c r="C170"/>
      <c r="D170"/>
      <c r="E170"/>
      <c r="F170"/>
      <c r="G170" s="27">
        <f t="shared" si="6"/>
        <v>-0.47937092517593616</v>
      </c>
      <c r="H170" s="15">
        <f t="shared" si="7"/>
        <v>0.38240068308896991</v>
      </c>
      <c r="I170" s="28">
        <f t="shared" si="8"/>
        <v>-0.96128631148595833</v>
      </c>
      <c r="J170"/>
      <c r="K170"/>
    </row>
    <row r="171" spans="1:11">
      <c r="A171" s="18">
        <v>1.0800627624860473</v>
      </c>
      <c r="B171" s="19">
        <v>0</v>
      </c>
      <c r="C171"/>
      <c r="D171"/>
      <c r="E171"/>
      <c r="F171"/>
      <c r="G171" s="27">
        <f t="shared" si="6"/>
        <v>-2.6780131379714023</v>
      </c>
      <c r="H171" s="15">
        <f t="shared" si="7"/>
        <v>6.4283284619621836E-2</v>
      </c>
      <c r="I171" s="28">
        <f t="shared" si="8"/>
        <v>-6.6442502821806776E-2</v>
      </c>
      <c r="J171"/>
      <c r="K171"/>
    </row>
    <row r="172" spans="1:11">
      <c r="A172" s="18">
        <v>1.7344643406490534</v>
      </c>
      <c r="B172" s="19">
        <v>1</v>
      </c>
      <c r="C172"/>
      <c r="D172"/>
      <c r="E172"/>
      <c r="F172"/>
      <c r="G172" s="27">
        <f t="shared" si="6"/>
        <v>-1.7836464087530972</v>
      </c>
      <c r="H172" s="15">
        <f t="shared" si="7"/>
        <v>0.14385346021980522</v>
      </c>
      <c r="I172" s="28">
        <f t="shared" si="8"/>
        <v>-1.938960134913053</v>
      </c>
      <c r="J172"/>
      <c r="K172"/>
    </row>
    <row r="173" spans="1:11">
      <c r="A173" s="18">
        <v>0.40801286264141368</v>
      </c>
      <c r="B173" s="19">
        <v>0</v>
      </c>
      <c r="C173"/>
      <c r="D173"/>
      <c r="E173"/>
      <c r="F173"/>
      <c r="G173" s="27">
        <f t="shared" si="6"/>
        <v>-3.5964997230477844</v>
      </c>
      <c r="H173" s="15">
        <f t="shared" si="7"/>
        <v>2.6687764643088502E-2</v>
      </c>
      <c r="I173" s="28">
        <f t="shared" si="8"/>
        <v>-2.7050348626020411E-2</v>
      </c>
      <c r="J173"/>
      <c r="K173"/>
    </row>
    <row r="174" spans="1:11">
      <c r="A174" s="18">
        <v>0.91992910695274399</v>
      </c>
      <c r="B174" s="19">
        <v>0</v>
      </c>
      <c r="C174"/>
      <c r="D174"/>
      <c r="E174"/>
      <c r="F174"/>
      <c r="G174" s="27">
        <f t="shared" si="6"/>
        <v>-2.8968668487755913</v>
      </c>
      <c r="H174" s="15">
        <f t="shared" si="7"/>
        <v>5.2308663430834616E-2</v>
      </c>
      <c r="I174" s="28">
        <f t="shared" si="8"/>
        <v>-5.3726424080783021E-2</v>
      </c>
      <c r="J174"/>
      <c r="K174"/>
    </row>
    <row r="175" spans="1:11">
      <c r="A175" s="18">
        <v>1.1800104067345825</v>
      </c>
      <c r="B175" s="19">
        <v>0</v>
      </c>
      <c r="C175"/>
      <c r="D175"/>
      <c r="E175"/>
      <c r="F175"/>
      <c r="G175" s="27">
        <f t="shared" si="6"/>
        <v>-2.5414152893987163</v>
      </c>
      <c r="H175" s="15">
        <f t="shared" si="7"/>
        <v>7.3005335024141443E-2</v>
      </c>
      <c r="I175" s="28">
        <f t="shared" si="8"/>
        <v>-7.5807468582941448E-2</v>
      </c>
      <c r="J175"/>
      <c r="K175"/>
    </row>
    <row r="176" spans="1:11">
      <c r="A176" s="18">
        <v>3.335268085765732</v>
      </c>
      <c r="B176" s="19">
        <v>0</v>
      </c>
      <c r="C176"/>
      <c r="D176"/>
      <c r="E176"/>
      <c r="F176"/>
      <c r="G176" s="27">
        <f t="shared" si="6"/>
        <v>0.40416251074769161</v>
      </c>
      <c r="H176" s="15">
        <f t="shared" si="7"/>
        <v>0.59968733595015955</v>
      </c>
      <c r="I176" s="28">
        <f t="shared" si="8"/>
        <v>-0.91550937708672619</v>
      </c>
      <c r="J176"/>
      <c r="K176"/>
    </row>
    <row r="177" spans="1:11">
      <c r="A177" s="18">
        <v>0.87609647205471686</v>
      </c>
      <c r="B177" s="19">
        <v>0</v>
      </c>
      <c r="C177"/>
      <c r="D177"/>
      <c r="E177"/>
      <c r="F177"/>
      <c r="G177" s="27">
        <f t="shared" si="6"/>
        <v>-2.9567726491509743</v>
      </c>
      <c r="H177" s="15">
        <f t="shared" si="7"/>
        <v>4.9417391625956743E-2</v>
      </c>
      <c r="I177" s="28">
        <f t="shared" si="8"/>
        <v>-5.068021038928059E-2</v>
      </c>
      <c r="J177"/>
      <c r="K177"/>
    </row>
    <row r="178" spans="1:11">
      <c r="A178" s="18">
        <v>3.2755106317982619E-3</v>
      </c>
      <c r="B178" s="19">
        <v>0</v>
      </c>
      <c r="C178"/>
      <c r="D178"/>
      <c r="E178"/>
      <c r="F178"/>
      <c r="G178" s="27">
        <f t="shared" si="6"/>
        <v>-4.149651845213282</v>
      </c>
      <c r="H178" s="15">
        <f t="shared" si="7"/>
        <v>1.5525076895744276E-2</v>
      </c>
      <c r="I178" s="28">
        <f t="shared" si="8"/>
        <v>-1.5646852934572183E-2</v>
      </c>
      <c r="J178"/>
      <c r="K178"/>
    </row>
    <row r="179" spans="1:11">
      <c r="A179" s="18">
        <v>0.9806588899421117</v>
      </c>
      <c r="B179" s="19">
        <v>0</v>
      </c>
      <c r="C179"/>
      <c r="D179"/>
      <c r="E179"/>
      <c r="F179"/>
      <c r="G179" s="27">
        <f t="shared" si="6"/>
        <v>-2.8138678170024605</v>
      </c>
      <c r="H179" s="15">
        <f t="shared" si="7"/>
        <v>5.6579369476161254E-2</v>
      </c>
      <c r="I179" s="28">
        <f t="shared" si="8"/>
        <v>-5.8243040103286854E-2</v>
      </c>
      <c r="J179"/>
      <c r="K179"/>
    </row>
    <row r="180" spans="1:11">
      <c r="A180" s="18">
        <v>1.2241351823042306</v>
      </c>
      <c r="B180" s="19">
        <v>0</v>
      </c>
      <c r="C180"/>
      <c r="D180"/>
      <c r="E180"/>
      <c r="F180"/>
      <c r="G180" s="27">
        <f t="shared" si="6"/>
        <v>-2.4811102221119015</v>
      </c>
      <c r="H180" s="15">
        <f t="shared" si="7"/>
        <v>7.7193079100207715E-2</v>
      </c>
      <c r="I180" s="28">
        <f t="shared" si="8"/>
        <v>-8.0335252819253383E-2</v>
      </c>
      <c r="J180"/>
      <c r="K180"/>
    </row>
    <row r="181" spans="1:11">
      <c r="A181" s="18">
        <v>1.4188584081887112</v>
      </c>
      <c r="B181" s="19">
        <v>0</v>
      </c>
      <c r="C181"/>
      <c r="D181"/>
      <c r="E181"/>
      <c r="F181"/>
      <c r="G181" s="27">
        <f t="shared" si="6"/>
        <v>-2.2149831520549892</v>
      </c>
      <c r="H181" s="15">
        <f t="shared" si="7"/>
        <v>9.8413042820309146E-2</v>
      </c>
      <c r="I181" s="28">
        <f t="shared" si="8"/>
        <v>-0.10359878266589923</v>
      </c>
      <c r="J181"/>
      <c r="K181"/>
    </row>
    <row r="182" spans="1:11">
      <c r="A182" s="18">
        <v>0.18709708831945893</v>
      </c>
      <c r="B182" s="19">
        <v>0</v>
      </c>
      <c r="C182"/>
      <c r="D182"/>
      <c r="E182"/>
      <c r="F182"/>
      <c r="G182" s="27">
        <f t="shared" si="6"/>
        <v>-3.8984239926494699</v>
      </c>
      <c r="H182" s="15">
        <f t="shared" si="7"/>
        <v>1.9870977029493354E-2</v>
      </c>
      <c r="I182" s="28">
        <f t="shared" si="8"/>
        <v>-2.0071059891068461E-2</v>
      </c>
      <c r="J182"/>
      <c r="K182"/>
    </row>
    <row r="183" spans="1:11">
      <c r="A183" s="18">
        <v>1.1786940435662823</v>
      </c>
      <c r="B183" s="19">
        <v>0</v>
      </c>
      <c r="C183"/>
      <c r="D183"/>
      <c r="E183"/>
      <c r="F183"/>
      <c r="G183" s="27">
        <f t="shared" si="6"/>
        <v>-2.5432143550803747</v>
      </c>
      <c r="H183" s="15">
        <f t="shared" si="7"/>
        <v>7.2883675744139273E-2</v>
      </c>
      <c r="I183" s="28">
        <f t="shared" si="8"/>
        <v>-7.567623665466601E-2</v>
      </c>
      <c r="J183"/>
      <c r="K183"/>
    </row>
    <row r="184" spans="1:11">
      <c r="A184" s="18">
        <v>2.2035086021476502</v>
      </c>
      <c r="B184" s="19">
        <v>0</v>
      </c>
      <c r="C184"/>
      <c r="D184"/>
      <c r="E184"/>
      <c r="F184"/>
      <c r="G184" s="27">
        <f t="shared" si="6"/>
        <v>-1.1426064173877002</v>
      </c>
      <c r="H184" s="15">
        <f t="shared" si="7"/>
        <v>0.24184214107983723</v>
      </c>
      <c r="I184" s="28">
        <f t="shared" si="8"/>
        <v>-0.276863657871665</v>
      </c>
      <c r="J184"/>
      <c r="K184"/>
    </row>
    <row r="185" spans="1:11">
      <c r="A185" s="18">
        <v>5.5106795929842356E-2</v>
      </c>
      <c r="B185" s="19">
        <v>0</v>
      </c>
      <c r="C185"/>
      <c r="D185"/>
      <c r="E185"/>
      <c r="F185"/>
      <c r="G185" s="27">
        <f t="shared" si="6"/>
        <v>-4.0788143370988905</v>
      </c>
      <c r="H185" s="15">
        <f t="shared" si="7"/>
        <v>1.664575271620156E-2</v>
      </c>
      <c r="I185" s="28">
        <f t="shared" si="8"/>
        <v>-1.678585011834921E-2</v>
      </c>
      <c r="J185"/>
      <c r="K185"/>
    </row>
    <row r="186" spans="1:11">
      <c r="A186" s="18">
        <v>1.7650189083472578</v>
      </c>
      <c r="B186" s="19">
        <v>0</v>
      </c>
      <c r="C186"/>
      <c r="D186"/>
      <c r="E186"/>
      <c r="F186"/>
      <c r="G186" s="27">
        <f t="shared" si="6"/>
        <v>-1.7418876635318021</v>
      </c>
      <c r="H186" s="15">
        <f t="shared" si="7"/>
        <v>0.14907332487328381</v>
      </c>
      <c r="I186" s="28">
        <f t="shared" si="8"/>
        <v>-0.16142931730937132</v>
      </c>
      <c r="J186"/>
      <c r="K186"/>
    </row>
    <row r="187" spans="1:11">
      <c r="A187" s="18">
        <v>0.46172403181435762</v>
      </c>
      <c r="B187" s="19">
        <v>0</v>
      </c>
      <c r="C187"/>
      <c r="D187"/>
      <c r="E187"/>
      <c r="F187"/>
      <c r="G187" s="27">
        <f t="shared" si="6"/>
        <v>-3.5230929888670013</v>
      </c>
      <c r="H187" s="15">
        <f t="shared" si="7"/>
        <v>2.8662259195128326E-2</v>
      </c>
      <c r="I187" s="28">
        <f t="shared" si="8"/>
        <v>-2.9081043357479429E-2</v>
      </c>
      <c r="J187"/>
      <c r="K187"/>
    </row>
    <row r="188" spans="1:11">
      <c r="A188" s="18">
        <v>1.549967630444897</v>
      </c>
      <c r="B188" s="19">
        <v>0</v>
      </c>
      <c r="C188"/>
      <c r="D188"/>
      <c r="E188"/>
      <c r="F188"/>
      <c r="G188" s="27">
        <f t="shared" si="6"/>
        <v>-2.0357969608957553</v>
      </c>
      <c r="H188" s="15">
        <f t="shared" si="7"/>
        <v>0.11549540521405306</v>
      </c>
      <c r="I188" s="28">
        <f t="shared" si="8"/>
        <v>-0.12272757061235647</v>
      </c>
      <c r="J188"/>
      <c r="K188"/>
    </row>
    <row r="189" spans="1:11">
      <c r="A189" s="18">
        <v>1.3900273627413413</v>
      </c>
      <c r="B189" s="19">
        <v>0</v>
      </c>
      <c r="C189"/>
      <c r="D189"/>
      <c r="E189"/>
      <c r="F189"/>
      <c r="G189" s="27">
        <f t="shared" si="6"/>
        <v>-2.2543863697078135</v>
      </c>
      <c r="H189" s="15">
        <f t="shared" si="7"/>
        <v>9.4971776646689571E-2</v>
      </c>
      <c r="I189" s="28">
        <f t="shared" si="8"/>
        <v>-9.9789149742727512E-2</v>
      </c>
      <c r="J189"/>
      <c r="K189"/>
    </row>
    <row r="190" spans="1:11">
      <c r="A190" s="18">
        <v>1.3182708916351222</v>
      </c>
      <c r="B190" s="19">
        <v>1</v>
      </c>
      <c r="C190"/>
      <c r="D190"/>
      <c r="E190"/>
      <c r="F190"/>
      <c r="G190" s="27">
        <f t="shared" si="6"/>
        <v>-2.3524555102860947</v>
      </c>
      <c r="H190" s="15">
        <f t="shared" si="7"/>
        <v>8.6870793210245489E-2</v>
      </c>
      <c r="I190" s="28">
        <f t="shared" si="8"/>
        <v>-2.4433333997488238</v>
      </c>
      <c r="J190"/>
      <c r="K190"/>
    </row>
    <row r="191" spans="1:11">
      <c r="A191" s="18">
        <v>0.24742519309523719</v>
      </c>
      <c r="B191" s="19">
        <v>0</v>
      </c>
      <c r="C191"/>
      <c r="D191"/>
      <c r="E191"/>
      <c r="F191"/>
      <c r="G191" s="27">
        <f t="shared" si="6"/>
        <v>-3.8159739320922932</v>
      </c>
      <c r="H191" s="15">
        <f t="shared" si="7"/>
        <v>2.1541987628367766E-2</v>
      </c>
      <c r="I191" s="28">
        <f t="shared" si="8"/>
        <v>-2.1777403264291541E-2</v>
      </c>
      <c r="J191"/>
      <c r="K191"/>
    </row>
    <row r="192" spans="1:11">
      <c r="A192" s="18">
        <v>2.711544926428167</v>
      </c>
      <c r="B192" s="19">
        <v>0</v>
      </c>
      <c r="C192"/>
      <c r="D192"/>
      <c r="E192"/>
      <c r="F192"/>
      <c r="G192" s="27">
        <f t="shared" si="6"/>
        <v>-0.44827620665328194</v>
      </c>
      <c r="H192" s="15">
        <f t="shared" si="7"/>
        <v>0.38977069144312171</v>
      </c>
      <c r="I192" s="28">
        <f t="shared" si="8"/>
        <v>-0.49392047678635864</v>
      </c>
      <c r="J192"/>
      <c r="K192"/>
    </row>
    <row r="193" spans="1:11">
      <c r="A193" s="18">
        <v>0.74331406025500257</v>
      </c>
      <c r="B193" s="19">
        <v>0</v>
      </c>
      <c r="C193"/>
      <c r="D193"/>
      <c r="E193"/>
      <c r="F193"/>
      <c r="G193" s="27">
        <f t="shared" si="6"/>
        <v>-3.1382455784681578</v>
      </c>
      <c r="H193" s="15">
        <f t="shared" si="7"/>
        <v>4.155694166890634E-2</v>
      </c>
      <c r="I193" s="28">
        <f t="shared" si="8"/>
        <v>-4.2445125323085697E-2</v>
      </c>
      <c r="J193"/>
      <c r="K193"/>
    </row>
    <row r="194" spans="1:11">
      <c r="A194" s="18">
        <v>0.75620457287715559</v>
      </c>
      <c r="B194" s="19">
        <v>0</v>
      </c>
      <c r="C194"/>
      <c r="D194"/>
      <c r="E194"/>
      <c r="F194"/>
      <c r="G194" s="27">
        <f t="shared" si="6"/>
        <v>-3.1206281918411491</v>
      </c>
      <c r="H194" s="15">
        <f t="shared" si="7"/>
        <v>4.2264336540512377E-2</v>
      </c>
      <c r="I194" s="28">
        <f t="shared" si="8"/>
        <v>-4.3183464493328771E-2</v>
      </c>
      <c r="J194"/>
      <c r="K194"/>
    </row>
    <row r="195" spans="1:11">
      <c r="A195" s="18">
        <v>8.5237498322162444E-2</v>
      </c>
      <c r="B195" s="19">
        <v>0</v>
      </c>
      <c r="C195"/>
      <c r="D195"/>
      <c r="E195"/>
      <c r="F195"/>
      <c r="G195" s="27">
        <f t="shared" ref="G195:G258" si="9">$E$1+$E$2*A195</f>
        <v>-4.0376348860601023</v>
      </c>
      <c r="H195" s="15">
        <f t="shared" ref="H195:H258" si="10">EXP(G195)/(1+EXP(G195))</f>
        <v>1.7333395480794267E-2</v>
      </c>
      <c r="I195" s="28">
        <f t="shared" ref="I195:I258" si="11">B195*LN(H195)+(1-B195)*LN(1-H195)</f>
        <v>-1.7485377584706325E-2</v>
      </c>
      <c r="J195"/>
      <c r="K195"/>
    </row>
    <row r="196" spans="1:11">
      <c r="A196" s="18">
        <v>2.204602227790545</v>
      </c>
      <c r="B196" s="19">
        <v>1</v>
      </c>
      <c r="C196"/>
      <c r="D196"/>
      <c r="E196"/>
      <c r="F196"/>
      <c r="G196" s="27">
        <f t="shared" si="9"/>
        <v>-1.1411117657519712</v>
      </c>
      <c r="H196" s="15">
        <f t="shared" si="10"/>
        <v>0.24211629794694262</v>
      </c>
      <c r="I196" s="28">
        <f t="shared" si="11"/>
        <v>-1.4183370982335561</v>
      </c>
      <c r="J196"/>
      <c r="K196"/>
    </row>
    <row r="197" spans="1:11">
      <c r="A197" s="18">
        <v>2.5488337664604739</v>
      </c>
      <c r="B197" s="19">
        <v>0</v>
      </c>
      <c r="C197"/>
      <c r="D197"/>
      <c r="E197"/>
      <c r="F197"/>
      <c r="G197" s="27">
        <f t="shared" si="9"/>
        <v>-0.67065257737678508</v>
      </c>
      <c r="H197" s="15">
        <f t="shared" si="10"/>
        <v>0.33835073320899528</v>
      </c>
      <c r="I197" s="28">
        <f t="shared" si="11"/>
        <v>-0.41301967191603184</v>
      </c>
      <c r="J197"/>
      <c r="K197"/>
    </row>
    <row r="198" spans="1:11">
      <c r="A198" s="18">
        <v>1.183133201616821</v>
      </c>
      <c r="B198" s="19">
        <v>0</v>
      </c>
      <c r="C198"/>
      <c r="D198"/>
      <c r="E198"/>
      <c r="F198"/>
      <c r="G198" s="27">
        <f t="shared" si="9"/>
        <v>-2.537147384280444</v>
      </c>
      <c r="H198" s="15">
        <f t="shared" si="10"/>
        <v>7.3294694758387069E-2</v>
      </c>
      <c r="I198" s="28">
        <f t="shared" si="11"/>
        <v>-7.6119665530931802E-2</v>
      </c>
      <c r="J198"/>
      <c r="K198"/>
    </row>
    <row r="199" spans="1:11">
      <c r="A199" s="18">
        <v>2.1762067852935791</v>
      </c>
      <c r="B199" s="19">
        <v>0</v>
      </c>
      <c r="C199"/>
      <c r="D199"/>
      <c r="E199"/>
      <c r="F199"/>
      <c r="G199" s="27">
        <f t="shared" si="9"/>
        <v>-1.1799196474536133</v>
      </c>
      <c r="H199" s="15">
        <f t="shared" si="10"/>
        <v>0.23506664414549339</v>
      </c>
      <c r="I199" s="28">
        <f t="shared" si="11"/>
        <v>-0.26796656548052322</v>
      </c>
      <c r="J199"/>
      <c r="K199"/>
    </row>
    <row r="200" spans="1:11">
      <c r="A200" s="18">
        <v>0.55147606631532409</v>
      </c>
      <c r="B200" s="19">
        <v>0</v>
      </c>
      <c r="C200"/>
      <c r="D200"/>
      <c r="E200"/>
      <c r="F200"/>
      <c r="G200" s="27">
        <f t="shared" si="9"/>
        <v>-3.4004294192548219</v>
      </c>
      <c r="H200" s="15">
        <f t="shared" si="10"/>
        <v>3.228204698211553E-2</v>
      </c>
      <c r="I200" s="28">
        <f t="shared" si="11"/>
        <v>-3.2814605011586187E-2</v>
      </c>
      <c r="J200"/>
      <c r="K200"/>
    </row>
    <row r="201" spans="1:11">
      <c r="A201" s="18">
        <v>2.8433072315450225</v>
      </c>
      <c r="B201" s="19">
        <v>0</v>
      </c>
      <c r="C201"/>
      <c r="D201"/>
      <c r="E201"/>
      <c r="F201"/>
      <c r="G201" s="27">
        <f t="shared" si="9"/>
        <v>-0.26819745104815329</v>
      </c>
      <c r="H201" s="15">
        <f t="shared" si="10"/>
        <v>0.43334967157889026</v>
      </c>
      <c r="I201" s="28">
        <f t="shared" si="11"/>
        <v>-0.56801287021963676</v>
      </c>
      <c r="J201"/>
      <c r="K201"/>
    </row>
    <row r="202" spans="1:11">
      <c r="A202" s="18">
        <v>2.6366547848684005</v>
      </c>
      <c r="B202" s="19">
        <v>0</v>
      </c>
      <c r="C202"/>
      <c r="D202"/>
      <c r="E202"/>
      <c r="F202"/>
      <c r="G202" s="27">
        <f t="shared" si="9"/>
        <v>-0.55062811592820138</v>
      </c>
      <c r="H202" s="15">
        <f t="shared" si="10"/>
        <v>0.3657186935747338</v>
      </c>
      <c r="I202" s="28">
        <f t="shared" si="11"/>
        <v>-0.455262721964862</v>
      </c>
      <c r="J202"/>
      <c r="K202"/>
    </row>
    <row r="203" spans="1:11">
      <c r="A203" s="18">
        <v>0.46838740821537628</v>
      </c>
      <c r="B203" s="19">
        <v>0</v>
      </c>
      <c r="C203"/>
      <c r="D203"/>
      <c r="E203"/>
      <c r="F203"/>
      <c r="G203" s="27">
        <f t="shared" si="9"/>
        <v>-3.513986192129043</v>
      </c>
      <c r="H203" s="15">
        <f t="shared" si="10"/>
        <v>2.8916890314518624E-2</v>
      </c>
      <c r="I203" s="28">
        <f t="shared" si="11"/>
        <v>-2.9343222504480005E-2</v>
      </c>
      <c r="J203"/>
      <c r="K203"/>
    </row>
    <row r="204" spans="1:11">
      <c r="A204" s="18">
        <v>0.4701179015871495</v>
      </c>
      <c r="B204" s="19">
        <v>0</v>
      </c>
      <c r="C204"/>
      <c r="D204"/>
      <c r="E204"/>
      <c r="F204"/>
      <c r="G204" s="27">
        <f t="shared" si="9"/>
        <v>-3.511621137171212</v>
      </c>
      <c r="H204" s="15">
        <f t="shared" si="10"/>
        <v>2.8983376766241492E-2</v>
      </c>
      <c r="I204" s="28">
        <f t="shared" si="11"/>
        <v>-2.9411691132143064E-2</v>
      </c>
      <c r="J204"/>
      <c r="K204"/>
    </row>
    <row r="205" spans="1:11">
      <c r="A205" s="18">
        <v>1.2400323132526996</v>
      </c>
      <c r="B205" s="19">
        <v>0</v>
      </c>
      <c r="C205"/>
      <c r="D205"/>
      <c r="E205"/>
      <c r="F205"/>
      <c r="G205" s="27">
        <f t="shared" si="9"/>
        <v>-2.4593837081718695</v>
      </c>
      <c r="H205" s="15">
        <f t="shared" si="10"/>
        <v>7.8755039189673748E-2</v>
      </c>
      <c r="I205" s="28">
        <f t="shared" si="11"/>
        <v>-8.2029305441636391E-2</v>
      </c>
      <c r="J205"/>
      <c r="K205"/>
    </row>
    <row r="206" spans="1:11">
      <c r="A206" s="18">
        <v>4.0010957140653227</v>
      </c>
      <c r="B206" s="19">
        <v>1</v>
      </c>
      <c r="C206"/>
      <c r="D206"/>
      <c r="E206"/>
      <c r="F206"/>
      <c r="G206" s="27">
        <f t="shared" si="9"/>
        <v>1.3141451544587888</v>
      </c>
      <c r="H206" s="15">
        <f t="shared" si="10"/>
        <v>0.78820596354086714</v>
      </c>
      <c r="I206" s="28">
        <f t="shared" si="11"/>
        <v>-0.23799584822490399</v>
      </c>
      <c r="J206"/>
      <c r="K206"/>
    </row>
    <row r="207" spans="1:11">
      <c r="A207" s="18">
        <v>1.4874688033847832</v>
      </c>
      <c r="B207" s="19">
        <v>0</v>
      </c>
      <c r="C207"/>
      <c r="D207"/>
      <c r="E207"/>
      <c r="F207"/>
      <c r="G207" s="27">
        <f t="shared" si="9"/>
        <v>-2.1212137346368038</v>
      </c>
      <c r="H207" s="15">
        <f t="shared" si="10"/>
        <v>0.10705199198380813</v>
      </c>
      <c r="I207" s="28">
        <f t="shared" si="11"/>
        <v>-0.1132269215069794</v>
      </c>
      <c r="J207"/>
      <c r="K207"/>
    </row>
    <row r="208" spans="1:11">
      <c r="A208" s="18">
        <v>0.63805507903580405</v>
      </c>
      <c r="B208" s="19">
        <v>0</v>
      </c>
      <c r="C208"/>
      <c r="D208"/>
      <c r="E208"/>
      <c r="F208"/>
      <c r="G208" s="27">
        <f t="shared" si="9"/>
        <v>-3.2821023995628282</v>
      </c>
      <c r="H208" s="15">
        <f t="shared" si="10"/>
        <v>3.6190311922087624E-2</v>
      </c>
      <c r="I208" s="28">
        <f t="shared" si="11"/>
        <v>-3.6861422867603598E-2</v>
      </c>
      <c r="J208"/>
      <c r="K208"/>
    </row>
    <row r="209" spans="1:11">
      <c r="A209" s="18">
        <v>0.43610191919445362</v>
      </c>
      <c r="B209" s="19">
        <v>0</v>
      </c>
      <c r="C209"/>
      <c r="D209"/>
      <c r="E209"/>
      <c r="F209"/>
      <c r="G209" s="27">
        <f t="shared" si="9"/>
        <v>-3.5581105771861701</v>
      </c>
      <c r="H209" s="15">
        <f t="shared" si="10"/>
        <v>2.7703270045706684E-2</v>
      </c>
      <c r="I209" s="28">
        <f t="shared" si="11"/>
        <v>-2.8094243378708788E-2</v>
      </c>
      <c r="J209"/>
      <c r="K209"/>
    </row>
    <row r="210" spans="1:11">
      <c r="A210" s="18">
        <v>0.43974855101209087</v>
      </c>
      <c r="B210" s="19">
        <v>0</v>
      </c>
      <c r="C210"/>
      <c r="D210"/>
      <c r="E210"/>
      <c r="F210"/>
      <c r="G210" s="27">
        <f t="shared" si="9"/>
        <v>-3.5531267472562993</v>
      </c>
      <c r="H210" s="15">
        <f t="shared" si="10"/>
        <v>2.7837829941149063E-2</v>
      </c>
      <c r="I210" s="28">
        <f t="shared" si="11"/>
        <v>-2.8232646813881625E-2</v>
      </c>
      <c r="J210"/>
      <c r="K210"/>
    </row>
    <row r="211" spans="1:11">
      <c r="A211" s="18">
        <v>0.55739506395583627</v>
      </c>
      <c r="B211" s="19">
        <v>0</v>
      </c>
      <c r="C211"/>
      <c r="D211"/>
      <c r="E211"/>
      <c r="F211"/>
      <c r="G211" s="27">
        <f t="shared" si="9"/>
        <v>-3.3923399605239064</v>
      </c>
      <c r="H211" s="15">
        <f t="shared" si="10"/>
        <v>3.253571940463873E-2</v>
      </c>
      <c r="I211" s="28">
        <f t="shared" si="11"/>
        <v>-3.3076774041013959E-2</v>
      </c>
      <c r="J211"/>
      <c r="K211"/>
    </row>
    <row r="212" spans="1:11">
      <c r="A212" s="18">
        <v>1.2258771935286192</v>
      </c>
      <c r="B212" s="19">
        <v>0</v>
      </c>
      <c r="C212"/>
      <c r="D212"/>
      <c r="E212"/>
      <c r="F212"/>
      <c r="G212" s="27">
        <f t="shared" si="9"/>
        <v>-2.4787294257736781</v>
      </c>
      <c r="H212" s="15">
        <f t="shared" si="10"/>
        <v>7.7362844287354723E-2</v>
      </c>
      <c r="I212" s="28">
        <f t="shared" si="11"/>
        <v>-8.0519235839684511E-2</v>
      </c>
      <c r="J212"/>
      <c r="K212"/>
    </row>
    <row r="213" spans="1:11">
      <c r="A213" s="18">
        <v>1.632517350594322</v>
      </c>
      <c r="B213" s="19">
        <v>1</v>
      </c>
      <c r="C213"/>
      <c r="D213"/>
      <c r="E213"/>
      <c r="F213"/>
      <c r="G213" s="27">
        <f t="shared" si="9"/>
        <v>-1.9229767513003297</v>
      </c>
      <c r="H213" s="15">
        <f t="shared" si="10"/>
        <v>0.12752998744831084</v>
      </c>
      <c r="I213" s="28">
        <f t="shared" si="11"/>
        <v>-2.0594037463647963</v>
      </c>
      <c r="J213"/>
      <c r="K213"/>
    </row>
    <row r="214" spans="1:11">
      <c r="A214" s="18">
        <v>0.26662117333604174</v>
      </c>
      <c r="B214" s="19">
        <v>0</v>
      </c>
      <c r="C214"/>
      <c r="D214"/>
      <c r="E214"/>
      <c r="F214"/>
      <c r="G214" s="27">
        <f t="shared" si="9"/>
        <v>-3.7897389005229911</v>
      </c>
      <c r="H214" s="15">
        <f t="shared" si="10"/>
        <v>2.2101964714422672E-2</v>
      </c>
      <c r="I214" s="28">
        <f t="shared" si="11"/>
        <v>-2.2349872781809638E-2</v>
      </c>
      <c r="J214"/>
      <c r="K214"/>
    </row>
    <row r="215" spans="1:11">
      <c r="A215" s="18">
        <v>0.51738120168059598</v>
      </c>
      <c r="B215" s="19">
        <v>0</v>
      </c>
      <c r="C215"/>
      <c r="D215"/>
      <c r="E215"/>
      <c r="F215"/>
      <c r="G215" s="27">
        <f t="shared" si="9"/>
        <v>-3.4470266671589322</v>
      </c>
      <c r="H215" s="15">
        <f t="shared" si="10"/>
        <v>3.085765431500706E-2</v>
      </c>
      <c r="I215" s="28">
        <f t="shared" si="11"/>
        <v>-3.1343778308340238E-2</v>
      </c>
      <c r="J215"/>
      <c r="K215"/>
    </row>
    <row r="216" spans="1:11">
      <c r="A216" s="18">
        <v>7.462403432053627E-2</v>
      </c>
      <c r="B216" s="19">
        <v>0</v>
      </c>
      <c r="C216"/>
      <c r="D216"/>
      <c r="E216"/>
      <c r="F216"/>
      <c r="G216" s="27">
        <f t="shared" si="9"/>
        <v>-4.0521402439344776</v>
      </c>
      <c r="H216" s="15">
        <f t="shared" si="10"/>
        <v>1.7088048499454941E-2</v>
      </c>
      <c r="I216" s="28">
        <f t="shared" si="11"/>
        <v>-1.7235734056736212E-2</v>
      </c>
      <c r="J216"/>
      <c r="K216"/>
    </row>
    <row r="217" spans="1:11">
      <c r="A217" s="18">
        <v>0.45796807146579077</v>
      </c>
      <c r="B217" s="19">
        <v>0</v>
      </c>
      <c r="C217"/>
      <c r="D217"/>
      <c r="E217"/>
      <c r="F217"/>
      <c r="G217" s="27">
        <f t="shared" si="9"/>
        <v>-3.5282262374472553</v>
      </c>
      <c r="H217" s="15">
        <f t="shared" si="10"/>
        <v>2.8519691042191549E-2</v>
      </c>
      <c r="I217" s="28">
        <f t="shared" si="11"/>
        <v>-2.8934279070200845E-2</v>
      </c>
      <c r="J217"/>
      <c r="K217"/>
    </row>
    <row r="218" spans="1:11">
      <c r="A218" s="18">
        <v>0.96362957886541978</v>
      </c>
      <c r="B218" s="19">
        <v>0</v>
      </c>
      <c r="C218"/>
      <c r="D218"/>
      <c r="E218"/>
      <c r="F218"/>
      <c r="G218" s="27">
        <f t="shared" si="9"/>
        <v>-2.8371416747630969</v>
      </c>
      <c r="H218" s="15">
        <f t="shared" si="10"/>
        <v>5.5349798938390579E-2</v>
      </c>
      <c r="I218" s="28">
        <f t="shared" si="11"/>
        <v>-5.6940577620394305E-2</v>
      </c>
      <c r="J218"/>
      <c r="K218"/>
    </row>
    <row r="219" spans="1:11">
      <c r="A219" s="18">
        <v>1.1047203616376473</v>
      </c>
      <c r="B219" s="19">
        <v>0</v>
      </c>
      <c r="C219"/>
      <c r="D219"/>
      <c r="E219"/>
      <c r="F219"/>
      <c r="G219" s="27">
        <f t="shared" si="9"/>
        <v>-2.6443137444499225</v>
      </c>
      <c r="H219" s="15">
        <f t="shared" si="10"/>
        <v>6.6340344895211567E-2</v>
      </c>
      <c r="I219" s="28">
        <f t="shared" si="11"/>
        <v>-6.8643302124025127E-2</v>
      </c>
      <c r="J219"/>
      <c r="K219"/>
    </row>
    <row r="220" spans="1:11">
      <c r="A220" s="18">
        <v>1.7781713656750631E-2</v>
      </c>
      <c r="B220" s="19">
        <v>0</v>
      </c>
      <c r="C220"/>
      <c r="D220"/>
      <c r="E220"/>
      <c r="F220"/>
      <c r="G220" s="27">
        <f t="shared" si="9"/>
        <v>-4.1298263041606109</v>
      </c>
      <c r="H220" s="15">
        <f t="shared" si="10"/>
        <v>1.583101998995845E-2</v>
      </c>
      <c r="I220" s="28">
        <f t="shared" si="11"/>
        <v>-1.5957669020907859E-2</v>
      </c>
      <c r="J220"/>
      <c r="K220"/>
    </row>
    <row r="221" spans="1:11">
      <c r="A221" s="18">
        <v>1.342538452863248</v>
      </c>
      <c r="B221" s="19">
        <v>0</v>
      </c>
      <c r="C221"/>
      <c r="D221"/>
      <c r="E221"/>
      <c r="F221"/>
      <c r="G221" s="27">
        <f t="shared" si="9"/>
        <v>-2.3192891792655761</v>
      </c>
      <c r="H221" s="15">
        <f t="shared" si="10"/>
        <v>8.9537989202020468E-2</v>
      </c>
      <c r="I221" s="28">
        <f t="shared" si="11"/>
        <v>-9.3803104135795484E-2</v>
      </c>
      <c r="J221"/>
      <c r="K221"/>
    </row>
    <row r="222" spans="1:11">
      <c r="A222" s="18">
        <v>0.53094126547852061</v>
      </c>
      <c r="B222" s="19">
        <v>0</v>
      </c>
      <c r="C222"/>
      <c r="D222"/>
      <c r="E222"/>
      <c r="F222"/>
      <c r="G222" s="27">
        <f t="shared" si="9"/>
        <v>-3.4284942089381172</v>
      </c>
      <c r="H222" s="15">
        <f t="shared" si="10"/>
        <v>3.1416720717625392E-2</v>
      </c>
      <c r="I222" s="28">
        <f t="shared" si="11"/>
        <v>-3.1920811930569677E-2</v>
      </c>
      <c r="J222"/>
      <c r="K222"/>
    </row>
    <row r="223" spans="1:11">
      <c r="A223" s="18">
        <v>0.3973900376228866</v>
      </c>
      <c r="B223" s="19">
        <v>0</v>
      </c>
      <c r="C223"/>
      <c r="D223"/>
      <c r="E223"/>
      <c r="F223"/>
      <c r="G223" s="27">
        <f t="shared" si="9"/>
        <v>-3.611017874568061</v>
      </c>
      <c r="H223" s="15">
        <f t="shared" si="10"/>
        <v>2.6313228243727532E-2</v>
      </c>
      <c r="I223" s="28">
        <f t="shared" si="11"/>
        <v>-2.666561663323299E-2</v>
      </c>
      <c r="J223"/>
      <c r="K223"/>
    </row>
    <row r="224" spans="1:11">
      <c r="A224" s="18">
        <v>1.0935559311346021</v>
      </c>
      <c r="B224" s="19">
        <v>0</v>
      </c>
      <c r="C224"/>
      <c r="D224"/>
      <c r="E224"/>
      <c r="F224"/>
      <c r="G224" s="27">
        <f t="shared" si="9"/>
        <v>-2.6595721049517769</v>
      </c>
      <c r="H224" s="15">
        <f t="shared" si="10"/>
        <v>6.5401483274518266E-2</v>
      </c>
      <c r="I224" s="28">
        <f t="shared" si="11"/>
        <v>-6.7638235785889636E-2</v>
      </c>
      <c r="J224"/>
      <c r="K224"/>
    </row>
    <row r="225" spans="1:11">
      <c r="A225" s="18">
        <v>0.98526362879669183</v>
      </c>
      <c r="B225" s="19">
        <v>0</v>
      </c>
      <c r="C225"/>
      <c r="D225"/>
      <c r="E225"/>
      <c r="F225"/>
      <c r="G225" s="27">
        <f t="shared" si="9"/>
        <v>-2.8075745479063867</v>
      </c>
      <c r="H225" s="15">
        <f t="shared" si="10"/>
        <v>5.6916231426377702E-2</v>
      </c>
      <c r="I225" s="28">
        <f t="shared" si="11"/>
        <v>-5.8600168296529212E-2</v>
      </c>
      <c r="J225"/>
      <c r="K225"/>
    </row>
    <row r="226" spans="1:11">
      <c r="A226" s="18">
        <v>0.86664557862425906</v>
      </c>
      <c r="B226" s="19">
        <v>0</v>
      </c>
      <c r="C226"/>
      <c r="D226"/>
      <c r="E226"/>
      <c r="F226"/>
      <c r="G226" s="27">
        <f t="shared" si="9"/>
        <v>-2.9696891287678433</v>
      </c>
      <c r="H226" s="15">
        <f t="shared" si="10"/>
        <v>4.8814155140245688E-2</v>
      </c>
      <c r="I226" s="28">
        <f t="shared" si="11"/>
        <v>-5.0045815066425491E-2</v>
      </c>
      <c r="J226"/>
      <c r="K226"/>
    </row>
    <row r="227" spans="1:11">
      <c r="A227" s="18">
        <v>1.5128962486241064</v>
      </c>
      <c r="B227" s="19">
        <v>1</v>
      </c>
      <c r="C227"/>
      <c r="D227"/>
      <c r="E227"/>
      <c r="F227"/>
      <c r="G227" s="27">
        <f t="shared" si="9"/>
        <v>-2.0864621970642485</v>
      </c>
      <c r="H227" s="15">
        <f t="shared" si="10"/>
        <v>0.11041960387978093</v>
      </c>
      <c r="I227" s="28">
        <f t="shared" si="11"/>
        <v>-2.2034675895282452</v>
      </c>
      <c r="J227"/>
      <c r="K227"/>
    </row>
    <row r="228" spans="1:11">
      <c r="A228" s="18">
        <v>1.5226023819932935</v>
      </c>
      <c r="B228" s="19">
        <v>1</v>
      </c>
      <c r="C228"/>
      <c r="D228"/>
      <c r="E228"/>
      <c r="F228"/>
      <c r="G228" s="27">
        <f t="shared" si="9"/>
        <v>-2.073196882547244</v>
      </c>
      <c r="H228" s="15">
        <f t="shared" si="10"/>
        <v>0.1117293669806574</v>
      </c>
      <c r="I228" s="28">
        <f t="shared" si="11"/>
        <v>-2.1916756980555392</v>
      </c>
      <c r="J228"/>
      <c r="K228"/>
    </row>
    <row r="229" spans="1:11">
      <c r="A229" s="18">
        <v>2.4478903405187511</v>
      </c>
      <c r="B229" s="19">
        <v>0</v>
      </c>
      <c r="C229"/>
      <c r="D229"/>
      <c r="E229"/>
      <c r="F229"/>
      <c r="G229" s="27">
        <f t="shared" si="9"/>
        <v>-0.80861135484339552</v>
      </c>
      <c r="H229" s="15">
        <f t="shared" si="10"/>
        <v>0.30818648647808122</v>
      </c>
      <c r="I229" s="28">
        <f t="shared" si="11"/>
        <v>-0.36843884881336347</v>
      </c>
      <c r="J229"/>
      <c r="K229"/>
    </row>
    <row r="230" spans="1:11">
      <c r="A230" s="18">
        <v>3.2581216833873601</v>
      </c>
      <c r="B230" s="19">
        <v>1</v>
      </c>
      <c r="C230"/>
      <c r="D230"/>
      <c r="E230"/>
      <c r="F230"/>
      <c r="G230" s="27">
        <f t="shared" si="9"/>
        <v>0.29872698328489378</v>
      </c>
      <c r="H230" s="15">
        <f t="shared" si="10"/>
        <v>0.57413128784265943</v>
      </c>
      <c r="I230" s="28">
        <f t="shared" si="11"/>
        <v>-0.55489718435145963</v>
      </c>
      <c r="J230"/>
      <c r="K230"/>
    </row>
    <row r="231" spans="1:11">
      <c r="A231" s="18">
        <v>7.683380277694507E-2</v>
      </c>
      <c r="B231" s="19">
        <v>0</v>
      </c>
      <c r="C231"/>
      <c r="D231"/>
      <c r="E231"/>
      <c r="F231"/>
      <c r="G231" s="27">
        <f t="shared" si="9"/>
        <v>-4.0491201665803924</v>
      </c>
      <c r="H231" s="15">
        <f t="shared" si="10"/>
        <v>1.7138847909779941E-2</v>
      </c>
      <c r="I231" s="28">
        <f t="shared" si="11"/>
        <v>-1.7287417956819651E-2</v>
      </c>
      <c r="J231"/>
      <c r="K231"/>
    </row>
    <row r="232" spans="1:11">
      <c r="A232" s="18">
        <v>1.2716474151179675</v>
      </c>
      <c r="B232" s="19">
        <v>1</v>
      </c>
      <c r="C232"/>
      <c r="D232"/>
      <c r="E232"/>
      <c r="F232"/>
      <c r="G232" s="27">
        <f t="shared" si="9"/>
        <v>-2.4161755372372635</v>
      </c>
      <c r="H232" s="15">
        <f t="shared" si="10"/>
        <v>8.1947518279319065E-2</v>
      </c>
      <c r="I232" s="28">
        <f t="shared" si="11"/>
        <v>-2.5016762576026594</v>
      </c>
      <c r="J232"/>
      <c r="K232"/>
    </row>
    <row r="233" spans="1:11">
      <c r="A233" s="18">
        <v>0.80743253880662957</v>
      </c>
      <c r="B233" s="19">
        <v>0</v>
      </c>
      <c r="C233"/>
      <c r="D233"/>
      <c r="E233"/>
      <c r="F233"/>
      <c r="G233" s="27">
        <f t="shared" si="9"/>
        <v>-3.0506152367051547</v>
      </c>
      <c r="H233" s="15">
        <f t="shared" si="10"/>
        <v>4.5190919389745676E-2</v>
      </c>
      <c r="I233" s="28">
        <f t="shared" si="11"/>
        <v>-4.6243874078549116E-2</v>
      </c>
      <c r="J233"/>
      <c r="K233"/>
    </row>
    <row r="234" spans="1:11">
      <c r="A234" s="18">
        <v>2.0515683835616216</v>
      </c>
      <c r="B234" s="19">
        <v>0</v>
      </c>
      <c r="C234"/>
      <c r="D234"/>
      <c r="E234"/>
      <c r="F234"/>
      <c r="G234" s="27">
        <f t="shared" si="9"/>
        <v>-1.3502622068418813</v>
      </c>
      <c r="H234" s="15">
        <f t="shared" si="10"/>
        <v>0.2058275074972962</v>
      </c>
      <c r="I234" s="28">
        <f t="shared" si="11"/>
        <v>-0.23045459636364982</v>
      </c>
      <c r="J234"/>
      <c r="K234"/>
    </row>
    <row r="235" spans="1:11">
      <c r="A235" s="18">
        <v>1.1259529414693228</v>
      </c>
      <c r="B235" s="19">
        <v>0</v>
      </c>
      <c r="C235"/>
      <c r="D235"/>
      <c r="E235"/>
      <c r="F235"/>
      <c r="G235" s="27">
        <f t="shared" si="9"/>
        <v>-2.6152953043810143</v>
      </c>
      <c r="H235" s="15">
        <f t="shared" si="10"/>
        <v>6.8160504255439874E-2</v>
      </c>
      <c r="I235" s="28">
        <f t="shared" si="11"/>
        <v>-7.0594693993580468E-2</v>
      </c>
      <c r="J235"/>
      <c r="K235"/>
    </row>
    <row r="236" spans="1:11">
      <c r="A236" s="18">
        <v>0.5572292863250875</v>
      </c>
      <c r="B236" s="19">
        <v>0</v>
      </c>
      <c r="C236"/>
      <c r="D236"/>
      <c r="E236"/>
      <c r="F236"/>
      <c r="G236" s="27">
        <f t="shared" si="9"/>
        <v>-3.392566527821935</v>
      </c>
      <c r="H236" s="15">
        <f t="shared" si="10"/>
        <v>3.2528588467919728E-2</v>
      </c>
      <c r="I236" s="28">
        <f t="shared" si="11"/>
        <v>-3.3069403318826088E-2</v>
      </c>
      <c r="J236"/>
      <c r="K236"/>
    </row>
    <row r="237" spans="1:11">
      <c r="A237" s="18">
        <v>1.4767590162576667</v>
      </c>
      <c r="B237" s="19">
        <v>0</v>
      </c>
      <c r="C237"/>
      <c r="D237"/>
      <c r="E237"/>
      <c r="F237"/>
      <c r="G237" s="27">
        <f t="shared" si="9"/>
        <v>-2.1358507367516086</v>
      </c>
      <c r="H237" s="15">
        <f t="shared" si="10"/>
        <v>0.10566083984377479</v>
      </c>
      <c r="I237" s="28">
        <f t="shared" si="11"/>
        <v>-0.11167020197612064</v>
      </c>
      <c r="J237"/>
      <c r="K237"/>
    </row>
    <row r="238" spans="1:11">
      <c r="A238" s="18">
        <v>1.315951033865042</v>
      </c>
      <c r="B238" s="19">
        <v>0</v>
      </c>
      <c r="C238"/>
      <c r="D238"/>
      <c r="E238"/>
      <c r="F238"/>
      <c r="G238" s="27">
        <f t="shared" si="9"/>
        <v>-2.355626046047794</v>
      </c>
      <c r="H238" s="15">
        <f t="shared" si="10"/>
        <v>8.6619622016621975E-2</v>
      </c>
      <c r="I238" s="28">
        <f t="shared" si="11"/>
        <v>-9.0602860853735645E-2</v>
      </c>
      <c r="J238"/>
      <c r="K238"/>
    </row>
    <row r="239" spans="1:11">
      <c r="A239" s="18">
        <v>2.7374271776313268</v>
      </c>
      <c r="B239" s="19">
        <v>0</v>
      </c>
      <c r="C239"/>
      <c r="D239"/>
      <c r="E239"/>
      <c r="F239"/>
      <c r="G239" s="27">
        <f t="shared" si="9"/>
        <v>-0.4129030884857543</v>
      </c>
      <c r="H239" s="15">
        <f t="shared" si="10"/>
        <v>0.39821621970540888</v>
      </c>
      <c r="I239" s="28">
        <f t="shared" si="11"/>
        <v>-0.50785706713579248</v>
      </c>
      <c r="J239"/>
      <c r="K239"/>
    </row>
    <row r="240" spans="1:11">
      <c r="A240" s="18">
        <v>0.19020438979151466</v>
      </c>
      <c r="B240" s="19">
        <v>0</v>
      </c>
      <c r="C240"/>
      <c r="D240"/>
      <c r="E240"/>
      <c r="F240"/>
      <c r="G240" s="27">
        <f t="shared" si="9"/>
        <v>-3.894177262282378</v>
      </c>
      <c r="H240" s="15">
        <f t="shared" si="10"/>
        <v>1.9953855728585039E-2</v>
      </c>
      <c r="I240" s="28">
        <f t="shared" si="11"/>
        <v>-2.0155622434790132E-2</v>
      </c>
      <c r="J240"/>
      <c r="K240"/>
    </row>
    <row r="241" spans="1:11">
      <c r="A241" s="18">
        <v>2.2223716548912842</v>
      </c>
      <c r="B241" s="19">
        <v>0</v>
      </c>
      <c r="C241"/>
      <c r="D241"/>
      <c r="E241"/>
      <c r="F241"/>
      <c r="G241" s="27">
        <f t="shared" si="9"/>
        <v>-1.1168263958407567</v>
      </c>
      <c r="H241" s="15">
        <f t="shared" si="10"/>
        <v>0.24660042892759598</v>
      </c>
      <c r="I241" s="28">
        <f t="shared" si="11"/>
        <v>-0.283159553046891</v>
      </c>
      <c r="J241"/>
      <c r="K241"/>
    </row>
    <row r="242" spans="1:11">
      <c r="A242" s="18">
        <v>0.52128437111257198</v>
      </c>
      <c r="B242" s="19">
        <v>0</v>
      </c>
      <c r="C242"/>
      <c r="D242"/>
      <c r="E242"/>
      <c r="F242"/>
      <c r="G242" s="27">
        <f t="shared" si="9"/>
        <v>-3.4416922288034186</v>
      </c>
      <c r="H242" s="15">
        <f t="shared" si="10"/>
        <v>3.1017583005163822E-2</v>
      </c>
      <c r="I242" s="28">
        <f t="shared" si="11"/>
        <v>-3.1508812772167577E-2</v>
      </c>
      <c r="J242"/>
      <c r="K242"/>
    </row>
    <row r="243" spans="1:11">
      <c r="A243" s="18">
        <v>2.6755505304880973</v>
      </c>
      <c r="B243" s="19">
        <v>0</v>
      </c>
      <c r="C243"/>
      <c r="D243"/>
      <c r="E243"/>
      <c r="F243"/>
      <c r="G243" s="27">
        <f t="shared" si="9"/>
        <v>-0.49746953264964722</v>
      </c>
      <c r="H243" s="15">
        <f t="shared" si="10"/>
        <v>0.37813552203439427</v>
      </c>
      <c r="I243" s="28">
        <f t="shared" si="11"/>
        <v>-0.47503309106672453</v>
      </c>
      <c r="J243"/>
      <c r="K243"/>
    </row>
    <row r="244" spans="1:11">
      <c r="A244" s="18">
        <v>0.88079573187788196</v>
      </c>
      <c r="B244" s="19">
        <v>0</v>
      </c>
      <c r="C244"/>
      <c r="D244"/>
      <c r="E244"/>
      <c r="F244"/>
      <c r="G244" s="27">
        <f t="shared" si="9"/>
        <v>-2.9503501988115524</v>
      </c>
      <c r="H244" s="15">
        <f t="shared" si="10"/>
        <v>4.9719962794933036E-2</v>
      </c>
      <c r="I244" s="28">
        <f t="shared" si="11"/>
        <v>-5.0998561820127492E-2</v>
      </c>
      <c r="J244"/>
      <c r="K244"/>
    </row>
    <row r="245" spans="1:11">
      <c r="A245" s="18">
        <v>1.0901881367242119</v>
      </c>
      <c r="B245" s="19">
        <v>0</v>
      </c>
      <c r="C245"/>
      <c r="D245"/>
      <c r="E245"/>
      <c r="F245"/>
      <c r="G245" s="27">
        <f t="shared" si="9"/>
        <v>-2.6641748494621975</v>
      </c>
      <c r="H245" s="15">
        <f t="shared" si="10"/>
        <v>6.5120706670145842E-2</v>
      </c>
      <c r="I245" s="28">
        <f t="shared" si="11"/>
        <v>-6.7337856070256344E-2</v>
      </c>
      <c r="J245"/>
      <c r="K245"/>
    </row>
    <row r="246" spans="1:11">
      <c r="A246" s="18">
        <v>0.25665560900597728</v>
      </c>
      <c r="B246" s="19">
        <v>0</v>
      </c>
      <c r="C246"/>
      <c r="D246"/>
      <c r="E246"/>
      <c r="F246"/>
      <c r="G246" s="27">
        <f t="shared" si="9"/>
        <v>-3.8033587777850753</v>
      </c>
      <c r="H246" s="15">
        <f t="shared" si="10"/>
        <v>2.1809500082573027E-2</v>
      </c>
      <c r="I246" s="28">
        <f t="shared" si="11"/>
        <v>-2.2050842723848888E-2</v>
      </c>
      <c r="J246"/>
      <c r="K246"/>
    </row>
    <row r="247" spans="1:11">
      <c r="A247" s="18">
        <v>0.85893296773136418</v>
      </c>
      <c r="B247" s="19">
        <v>0</v>
      </c>
      <c r="C247"/>
      <c r="D247"/>
      <c r="E247"/>
      <c r="F247"/>
      <c r="G247" s="27">
        <f t="shared" si="9"/>
        <v>-2.9802299080205081</v>
      </c>
      <c r="H247" s="15">
        <f t="shared" si="10"/>
        <v>4.8327053795673411E-2</v>
      </c>
      <c r="I247" s="28">
        <f t="shared" si="11"/>
        <v>-4.9533847118515412E-2</v>
      </c>
      <c r="J247"/>
      <c r="K247"/>
    </row>
    <row r="248" spans="1:11">
      <c r="A248" s="18">
        <v>2.4326737144325374</v>
      </c>
      <c r="B248" s="19">
        <v>0</v>
      </c>
      <c r="C248"/>
      <c r="D248"/>
      <c r="E248"/>
      <c r="F248"/>
      <c r="G248" s="27">
        <f t="shared" si="9"/>
        <v>-0.82940782685171133</v>
      </c>
      <c r="H248" s="15">
        <f t="shared" si="10"/>
        <v>0.30377029663163563</v>
      </c>
      <c r="I248" s="28">
        <f t="shared" si="11"/>
        <v>-0.36207563952158184</v>
      </c>
      <c r="J248"/>
      <c r="K248"/>
    </row>
    <row r="249" spans="1:11">
      <c r="A249" s="18">
        <v>0.40645180019703736</v>
      </c>
      <c r="B249" s="19">
        <v>0</v>
      </c>
      <c r="C249"/>
      <c r="D249"/>
      <c r="E249"/>
      <c r="F249"/>
      <c r="G249" s="27">
        <f t="shared" si="9"/>
        <v>-3.5986332177688727</v>
      </c>
      <c r="H249" s="15">
        <f t="shared" si="10"/>
        <v>2.6632401918304995E-2</v>
      </c>
      <c r="I249" s="28">
        <f t="shared" si="11"/>
        <v>-2.6993469498957482E-2</v>
      </c>
      <c r="J249"/>
      <c r="K249"/>
    </row>
    <row r="250" spans="1:11">
      <c r="A250" s="18">
        <v>0.46505641113460272</v>
      </c>
      <c r="B250" s="19">
        <v>0</v>
      </c>
      <c r="C250"/>
      <c r="D250"/>
      <c r="E250"/>
      <c r="F250"/>
      <c r="G250" s="27">
        <f t="shared" si="9"/>
        <v>-3.5185386459488059</v>
      </c>
      <c r="H250" s="15">
        <f t="shared" si="10"/>
        <v>2.8789327995813199E-2</v>
      </c>
      <c r="I250" s="28">
        <f t="shared" si="11"/>
        <v>-2.9211870265090346E-2</v>
      </c>
      <c r="J250"/>
      <c r="K250"/>
    </row>
    <row r="251" spans="1:11">
      <c r="A251" s="18">
        <v>1.6084176127845653</v>
      </c>
      <c r="B251" s="19">
        <v>0</v>
      </c>
      <c r="C251"/>
      <c r="D251"/>
      <c r="E251"/>
      <c r="F251"/>
      <c r="G251" s="27">
        <f t="shared" si="9"/>
        <v>-1.9559137190570945</v>
      </c>
      <c r="H251" s="15">
        <f t="shared" si="10"/>
        <v>0.12390995773898604</v>
      </c>
      <c r="I251" s="28">
        <f t="shared" si="11"/>
        <v>-0.13228640535887295</v>
      </c>
      <c r="J251"/>
      <c r="K251"/>
    </row>
    <row r="252" spans="1:11">
      <c r="A252" s="18">
        <v>1.9656070543280744</v>
      </c>
      <c r="B252" s="19">
        <v>1</v>
      </c>
      <c r="C252"/>
      <c r="D252"/>
      <c r="E252"/>
      <c r="F252"/>
      <c r="G252" s="27">
        <f t="shared" si="9"/>
        <v>-1.4677450422006846</v>
      </c>
      <c r="H252" s="15">
        <f t="shared" si="10"/>
        <v>0.18728559842156983</v>
      </c>
      <c r="I252" s="28">
        <f t="shared" si="11"/>
        <v>-1.6751205629230732</v>
      </c>
      <c r="J252"/>
      <c r="K252"/>
    </row>
    <row r="253" spans="1:11">
      <c r="A253" s="18">
        <v>2.6351016205757247</v>
      </c>
      <c r="B253" s="19">
        <v>0</v>
      </c>
      <c r="C253"/>
      <c r="D253"/>
      <c r="E253"/>
      <c r="F253"/>
      <c r="G253" s="27">
        <f t="shared" si="9"/>
        <v>-0.55275081629252298</v>
      </c>
      <c r="H253" s="15">
        <f t="shared" si="10"/>
        <v>0.36522643438790381</v>
      </c>
      <c r="I253" s="28">
        <f t="shared" si="11"/>
        <v>-0.4544869332698806</v>
      </c>
      <c r="J253"/>
      <c r="K253"/>
    </row>
    <row r="254" spans="1:11">
      <c r="A254" s="18">
        <v>0.35524154125845786</v>
      </c>
      <c r="B254" s="19">
        <v>0</v>
      </c>
      <c r="C254"/>
      <c r="D254"/>
      <c r="E254"/>
      <c r="F254"/>
      <c r="G254" s="27">
        <f t="shared" si="9"/>
        <v>-3.6686219728661458</v>
      </c>
      <c r="H254" s="15">
        <f t="shared" si="10"/>
        <v>2.4876950566783983E-2</v>
      </c>
      <c r="I254" s="28">
        <f t="shared" si="11"/>
        <v>-2.5191611400525477E-2</v>
      </c>
      <c r="J254"/>
      <c r="K254"/>
    </row>
    <row r="255" spans="1:11">
      <c r="A255" s="18">
        <v>0.46821384667392985</v>
      </c>
      <c r="B255" s="19">
        <v>0</v>
      </c>
      <c r="C255"/>
      <c r="D255"/>
      <c r="E255"/>
      <c r="F255"/>
      <c r="G255" s="27">
        <f t="shared" si="9"/>
        <v>-3.5142233976513424</v>
      </c>
      <c r="H255" s="15">
        <f t="shared" si="10"/>
        <v>2.8910230160774767E-2</v>
      </c>
      <c r="I255" s="28">
        <f t="shared" si="11"/>
        <v>-2.9336364048351733E-2</v>
      </c>
      <c r="J255"/>
      <c r="K255"/>
    </row>
    <row r="256" spans="1:11">
      <c r="A256" s="18">
        <v>1.6273353661304046</v>
      </c>
      <c r="B256" s="19">
        <v>0</v>
      </c>
      <c r="C256"/>
      <c r="D256"/>
      <c r="E256"/>
      <c r="F256"/>
      <c r="G256" s="27">
        <f t="shared" si="9"/>
        <v>-1.9300589385237528</v>
      </c>
      <c r="H256" s="15">
        <f t="shared" si="10"/>
        <v>0.12674405666277813</v>
      </c>
      <c r="I256" s="28">
        <f t="shared" si="11"/>
        <v>-0.13552658932096517</v>
      </c>
      <c r="J256"/>
      <c r="K256"/>
    </row>
    <row r="257" spans="1:11">
      <c r="A257" s="18">
        <v>0.27122372086019686</v>
      </c>
      <c r="B257" s="19">
        <v>0</v>
      </c>
      <c r="C257"/>
      <c r="D257"/>
      <c r="E257"/>
      <c r="F257"/>
      <c r="G257" s="27">
        <f t="shared" si="9"/>
        <v>-3.7834486263051237</v>
      </c>
      <c r="H257" s="15">
        <f t="shared" si="10"/>
        <v>2.2238328829981838E-2</v>
      </c>
      <c r="I257" s="28">
        <f t="shared" si="11"/>
        <v>-2.2489328654761397E-2</v>
      </c>
      <c r="J257"/>
      <c r="K257"/>
    </row>
    <row r="258" spans="1:11">
      <c r="A258" s="18">
        <v>2.5056458449032419</v>
      </c>
      <c r="B258" s="19">
        <v>0</v>
      </c>
      <c r="C258"/>
      <c r="D258"/>
      <c r="E258"/>
      <c r="F258"/>
      <c r="G258" s="27">
        <f t="shared" si="9"/>
        <v>-0.72967725187910837</v>
      </c>
      <c r="H258" s="15">
        <f t="shared" si="10"/>
        <v>0.3252655562666491</v>
      </c>
      <c r="I258" s="28">
        <f t="shared" si="11"/>
        <v>-0.39343608220958898</v>
      </c>
      <c r="J258"/>
      <c r="K258"/>
    </row>
    <row r="259" spans="1:11">
      <c r="A259" s="18">
        <v>0.48571240821335054</v>
      </c>
      <c r="B259" s="19">
        <v>1</v>
      </c>
      <c r="C259"/>
      <c r="D259"/>
      <c r="E259"/>
      <c r="F259"/>
      <c r="G259" s="27">
        <f t="shared" ref="G259:G322" si="12">$E$1+$E$2*A259</f>
        <v>-3.49030821808535</v>
      </c>
      <c r="H259" s="15">
        <f t="shared" ref="H259:H322" si="13">EXP(G259)/(1+EXP(G259))</f>
        <v>2.9589252805304403E-2</v>
      </c>
      <c r="I259" s="28">
        <f t="shared" ref="I259:I322" si="14">B259*LN(H259)+(1-B259)*LN(1-H259)</f>
        <v>-3.5203440644838304</v>
      </c>
      <c r="J259"/>
      <c r="K259"/>
    </row>
    <row r="260" spans="1:11">
      <c r="A260" s="18">
        <v>1.019236829853291</v>
      </c>
      <c r="B260" s="19">
        <v>1</v>
      </c>
      <c r="C260"/>
      <c r="D260"/>
      <c r="E260"/>
      <c r="F260"/>
      <c r="G260" s="27">
        <f t="shared" si="12"/>
        <v>-2.7611435768880099</v>
      </c>
      <c r="H260" s="15">
        <f t="shared" si="13"/>
        <v>5.9460379390066757E-2</v>
      </c>
      <c r="I260" s="28">
        <f t="shared" si="14"/>
        <v>-2.8224450808394241</v>
      </c>
      <c r="J260"/>
      <c r="K260"/>
    </row>
    <row r="261" spans="1:11">
      <c r="A261" s="18">
        <v>2.1166182597777796</v>
      </c>
      <c r="B261" s="19">
        <v>0</v>
      </c>
      <c r="C261"/>
      <c r="D261"/>
      <c r="E261"/>
      <c r="F261"/>
      <c r="G261" s="27">
        <f t="shared" si="12"/>
        <v>-1.2613589294524599</v>
      </c>
      <c r="H261" s="15">
        <f t="shared" si="13"/>
        <v>0.22074004878657433</v>
      </c>
      <c r="I261" s="28">
        <f t="shared" si="14"/>
        <v>-0.24941059017121731</v>
      </c>
      <c r="J261"/>
      <c r="K261"/>
    </row>
    <row r="262" spans="1:11">
      <c r="A262" s="18">
        <v>2.3717295951447115E-2</v>
      </c>
      <c r="B262" s="19">
        <v>0</v>
      </c>
      <c r="C262"/>
      <c r="D262"/>
      <c r="E262"/>
      <c r="F262"/>
      <c r="G262" s="27">
        <f t="shared" si="12"/>
        <v>-4.1217141792818541</v>
      </c>
      <c r="H262" s="15">
        <f t="shared" si="13"/>
        <v>1.5957907804373318E-2</v>
      </c>
      <c r="I262" s="28">
        <f t="shared" si="14"/>
        <v>-1.6086606223205405E-2</v>
      </c>
      <c r="J262"/>
      <c r="K262"/>
    </row>
    <row r="263" spans="1:11">
      <c r="A263" s="18">
        <v>2.6648089764156797</v>
      </c>
      <c r="B263" s="19">
        <v>0</v>
      </c>
      <c r="C263"/>
      <c r="D263"/>
      <c r="E263"/>
      <c r="F263"/>
      <c r="G263" s="27">
        <f t="shared" si="12"/>
        <v>-0.51214995045890355</v>
      </c>
      <c r="H263" s="15">
        <f t="shared" si="13"/>
        <v>0.37468966235025963</v>
      </c>
      <c r="I263" s="28">
        <f t="shared" si="14"/>
        <v>-0.46950721224146313</v>
      </c>
      <c r="J263"/>
      <c r="K263"/>
    </row>
    <row r="264" spans="1:11">
      <c r="A264" s="18">
        <v>1.1371742638573772</v>
      </c>
      <c r="B264" s="19">
        <v>1</v>
      </c>
      <c r="C264"/>
      <c r="D264"/>
      <c r="E264"/>
      <c r="F264"/>
      <c r="G264" s="27">
        <f t="shared" si="12"/>
        <v>-2.5999591900796393</v>
      </c>
      <c r="H264" s="15">
        <f t="shared" si="13"/>
        <v>6.9141046846593293E-2</v>
      </c>
      <c r="I264" s="28">
        <f t="shared" si="14"/>
        <v>-2.6716067036343305</v>
      </c>
      <c r="J264"/>
      <c r="K264"/>
    </row>
    <row r="265" spans="1:11">
      <c r="A265" s="18">
        <v>1.0970965701983642</v>
      </c>
      <c r="B265" s="19">
        <v>0</v>
      </c>
      <c r="C265"/>
      <c r="D265"/>
      <c r="E265"/>
      <c r="F265"/>
      <c r="G265" s="27">
        <f t="shared" si="12"/>
        <v>-2.6547331346857082</v>
      </c>
      <c r="H265" s="15">
        <f t="shared" si="13"/>
        <v>6.5697883873395715E-2</v>
      </c>
      <c r="I265" s="28">
        <f t="shared" si="14"/>
        <v>-6.7955428253110586E-2</v>
      </c>
      <c r="J265"/>
      <c r="K265"/>
    </row>
    <row r="266" spans="1:11">
      <c r="A266" s="18">
        <v>0.51486410508873526</v>
      </c>
      <c r="B266" s="19">
        <v>0</v>
      </c>
      <c r="C266"/>
      <c r="D266"/>
      <c r="E266"/>
      <c r="F266"/>
      <c r="G266" s="27">
        <f t="shared" si="12"/>
        <v>-3.4504667680405783</v>
      </c>
      <c r="H266" s="15">
        <f t="shared" si="13"/>
        <v>3.0754942385234654E-2</v>
      </c>
      <c r="I266" s="28">
        <f t="shared" si="14"/>
        <v>-3.1237801629278372E-2</v>
      </c>
      <c r="J266"/>
      <c r="K266"/>
    </row>
    <row r="267" spans="1:11">
      <c r="A267" s="18">
        <v>1.5438107670802059</v>
      </c>
      <c r="B267" s="19">
        <v>0</v>
      </c>
      <c r="C267"/>
      <c r="D267"/>
      <c r="E267"/>
      <c r="F267"/>
      <c r="G267" s="27">
        <f t="shared" si="12"/>
        <v>-2.0442115092915283</v>
      </c>
      <c r="H267" s="15">
        <f t="shared" si="13"/>
        <v>0.11463858402833849</v>
      </c>
      <c r="I267" s="28">
        <f t="shared" si="14"/>
        <v>-0.12175933770947676</v>
      </c>
      <c r="J267"/>
      <c r="K267"/>
    </row>
    <row r="268" spans="1:11">
      <c r="A268" s="18">
        <v>0.87930159916015804</v>
      </c>
      <c r="B268" s="19">
        <v>0</v>
      </c>
      <c r="C268"/>
      <c r="D268"/>
      <c r="E268"/>
      <c r="F268"/>
      <c r="G268" s="27">
        <f t="shared" si="12"/>
        <v>-2.9523922210748852</v>
      </c>
      <c r="H268" s="15">
        <f t="shared" si="13"/>
        <v>4.962357022026756E-2</v>
      </c>
      <c r="I268" s="28">
        <f t="shared" si="14"/>
        <v>-5.0897130997227549E-2</v>
      </c>
      <c r="J268"/>
      <c r="K268"/>
    </row>
    <row r="269" spans="1:11">
      <c r="A269" s="18">
        <v>1.1811301730191743</v>
      </c>
      <c r="B269" s="19">
        <v>0</v>
      </c>
      <c r="C269"/>
      <c r="D269"/>
      <c r="E269"/>
      <c r="F269"/>
      <c r="G269" s="27">
        <f t="shared" si="12"/>
        <v>-2.5398849115040747</v>
      </c>
      <c r="H269" s="15">
        <f t="shared" si="13"/>
        <v>7.3108971901835573E-2</v>
      </c>
      <c r="I269" s="28">
        <f t="shared" si="14"/>
        <v>-7.5919273618375249E-2</v>
      </c>
      <c r="J269"/>
      <c r="K269"/>
    </row>
    <row r="270" spans="1:11">
      <c r="A270" s="18">
        <v>6.2531129076131897E-2</v>
      </c>
      <c r="B270" s="19">
        <v>0</v>
      </c>
      <c r="C270"/>
      <c r="D270"/>
      <c r="E270"/>
      <c r="F270"/>
      <c r="G270" s="27">
        <f t="shared" si="12"/>
        <v>-4.0686675453211052</v>
      </c>
      <c r="H270" s="15">
        <f t="shared" si="13"/>
        <v>1.6812659379798044E-2</v>
      </c>
      <c r="I270" s="28">
        <f t="shared" si="14"/>
        <v>-1.6955596504618198E-2</v>
      </c>
      <c r="J270"/>
      <c r="K270"/>
    </row>
    <row r="271" spans="1:11">
      <c r="A271" s="18">
        <v>0.78294969392813185</v>
      </c>
      <c r="B271" s="19">
        <v>0</v>
      </c>
      <c r="C271"/>
      <c r="D271"/>
      <c r="E271"/>
      <c r="F271"/>
      <c r="G271" s="27">
        <f t="shared" si="12"/>
        <v>-3.0840757946051038</v>
      </c>
      <c r="H271" s="15">
        <f t="shared" si="13"/>
        <v>4.3768912811928636E-2</v>
      </c>
      <c r="I271" s="28">
        <f t="shared" si="14"/>
        <v>-4.4755672140958387E-2</v>
      </c>
      <c r="J271"/>
      <c r="K271"/>
    </row>
    <row r="272" spans="1:11">
      <c r="A272" s="18">
        <v>1.5611215065656929</v>
      </c>
      <c r="B272" s="19">
        <v>0</v>
      </c>
      <c r="C272"/>
      <c r="D272"/>
      <c r="E272"/>
      <c r="F272"/>
      <c r="G272" s="27">
        <f t="shared" si="12"/>
        <v>-2.0205530250050971</v>
      </c>
      <c r="H272" s="15">
        <f t="shared" si="13"/>
        <v>0.11706181901791775</v>
      </c>
      <c r="I272" s="28">
        <f t="shared" si="14"/>
        <v>-0.1245000910418238</v>
      </c>
      <c r="J272"/>
      <c r="K272"/>
    </row>
    <row r="273" spans="1:11">
      <c r="A273" s="18">
        <v>0.25383216788805096</v>
      </c>
      <c r="B273" s="19">
        <v>0</v>
      </c>
      <c r="C273"/>
      <c r="D273"/>
      <c r="E273"/>
      <c r="F273"/>
      <c r="G273" s="27">
        <f t="shared" si="12"/>
        <v>-3.8072175579012062</v>
      </c>
      <c r="H273" s="15">
        <f t="shared" si="13"/>
        <v>2.1727329188966284E-2</v>
      </c>
      <c r="I273" s="28">
        <f t="shared" si="14"/>
        <v>-2.1966843295815233E-2</v>
      </c>
      <c r="J273"/>
      <c r="K273"/>
    </row>
    <row r="274" spans="1:11">
      <c r="A274" s="18">
        <v>1.8466325007045863</v>
      </c>
      <c r="B274" s="19">
        <v>0</v>
      </c>
      <c r="C274"/>
      <c r="D274"/>
      <c r="E274"/>
      <c r="F274"/>
      <c r="G274" s="27">
        <f t="shared" si="12"/>
        <v>-1.6303468541998938</v>
      </c>
      <c r="H274" s="15">
        <f t="shared" si="13"/>
        <v>0.16378285121577704</v>
      </c>
      <c r="I274" s="28">
        <f t="shared" si="14"/>
        <v>-0.1788669522763888</v>
      </c>
      <c r="J274"/>
      <c r="K274"/>
    </row>
    <row r="275" spans="1:11">
      <c r="A275" s="18">
        <v>0.50672889729775261</v>
      </c>
      <c r="B275" s="19">
        <v>0</v>
      </c>
      <c r="C275"/>
      <c r="D275"/>
      <c r="E275"/>
      <c r="F275"/>
      <c r="G275" s="27">
        <f t="shared" si="12"/>
        <v>-3.4615851079503881</v>
      </c>
      <c r="H275" s="15">
        <f t="shared" si="13"/>
        <v>3.042523848314618E-2</v>
      </c>
      <c r="I275" s="28">
        <f t="shared" si="14"/>
        <v>-3.089769379459122E-2</v>
      </c>
      <c r="J275"/>
      <c r="K275"/>
    </row>
    <row r="276" spans="1:11">
      <c r="A276" s="18">
        <v>0.59473727595413395</v>
      </c>
      <c r="B276" s="19">
        <v>0</v>
      </c>
      <c r="C276"/>
      <c r="D276"/>
      <c r="E276"/>
      <c r="F276"/>
      <c r="G276" s="27">
        <f t="shared" si="12"/>
        <v>-3.3413045823690339</v>
      </c>
      <c r="H276" s="15">
        <f t="shared" si="13"/>
        <v>3.4181063699705513E-2</v>
      </c>
      <c r="I276" s="28">
        <f t="shared" si="14"/>
        <v>-3.4778898880181291E-2</v>
      </c>
      <c r="J276"/>
      <c r="K276"/>
    </row>
    <row r="277" spans="1:11">
      <c r="A277" s="18">
        <v>1.7760120632946572</v>
      </c>
      <c r="B277" s="19">
        <v>0</v>
      </c>
      <c r="C277"/>
      <c r="D277"/>
      <c r="E277"/>
      <c r="F277"/>
      <c r="G277" s="27">
        <f t="shared" si="12"/>
        <v>-1.7268633843091035</v>
      </c>
      <c r="H277" s="15">
        <f t="shared" si="13"/>
        <v>0.15098922713700366</v>
      </c>
      <c r="I277" s="28">
        <f t="shared" si="14"/>
        <v>-0.16368340386672722</v>
      </c>
      <c r="J277"/>
      <c r="K277"/>
    </row>
    <row r="278" spans="1:11">
      <c r="A278" s="18">
        <v>0.32282638219788007</v>
      </c>
      <c r="B278" s="19">
        <v>0</v>
      </c>
      <c r="C278"/>
      <c r="D278"/>
      <c r="E278"/>
      <c r="F278"/>
      <c r="G278" s="27">
        <f t="shared" si="12"/>
        <v>-3.7129235771921651</v>
      </c>
      <c r="H278" s="15">
        <f t="shared" si="13"/>
        <v>2.3824601066960417E-2</v>
      </c>
      <c r="I278" s="28">
        <f t="shared" si="14"/>
        <v>-2.4112996693758503E-2</v>
      </c>
      <c r="J278"/>
      <c r="K278"/>
    </row>
    <row r="279" spans="1:11">
      <c r="A279" s="18">
        <v>0.98208835756011192</v>
      </c>
      <c r="B279" s="19">
        <v>0</v>
      </c>
      <c r="C279"/>
      <c r="D279"/>
      <c r="E279"/>
      <c r="F279"/>
      <c r="G279" s="27">
        <f t="shared" si="12"/>
        <v>-2.8119141721447827</v>
      </c>
      <c r="H279" s="15">
        <f t="shared" si="13"/>
        <v>5.6683741796659845E-2</v>
      </c>
      <c r="I279" s="28">
        <f t="shared" si="14"/>
        <v>-5.835367802130139E-2</v>
      </c>
      <c r="J279"/>
      <c r="K279"/>
    </row>
    <row r="280" spans="1:11">
      <c r="A280" s="18">
        <v>0.76632785382284052</v>
      </c>
      <c r="B280" s="19">
        <v>0</v>
      </c>
      <c r="C280"/>
      <c r="D280"/>
      <c r="E280"/>
      <c r="F280"/>
      <c r="G280" s="27">
        <f t="shared" si="12"/>
        <v>-3.1067927642222766</v>
      </c>
      <c r="H280" s="15">
        <f t="shared" si="13"/>
        <v>4.2827928060231724E-2</v>
      </c>
      <c r="I280" s="28">
        <f t="shared" si="14"/>
        <v>-4.3772100202061875E-2</v>
      </c>
      <c r="J280"/>
      <c r="K280"/>
    </row>
    <row r="281" spans="1:11">
      <c r="A281" s="18">
        <v>1.217071370235479</v>
      </c>
      <c r="B281" s="19">
        <v>0</v>
      </c>
      <c r="C281"/>
      <c r="D281"/>
      <c r="E281"/>
      <c r="F281"/>
      <c r="G281" s="27">
        <f t="shared" si="12"/>
        <v>-2.4907642918858111</v>
      </c>
      <c r="H281" s="15">
        <f t="shared" si="13"/>
        <v>7.65081790734813E-2</v>
      </c>
      <c r="I281" s="28">
        <f t="shared" si="14"/>
        <v>-7.9593335985723726E-2</v>
      </c>
      <c r="J281"/>
      <c r="K281"/>
    </row>
    <row r="282" spans="1:11">
      <c r="A282" s="18">
        <v>1.298116841322108</v>
      </c>
      <c r="B282" s="19">
        <v>1</v>
      </c>
      <c r="C282"/>
      <c r="D282"/>
      <c r="E282"/>
      <c r="F282"/>
      <c r="G282" s="27">
        <f t="shared" si="12"/>
        <v>-2.3799999305021196</v>
      </c>
      <c r="H282" s="15">
        <f t="shared" si="13"/>
        <v>8.4710571119232261E-2</v>
      </c>
      <c r="I282" s="28">
        <f t="shared" si="14"/>
        <v>-2.4685148785093185</v>
      </c>
      <c r="J282"/>
      <c r="K282"/>
    </row>
    <row r="283" spans="1:11">
      <c r="A283" s="18">
        <v>0.59714374245425372</v>
      </c>
      <c r="B283" s="19">
        <v>0</v>
      </c>
      <c r="C283"/>
      <c r="D283"/>
      <c r="E283"/>
      <c r="F283"/>
      <c r="G283" s="27">
        <f t="shared" si="12"/>
        <v>-3.3380156789731603</v>
      </c>
      <c r="H283" s="15">
        <f t="shared" si="13"/>
        <v>3.4289805840543336E-2</v>
      </c>
      <c r="I283" s="28">
        <f t="shared" si="14"/>
        <v>-3.4891495826546562E-2</v>
      </c>
      <c r="J283"/>
      <c r="K283"/>
    </row>
    <row r="284" spans="1:11">
      <c r="A284" s="18">
        <v>1.838478455898455</v>
      </c>
      <c r="B284" s="19">
        <v>0</v>
      </c>
      <c r="C284"/>
      <c r="D284"/>
      <c r="E284"/>
      <c r="F284"/>
      <c r="G284" s="27">
        <f t="shared" si="12"/>
        <v>-1.6414909385458247</v>
      </c>
      <c r="H284" s="15">
        <f t="shared" si="13"/>
        <v>0.16226229240564283</v>
      </c>
      <c r="I284" s="28">
        <f t="shared" si="14"/>
        <v>-0.17705022559160796</v>
      </c>
      <c r="J284"/>
      <c r="K284"/>
    </row>
    <row r="285" spans="1:11">
      <c r="A285" s="18">
        <v>5.4708295466023252E-2</v>
      </c>
      <c r="B285" s="19">
        <v>0</v>
      </c>
      <c r="C285"/>
      <c r="D285"/>
      <c r="E285"/>
      <c r="F285"/>
      <c r="G285" s="27">
        <f t="shared" si="12"/>
        <v>-4.079358965303209</v>
      </c>
      <c r="H285" s="15">
        <f t="shared" si="13"/>
        <v>1.6636840222382803E-2</v>
      </c>
      <c r="I285" s="28">
        <f t="shared" si="14"/>
        <v>-1.6776786799148489E-2</v>
      </c>
      <c r="J285"/>
      <c r="K285"/>
    </row>
    <row r="286" spans="1:11">
      <c r="A286" s="18">
        <v>0.80340924109971501</v>
      </c>
      <c r="B286" s="19">
        <v>0</v>
      </c>
      <c r="C286"/>
      <c r="D286"/>
      <c r="E286"/>
      <c r="F286"/>
      <c r="G286" s="27">
        <f t="shared" si="12"/>
        <v>-3.0561138536566999</v>
      </c>
      <c r="H286" s="15">
        <f t="shared" si="13"/>
        <v>4.4954253670296165E-2</v>
      </c>
      <c r="I286" s="28">
        <f t="shared" si="14"/>
        <v>-4.5996037732746679E-2</v>
      </c>
      <c r="J286"/>
      <c r="K286"/>
    </row>
    <row r="287" spans="1:11">
      <c r="A287" s="18">
        <v>0.94167635202101585</v>
      </c>
      <c r="B287" s="19">
        <v>0</v>
      </c>
      <c r="C287"/>
      <c r="D287"/>
      <c r="E287"/>
      <c r="F287"/>
      <c r="G287" s="27">
        <f t="shared" si="12"/>
        <v>-2.8671450188010699</v>
      </c>
      <c r="H287" s="15">
        <f t="shared" si="13"/>
        <v>5.3801806016759698E-2</v>
      </c>
      <c r="I287" s="28">
        <f t="shared" si="14"/>
        <v>-5.530322449200463E-2</v>
      </c>
      <c r="J287"/>
      <c r="K287"/>
    </row>
    <row r="288" spans="1:11">
      <c r="A288" s="18">
        <v>1.1993235637935464</v>
      </c>
      <c r="B288" s="19">
        <v>1</v>
      </c>
      <c r="C288"/>
      <c r="D288"/>
      <c r="E288"/>
      <c r="F288"/>
      <c r="G288" s="27">
        <f t="shared" si="12"/>
        <v>-2.5150201129717389</v>
      </c>
      <c r="H288" s="15">
        <f t="shared" si="13"/>
        <v>7.481189944510605E-2</v>
      </c>
      <c r="I288" s="28">
        <f t="shared" si="14"/>
        <v>-2.5927783231634196</v>
      </c>
      <c r="J288"/>
      <c r="K288"/>
    </row>
    <row r="289" spans="1:11">
      <c r="A289" s="18">
        <v>0.72083945577094866</v>
      </c>
      <c r="B289" s="19">
        <v>0</v>
      </c>
      <c r="C289"/>
      <c r="D289"/>
      <c r="E289"/>
      <c r="F289"/>
      <c r="G289" s="27">
        <f t="shared" si="12"/>
        <v>-3.1689614862129147</v>
      </c>
      <c r="H289" s="15">
        <f t="shared" si="13"/>
        <v>4.035061001814999E-2</v>
      </c>
      <c r="I289" s="28">
        <f t="shared" si="14"/>
        <v>-4.1187279997778603E-2</v>
      </c>
      <c r="J289"/>
      <c r="K289"/>
    </row>
    <row r="290" spans="1:11">
      <c r="A290" s="18">
        <v>2.4838424765122138</v>
      </c>
      <c r="B290" s="19">
        <v>0</v>
      </c>
      <c r="C290"/>
      <c r="D290"/>
      <c r="E290"/>
      <c r="F290"/>
      <c r="G290" s="27">
        <f t="shared" si="12"/>
        <v>-0.75947578526370929</v>
      </c>
      <c r="H290" s="15">
        <f t="shared" si="13"/>
        <v>0.31876008972232661</v>
      </c>
      <c r="I290" s="28">
        <f t="shared" si="14"/>
        <v>-0.38384074371594162</v>
      </c>
      <c r="J290"/>
      <c r="K290"/>
    </row>
    <row r="291" spans="1:11">
      <c r="A291" s="18">
        <v>0.69879349740822638</v>
      </c>
      <c r="B291" s="19">
        <v>0</v>
      </c>
      <c r="C291"/>
      <c r="D291"/>
      <c r="E291"/>
      <c r="F291"/>
      <c r="G291" s="27">
        <f t="shared" si="12"/>
        <v>-3.1990915658632417</v>
      </c>
      <c r="H291" s="15">
        <f t="shared" si="13"/>
        <v>3.9199923095487893E-2</v>
      </c>
      <c r="I291" s="28">
        <f t="shared" si="14"/>
        <v>-3.9988928174201528E-2</v>
      </c>
      <c r="J291"/>
      <c r="K291"/>
    </row>
    <row r="292" spans="1:11">
      <c r="A292" s="18">
        <v>1.2644150436795081</v>
      </c>
      <c r="B292" s="19">
        <v>0</v>
      </c>
      <c r="C292"/>
      <c r="D292"/>
      <c r="E292"/>
      <c r="F292"/>
      <c r="G292" s="27">
        <f t="shared" si="12"/>
        <v>-2.4260599760952264</v>
      </c>
      <c r="H292" s="15">
        <f t="shared" si="13"/>
        <v>8.1206957150775569E-2</v>
      </c>
      <c r="I292" s="28">
        <f t="shared" si="14"/>
        <v>-8.4694380192787494E-2</v>
      </c>
      <c r="J292"/>
      <c r="K292"/>
    </row>
    <row r="293" spans="1:11">
      <c r="A293" s="18">
        <v>1.6510581192479852</v>
      </c>
      <c r="B293" s="19">
        <v>0</v>
      </c>
      <c r="C293"/>
      <c r="D293"/>
      <c r="E293"/>
      <c r="F293"/>
      <c r="G293" s="27">
        <f t="shared" si="12"/>
        <v>-1.8976371934946799</v>
      </c>
      <c r="H293" s="15">
        <f t="shared" si="13"/>
        <v>0.13037613121863326</v>
      </c>
      <c r="I293" s="28">
        <f t="shared" si="14"/>
        <v>-0.13969449555117508</v>
      </c>
      <c r="J293"/>
      <c r="K293"/>
    </row>
    <row r="294" spans="1:11">
      <c r="A294" s="18">
        <v>0.71397920561930939</v>
      </c>
      <c r="B294" s="19">
        <v>0</v>
      </c>
      <c r="C294"/>
      <c r="D294"/>
      <c r="E294"/>
      <c r="F294"/>
      <c r="G294" s="27">
        <f t="shared" si="12"/>
        <v>-3.1783373491302451</v>
      </c>
      <c r="H294" s="15">
        <f t="shared" si="13"/>
        <v>3.9989114298531005E-2</v>
      </c>
      <c r="I294" s="28">
        <f t="shared" si="14"/>
        <v>-4.0810655312180678E-2</v>
      </c>
      <c r="J294"/>
      <c r="K294"/>
    </row>
    <row r="295" spans="1:11">
      <c r="A295" s="18">
        <v>1.6249479507440712</v>
      </c>
      <c r="B295" s="19">
        <v>0</v>
      </c>
      <c r="C295"/>
      <c r="D295"/>
      <c r="E295"/>
      <c r="F295"/>
      <c r="G295" s="27">
        <f t="shared" si="12"/>
        <v>-1.9333218048761758</v>
      </c>
      <c r="H295" s="15">
        <f t="shared" si="13"/>
        <v>0.1263833622164941</v>
      </c>
      <c r="I295" s="28">
        <f t="shared" si="14"/>
        <v>-0.13511362909099967</v>
      </c>
      <c r="J295"/>
      <c r="K295"/>
    </row>
    <row r="296" spans="1:11">
      <c r="A296" s="18">
        <v>0.4573591805000462</v>
      </c>
      <c r="B296" s="19">
        <v>0</v>
      </c>
      <c r="C296"/>
      <c r="D296"/>
      <c r="E296"/>
      <c r="F296"/>
      <c r="G296" s="27">
        <f t="shared" si="12"/>
        <v>-3.5290584050942408</v>
      </c>
      <c r="H296" s="15">
        <f t="shared" si="13"/>
        <v>2.8496643784451083E-2</v>
      </c>
      <c r="I296" s="28">
        <f t="shared" si="14"/>
        <v>-2.8910555496858795E-2</v>
      </c>
      <c r="J296"/>
      <c r="K296"/>
    </row>
    <row r="297" spans="1:11">
      <c r="A297" s="18">
        <v>3.4631092542505084</v>
      </c>
      <c r="B297" s="19">
        <v>1</v>
      </c>
      <c r="C297"/>
      <c r="D297"/>
      <c r="E297"/>
      <c r="F297"/>
      <c r="G297" s="27">
        <f t="shared" si="12"/>
        <v>0.57888227233221468</v>
      </c>
      <c r="H297" s="15">
        <f t="shared" si="13"/>
        <v>0.64081017668124463</v>
      </c>
      <c r="I297" s="28">
        <f t="shared" si="14"/>
        <v>-0.44502200214116416</v>
      </c>
      <c r="J297"/>
      <c r="K297"/>
    </row>
    <row r="298" spans="1:11">
      <c r="A298" s="18">
        <v>0.58216287599166971</v>
      </c>
      <c r="B298" s="19">
        <v>0</v>
      </c>
      <c r="C298"/>
      <c r="D298"/>
      <c r="E298"/>
      <c r="F298"/>
      <c r="G298" s="27">
        <f t="shared" si="12"/>
        <v>-3.3584899397116637</v>
      </c>
      <c r="H298" s="15">
        <f t="shared" si="13"/>
        <v>3.3618247676934526E-2</v>
      </c>
      <c r="I298" s="28">
        <f t="shared" si="14"/>
        <v>-3.4196334095889222E-2</v>
      </c>
      <c r="J298"/>
      <c r="K298"/>
    </row>
    <row r="299" spans="1:11">
      <c r="A299" s="18">
        <v>2.1828264924828682</v>
      </c>
      <c r="B299" s="19">
        <v>0</v>
      </c>
      <c r="C299"/>
      <c r="D299"/>
      <c r="E299"/>
      <c r="F299"/>
      <c r="G299" s="27">
        <f t="shared" si="12"/>
        <v>-1.1708725331665621</v>
      </c>
      <c r="H299" s="15">
        <f t="shared" si="13"/>
        <v>0.23669730601513927</v>
      </c>
      <c r="I299" s="28">
        <f t="shared" si="14"/>
        <v>-0.27010061079200992</v>
      </c>
      <c r="J299"/>
      <c r="K299"/>
    </row>
    <row r="300" spans="1:11">
      <c r="A300" s="18">
        <v>0.45830304154269103</v>
      </c>
      <c r="B300" s="19">
        <v>0</v>
      </c>
      <c r="C300"/>
      <c r="D300"/>
      <c r="E300"/>
      <c r="F300"/>
      <c r="G300" s="27">
        <f t="shared" si="12"/>
        <v>-3.5277684358433774</v>
      </c>
      <c r="H300" s="15">
        <f t="shared" si="13"/>
        <v>2.8532377777270513E-2</v>
      </c>
      <c r="I300" s="28">
        <f t="shared" si="14"/>
        <v>-2.8947338334296923E-2</v>
      </c>
      <c r="J300"/>
      <c r="K300"/>
    </row>
    <row r="301" spans="1:11">
      <c r="A301" s="18">
        <v>1.2878394347383502</v>
      </c>
      <c r="B301" s="19">
        <v>0</v>
      </c>
      <c r="C301"/>
      <c r="D301"/>
      <c r="E301"/>
      <c r="F301"/>
      <c r="G301" s="27">
        <f t="shared" si="12"/>
        <v>-2.3940460007102091</v>
      </c>
      <c r="H301" s="15">
        <f t="shared" si="13"/>
        <v>8.3627846947128118E-2</v>
      </c>
      <c r="I301" s="28">
        <f t="shared" si="14"/>
        <v>-8.7332716192226795E-2</v>
      </c>
      <c r="J301"/>
      <c r="K301"/>
    </row>
    <row r="302" spans="1:11">
      <c r="A302" s="18">
        <v>0.48680790638631788</v>
      </c>
      <c r="B302" s="19">
        <v>0</v>
      </c>
      <c r="C302"/>
      <c r="D302"/>
      <c r="E302"/>
      <c r="F302"/>
      <c r="G302" s="27">
        <f t="shared" si="12"/>
        <v>-3.4888110072739522</v>
      </c>
      <c r="H302" s="15">
        <f t="shared" si="13"/>
        <v>2.9632273602370012E-2</v>
      </c>
      <c r="I302" s="28">
        <f t="shared" si="14"/>
        <v>-3.0080179945722336E-2</v>
      </c>
      <c r="J302"/>
      <c r="K302"/>
    </row>
    <row r="303" spans="1:11">
      <c r="A303" s="18">
        <v>0.53751632005906891</v>
      </c>
      <c r="B303" s="19">
        <v>0</v>
      </c>
      <c r="C303"/>
      <c r="D303"/>
      <c r="E303"/>
      <c r="F303"/>
      <c r="G303" s="27">
        <f t="shared" si="12"/>
        <v>-3.419508121104796</v>
      </c>
      <c r="H303" s="15">
        <f t="shared" si="13"/>
        <v>3.1691319180126895E-2</v>
      </c>
      <c r="I303" s="28">
        <f t="shared" si="14"/>
        <v>-3.220435739412441E-2</v>
      </c>
      <c r="J303"/>
      <c r="K303"/>
    </row>
    <row r="304" spans="1:11">
      <c r="A304" s="18">
        <v>2.6464290072786509</v>
      </c>
      <c r="B304" s="19">
        <v>0</v>
      </c>
      <c r="C304"/>
      <c r="D304"/>
      <c r="E304"/>
      <c r="F304"/>
      <c r="G304" s="27">
        <f t="shared" si="12"/>
        <v>-0.53726974452535847</v>
      </c>
      <c r="H304" s="15">
        <f t="shared" si="13"/>
        <v>0.36882293753001649</v>
      </c>
      <c r="I304" s="28">
        <f t="shared" si="14"/>
        <v>-0.46016884967036559</v>
      </c>
      <c r="J304"/>
      <c r="K304"/>
    </row>
    <row r="305" spans="1:11">
      <c r="A305" s="18">
        <v>0.19660876228805124</v>
      </c>
      <c r="B305" s="19">
        <v>0</v>
      </c>
      <c r="C305"/>
      <c r="D305"/>
      <c r="E305"/>
      <c r="F305"/>
      <c r="G305" s="27">
        <f t="shared" si="12"/>
        <v>-3.8854244446340744</v>
      </c>
      <c r="H305" s="15">
        <f t="shared" si="13"/>
        <v>2.0125744335816109E-2</v>
      </c>
      <c r="I305" s="28">
        <f t="shared" si="14"/>
        <v>-2.0331026096773046E-2</v>
      </c>
      <c r="J305"/>
      <c r="K305"/>
    </row>
    <row r="306" spans="1:11">
      <c r="A306" s="18">
        <v>0.70063705283129252</v>
      </c>
      <c r="B306" s="19">
        <v>0</v>
      </c>
      <c r="C306"/>
      <c r="D306"/>
      <c r="E306"/>
      <c r="F306"/>
      <c r="G306" s="27">
        <f t="shared" si="12"/>
        <v>-3.1965719896750411</v>
      </c>
      <c r="H306" s="15">
        <f t="shared" si="13"/>
        <v>3.9294928875372087E-2</v>
      </c>
      <c r="I306" s="28">
        <f t="shared" si="14"/>
        <v>-4.0087815007847596E-2</v>
      </c>
      <c r="J306"/>
      <c r="K306"/>
    </row>
    <row r="307" spans="1:11">
      <c r="A307" s="18">
        <v>8.824234328712266E-3</v>
      </c>
      <c r="B307" s="19">
        <v>0</v>
      </c>
      <c r="C307"/>
      <c r="D307"/>
      <c r="E307"/>
      <c r="F307"/>
      <c r="G307" s="27">
        <f t="shared" si="12"/>
        <v>-4.1420684376700487</v>
      </c>
      <c r="H307" s="15">
        <f t="shared" si="13"/>
        <v>1.5641408910256619E-2</v>
      </c>
      <c r="I307" s="28">
        <f t="shared" si="14"/>
        <v>-1.576502647622428E-2</v>
      </c>
      <c r="J307"/>
      <c r="K307"/>
    </row>
    <row r="308" spans="1:11">
      <c r="A308" s="18">
        <v>0.14492304002359901</v>
      </c>
      <c r="B308" s="19">
        <v>0</v>
      </c>
      <c r="C308"/>
      <c r="D308"/>
      <c r="E308"/>
      <c r="F308"/>
      <c r="G308" s="27">
        <f t="shared" si="12"/>
        <v>-3.9560630126196625</v>
      </c>
      <c r="H308" s="15">
        <f t="shared" si="13"/>
        <v>1.8778916670223952E-2</v>
      </c>
      <c r="I308" s="28">
        <f t="shared" si="14"/>
        <v>-1.8957479537807385E-2</v>
      </c>
      <c r="J308"/>
      <c r="K308"/>
    </row>
    <row r="309" spans="1:11">
      <c r="A309" s="18">
        <v>0.59735516303649439</v>
      </c>
      <c r="B309" s="19">
        <v>0</v>
      </c>
      <c r="C309"/>
      <c r="D309"/>
      <c r="E309"/>
      <c r="F309"/>
      <c r="G309" s="27">
        <f t="shared" si="12"/>
        <v>-3.3377267317258772</v>
      </c>
      <c r="H309" s="15">
        <f t="shared" si="13"/>
        <v>3.4299375331698745E-2</v>
      </c>
      <c r="I309" s="28">
        <f t="shared" si="14"/>
        <v>-3.490140515403109E-2</v>
      </c>
      <c r="J309"/>
      <c r="K309"/>
    </row>
    <row r="310" spans="1:11">
      <c r="A310" s="18">
        <v>3.0736670465286831E-2</v>
      </c>
      <c r="B310" s="19">
        <v>0</v>
      </c>
      <c r="C310"/>
      <c r="D310"/>
      <c r="E310"/>
      <c r="F310"/>
      <c r="G310" s="27">
        <f t="shared" si="12"/>
        <v>-4.1121208420488911</v>
      </c>
      <c r="H310" s="15">
        <f t="shared" si="13"/>
        <v>1.6109256042657637E-2</v>
      </c>
      <c r="I310" s="28">
        <f t="shared" si="14"/>
        <v>-1.6240420658131537E-2</v>
      </c>
      <c r="J310"/>
      <c r="K310"/>
    </row>
    <row r="311" spans="1:11">
      <c r="A311" s="18">
        <v>1.1624898739998191</v>
      </c>
      <c r="B311" s="19">
        <v>0</v>
      </c>
      <c r="C311"/>
      <c r="D311"/>
      <c r="E311"/>
      <c r="F311"/>
      <c r="G311" s="27">
        <f t="shared" si="12"/>
        <v>-2.5653604968661856</v>
      </c>
      <c r="H311" s="15">
        <f t="shared" si="13"/>
        <v>7.1401306782748683E-2</v>
      </c>
      <c r="I311" s="28">
        <f t="shared" si="14"/>
        <v>-7.4078610658504157E-2</v>
      </c>
      <c r="J311"/>
      <c r="K311"/>
    </row>
    <row r="312" spans="1:11">
      <c r="A312" s="18">
        <v>1.4306152306239754</v>
      </c>
      <c r="B312" s="19">
        <v>0</v>
      </c>
      <c r="C312"/>
      <c r="D312"/>
      <c r="E312"/>
      <c r="F312"/>
      <c r="G312" s="27">
        <f t="shared" si="12"/>
        <v>-2.1989151730367471</v>
      </c>
      <c r="H312" s="15">
        <f t="shared" si="13"/>
        <v>9.9847949245707945E-2</v>
      </c>
      <c r="I312" s="28">
        <f t="shared" si="14"/>
        <v>-0.10519158464492664</v>
      </c>
      <c r="J312"/>
      <c r="K312"/>
    </row>
    <row r="313" spans="1:11">
      <c r="A313" s="18">
        <v>0.60569254641537174</v>
      </c>
      <c r="B313" s="19">
        <v>0</v>
      </c>
      <c r="C313"/>
      <c r="D313"/>
      <c r="E313"/>
      <c r="F313"/>
      <c r="G313" s="27">
        <f t="shared" si="12"/>
        <v>-3.3263320796473512</v>
      </c>
      <c r="H313" s="15">
        <f t="shared" si="13"/>
        <v>3.4678808931875665E-2</v>
      </c>
      <c r="I313" s="28">
        <f t="shared" si="14"/>
        <v>-3.5294392537154544E-2</v>
      </c>
      <c r="J313"/>
      <c r="K313"/>
    </row>
    <row r="314" spans="1:11">
      <c r="A314" s="18">
        <v>1.6790559088986476</v>
      </c>
      <c r="B314" s="19">
        <v>0</v>
      </c>
      <c r="C314"/>
      <c r="D314"/>
      <c r="E314"/>
      <c r="F314"/>
      <c r="G314" s="27">
        <f t="shared" si="12"/>
        <v>-1.8593727815635588</v>
      </c>
      <c r="H314" s="15">
        <f t="shared" si="13"/>
        <v>0.13477617611807796</v>
      </c>
      <c r="I314" s="28">
        <f t="shared" si="14"/>
        <v>-0.14476704958894238</v>
      </c>
      <c r="J314"/>
      <c r="K314"/>
    </row>
    <row r="315" spans="1:11">
      <c r="A315" s="18">
        <v>2.2407968177444988</v>
      </c>
      <c r="B315" s="19">
        <v>0</v>
      </c>
      <c r="C315"/>
      <c r="D315"/>
      <c r="E315"/>
      <c r="F315"/>
      <c r="G315" s="27">
        <f t="shared" si="12"/>
        <v>-1.0916448357922577</v>
      </c>
      <c r="H315" s="15">
        <f t="shared" si="13"/>
        <v>0.2513086716470686</v>
      </c>
      <c r="I315" s="28">
        <f t="shared" si="14"/>
        <v>-0.2894284920846022</v>
      </c>
      <c r="J315"/>
      <c r="K315"/>
    </row>
    <row r="316" spans="1:11">
      <c r="A316" s="18">
        <v>0.68983435825568962</v>
      </c>
      <c r="B316" s="19">
        <v>0</v>
      </c>
      <c r="C316"/>
      <c r="D316"/>
      <c r="E316"/>
      <c r="F316"/>
      <c r="G316" s="27">
        <f t="shared" si="12"/>
        <v>-3.21133596784491</v>
      </c>
      <c r="H316" s="15">
        <f t="shared" si="13"/>
        <v>3.8741351733906436E-2</v>
      </c>
      <c r="I316" s="28">
        <f t="shared" si="14"/>
        <v>-3.9511761306949132E-2</v>
      </c>
      <c r="J316"/>
      <c r="K316"/>
    </row>
    <row r="317" spans="1:11">
      <c r="A317" s="18">
        <v>1.9270576689035928</v>
      </c>
      <c r="B317" s="19">
        <v>0</v>
      </c>
      <c r="C317"/>
      <c r="D317"/>
      <c r="E317"/>
      <c r="F317"/>
      <c r="G317" s="27">
        <f t="shared" si="12"/>
        <v>-1.5204302570686741</v>
      </c>
      <c r="H317" s="15">
        <f t="shared" si="13"/>
        <v>0.17939817060486116</v>
      </c>
      <c r="I317" s="28">
        <f t="shared" si="14"/>
        <v>-0.19771726963807809</v>
      </c>
      <c r="J317"/>
      <c r="K317"/>
    </row>
    <row r="318" spans="1:11">
      <c r="A318" s="18">
        <v>0.55116895905597074</v>
      </c>
      <c r="B318" s="19">
        <v>0</v>
      </c>
      <c r="C318"/>
      <c r="D318"/>
      <c r="E318"/>
      <c r="F318"/>
      <c r="G318" s="27">
        <f t="shared" si="12"/>
        <v>-3.4008491409123369</v>
      </c>
      <c r="H318" s="15">
        <f t="shared" si="13"/>
        <v>3.2268937486348424E-2</v>
      </c>
      <c r="I318" s="28">
        <f t="shared" si="14"/>
        <v>-3.2801058288668493E-2</v>
      </c>
      <c r="J318"/>
      <c r="K318"/>
    </row>
    <row r="319" spans="1:11">
      <c r="A319" s="18">
        <v>0.70883517722837619</v>
      </c>
      <c r="B319" s="19">
        <v>0</v>
      </c>
      <c r="C319"/>
      <c r="D319"/>
      <c r="E319"/>
      <c r="F319"/>
      <c r="G319" s="27">
        <f t="shared" si="12"/>
        <v>-3.1853676620153695</v>
      </c>
      <c r="H319" s="15">
        <f t="shared" si="13"/>
        <v>3.9720091824298802E-2</v>
      </c>
      <c r="I319" s="28">
        <f t="shared" si="14"/>
        <v>-4.0530466002467812E-2</v>
      </c>
      <c r="J319"/>
      <c r="K319"/>
    </row>
    <row r="320" spans="1:11">
      <c r="A320" s="18">
        <v>1.0541404986767136</v>
      </c>
      <c r="B320" s="19">
        <v>0</v>
      </c>
      <c r="C320"/>
      <c r="D320"/>
      <c r="E320"/>
      <c r="F320"/>
      <c r="G320" s="27">
        <f t="shared" si="12"/>
        <v>-2.7134409411288587</v>
      </c>
      <c r="H320" s="15">
        <f t="shared" si="13"/>
        <v>6.218488028338557E-2</v>
      </c>
      <c r="I320" s="28">
        <f t="shared" si="14"/>
        <v>-6.4202449918108084E-2</v>
      </c>
      <c r="J320"/>
      <c r="K320"/>
    </row>
    <row r="321" spans="1:11">
      <c r="A321" s="18">
        <v>1.8992630394981338</v>
      </c>
      <c r="B321" s="19">
        <v>0</v>
      </c>
      <c r="C321"/>
      <c r="D321"/>
      <c r="E321"/>
      <c r="F321"/>
      <c r="G321" s="27">
        <f t="shared" si="12"/>
        <v>-1.5584170111058153</v>
      </c>
      <c r="H321" s="15">
        <f t="shared" si="13"/>
        <v>0.17387391297973526</v>
      </c>
      <c r="I321" s="28">
        <f t="shared" si="14"/>
        <v>-0.19100786938634598</v>
      </c>
      <c r="J321"/>
      <c r="K321"/>
    </row>
    <row r="322" spans="1:11">
      <c r="A322" s="18">
        <v>2.4245887769570551</v>
      </c>
      <c r="B322" s="19">
        <v>1</v>
      </c>
      <c r="C322"/>
      <c r="D322"/>
      <c r="E322"/>
      <c r="F322"/>
      <c r="G322" s="27">
        <f t="shared" si="12"/>
        <v>-0.84045746262150844</v>
      </c>
      <c r="H322" s="15">
        <f t="shared" si="13"/>
        <v>0.30143844583026419</v>
      </c>
      <c r="I322" s="28">
        <f t="shared" si="14"/>
        <v>-1.1991894434252903</v>
      </c>
      <c r="J322"/>
      <c r="K322"/>
    </row>
    <row r="323" spans="1:11">
      <c r="A323" s="18">
        <v>0.30006882831708948</v>
      </c>
      <c r="B323" s="19">
        <v>0</v>
      </c>
      <c r="C323"/>
      <c r="D323"/>
      <c r="E323"/>
      <c r="F323"/>
      <c r="G323" s="27">
        <f t="shared" ref="G323:G386" si="15">$E$1+$E$2*A323</f>
        <v>-3.7440261901878538</v>
      </c>
      <c r="H323" s="15">
        <f t="shared" ref="H323:H386" si="16">EXP(G323)/(1+EXP(G323))</f>
        <v>2.311186127037565E-2</v>
      </c>
      <c r="I323" s="28">
        <f t="shared" ref="I323:I386" si="17">B323*LN(H323)+(1-B323)*LN(1-H323)</f>
        <v>-2.3383128141629506E-2</v>
      </c>
      <c r="J323"/>
      <c r="K323"/>
    </row>
    <row r="324" spans="1:11">
      <c r="A324" s="18">
        <v>2.6105533958143825</v>
      </c>
      <c r="B324" s="19">
        <v>1</v>
      </c>
      <c r="C324"/>
      <c r="D324"/>
      <c r="E324"/>
      <c r="F324"/>
      <c r="G324" s="27">
        <f t="shared" si="15"/>
        <v>-0.58630072848794956</v>
      </c>
      <c r="H324" s="15">
        <f t="shared" si="16"/>
        <v>0.35748408838608908</v>
      </c>
      <c r="I324" s="28">
        <f t="shared" si="17"/>
        <v>-1.0286644258495252</v>
      </c>
      <c r="J324"/>
      <c r="K324"/>
    </row>
    <row r="325" spans="1:11">
      <c r="A325" s="18">
        <v>2.0949374203047331</v>
      </c>
      <c r="B325" s="19">
        <v>0</v>
      </c>
      <c r="C325"/>
      <c r="D325"/>
      <c r="E325"/>
      <c r="F325"/>
      <c r="G325" s="27">
        <f t="shared" si="15"/>
        <v>-1.2909900032965171</v>
      </c>
      <c r="H325" s="15">
        <f t="shared" si="16"/>
        <v>0.21568528963191913</v>
      </c>
      <c r="I325" s="28">
        <f t="shared" si="17"/>
        <v>-0.24294492289187478</v>
      </c>
      <c r="J325"/>
      <c r="K325"/>
    </row>
    <row r="326" spans="1:11">
      <c r="A326" s="18">
        <v>0.79094503956966111</v>
      </c>
      <c r="B326" s="19">
        <v>0</v>
      </c>
      <c r="C326"/>
      <c r="D326"/>
      <c r="E326"/>
      <c r="F326"/>
      <c r="G326" s="27">
        <f t="shared" si="15"/>
        <v>-3.0731486034597868</v>
      </c>
      <c r="H326" s="15">
        <f t="shared" si="16"/>
        <v>4.4228537479275493E-2</v>
      </c>
      <c r="I326" s="28">
        <f t="shared" si="17"/>
        <v>-4.5236450449826514E-2</v>
      </c>
      <c r="J326"/>
      <c r="K326"/>
    </row>
    <row r="327" spans="1:11">
      <c r="A327" s="18">
        <v>0.12576205616094394</v>
      </c>
      <c r="B327" s="19">
        <v>0</v>
      </c>
      <c r="C327"/>
      <c r="D327"/>
      <c r="E327"/>
      <c r="F327"/>
      <c r="G327" s="27">
        <f t="shared" si="15"/>
        <v>-3.9822502148479235</v>
      </c>
      <c r="H327" s="15">
        <f t="shared" si="16"/>
        <v>1.8302416248298616E-2</v>
      </c>
      <c r="I327" s="28">
        <f t="shared" si="17"/>
        <v>-1.8471977576594207E-2</v>
      </c>
      <c r="J327"/>
      <c r="K327"/>
    </row>
    <row r="328" spans="1:11">
      <c r="A328" s="18">
        <v>1.0126336695386355</v>
      </c>
      <c r="B328" s="19">
        <v>0</v>
      </c>
      <c r="C328"/>
      <c r="D328"/>
      <c r="E328"/>
      <c r="F328"/>
      <c r="G328" s="27">
        <f t="shared" si="15"/>
        <v>-2.7701680766603065</v>
      </c>
      <c r="H328" s="15">
        <f t="shared" si="16"/>
        <v>5.895768759823803E-2</v>
      </c>
      <c r="I328" s="28">
        <f t="shared" si="17"/>
        <v>-6.0767175049792142E-2</v>
      </c>
      <c r="J328"/>
      <c r="K328"/>
    </row>
    <row r="329" spans="1:11">
      <c r="A329" s="18">
        <v>1.2117491073839057</v>
      </c>
      <c r="B329" s="19">
        <v>0</v>
      </c>
      <c r="C329"/>
      <c r="D329"/>
      <c r="E329"/>
      <c r="F329"/>
      <c r="G329" s="27">
        <f t="shared" si="15"/>
        <v>-2.4980381967439929</v>
      </c>
      <c r="H329" s="15">
        <f t="shared" si="16"/>
        <v>7.5995824207834989E-2</v>
      </c>
      <c r="I329" s="28">
        <f t="shared" si="17"/>
        <v>-7.9038688095074888E-2</v>
      </c>
      <c r="J329"/>
      <c r="K329"/>
    </row>
    <row r="330" spans="1:11">
      <c r="A330" s="18">
        <v>1.7323947940498172</v>
      </c>
      <c r="B330" s="19">
        <v>0</v>
      </c>
      <c r="C330"/>
      <c r="D330"/>
      <c r="E330"/>
      <c r="F330"/>
      <c r="G330" s="27">
        <f t="shared" si="15"/>
        <v>-1.7864748457322981</v>
      </c>
      <c r="H330" s="15">
        <f t="shared" si="16"/>
        <v>0.14350546171758508</v>
      </c>
      <c r="I330" s="28">
        <f t="shared" si="17"/>
        <v>-0.1549073380247333</v>
      </c>
      <c r="J330"/>
      <c r="K330"/>
    </row>
    <row r="331" spans="1:11">
      <c r="A331" s="18">
        <v>1.8491572666951015</v>
      </c>
      <c r="B331" s="19">
        <v>0</v>
      </c>
      <c r="C331"/>
      <c r="D331"/>
      <c r="E331"/>
      <c r="F331"/>
      <c r="G331" s="27">
        <f t="shared" si="15"/>
        <v>-1.6268962715969031</v>
      </c>
      <c r="H331" s="15">
        <f t="shared" si="16"/>
        <v>0.16425598464146454</v>
      </c>
      <c r="I331" s="28">
        <f t="shared" si="17"/>
        <v>-0.17943291451099522</v>
      </c>
      <c r="J331"/>
      <c r="K331"/>
    </row>
    <row r="332" spans="1:11">
      <c r="A332" s="18">
        <v>1.4065890445824627</v>
      </c>
      <c r="B332" s="19">
        <v>0</v>
      </c>
      <c r="C332"/>
      <c r="D332"/>
      <c r="E332"/>
      <c r="F332"/>
      <c r="G332" s="27">
        <f t="shared" si="15"/>
        <v>-2.2317516180310557</v>
      </c>
      <c r="H332" s="15">
        <f t="shared" si="16"/>
        <v>9.6935198212571697E-2</v>
      </c>
      <c r="I332" s="28">
        <f t="shared" si="17"/>
        <v>-0.10196096536320097</v>
      </c>
      <c r="J332"/>
      <c r="K332"/>
    </row>
    <row r="333" spans="1:11">
      <c r="A333" s="18">
        <v>1.2975166938587941</v>
      </c>
      <c r="B333" s="19">
        <v>0</v>
      </c>
      <c r="C333"/>
      <c r="D333"/>
      <c r="E333"/>
      <c r="F333"/>
      <c r="G333" s="27">
        <f t="shared" si="15"/>
        <v>-2.3808201484565439</v>
      </c>
      <c r="H333" s="15">
        <f t="shared" si="16"/>
        <v>8.4646997432722401E-2</v>
      </c>
      <c r="I333" s="28">
        <f t="shared" si="17"/>
        <v>-8.8445492950937329E-2</v>
      </c>
      <c r="J333"/>
      <c r="K333"/>
    </row>
    <row r="334" spans="1:11">
      <c r="A334" s="18">
        <v>1.0727375972972175</v>
      </c>
      <c r="B334" s="19">
        <v>0</v>
      </c>
      <c r="C334"/>
      <c r="D334"/>
      <c r="E334"/>
      <c r="F334"/>
      <c r="G334" s="27">
        <f t="shared" si="15"/>
        <v>-2.6880243974938933</v>
      </c>
      <c r="H334" s="15">
        <f t="shared" si="16"/>
        <v>6.3683718269228251E-2</v>
      </c>
      <c r="I334" s="28">
        <f t="shared" si="17"/>
        <v>-6.5801951750517673E-2</v>
      </c>
      <c r="J334"/>
      <c r="K334"/>
    </row>
    <row r="335" spans="1:11">
      <c r="A335" s="18">
        <v>2.1987114981786071</v>
      </c>
      <c r="B335" s="19">
        <v>1</v>
      </c>
      <c r="C335"/>
      <c r="D335"/>
      <c r="E335"/>
      <c r="F335"/>
      <c r="G335" s="27">
        <f t="shared" si="15"/>
        <v>-1.1491625907370326</v>
      </c>
      <c r="H335" s="15">
        <f t="shared" si="16"/>
        <v>0.24064207251098263</v>
      </c>
      <c r="I335" s="28">
        <f t="shared" si="17"/>
        <v>-1.4244446257619772</v>
      </c>
      <c r="J335"/>
      <c r="K335"/>
    </row>
    <row r="336" spans="1:11">
      <c r="A336" s="18">
        <v>1.1882264515879601</v>
      </c>
      <c r="B336" s="19">
        <v>0</v>
      </c>
      <c r="C336"/>
      <c r="D336"/>
      <c r="E336"/>
      <c r="F336"/>
      <c r="G336" s="27">
        <f t="shared" si="15"/>
        <v>-2.5301864699584371</v>
      </c>
      <c r="H336" s="15">
        <f t="shared" si="16"/>
        <v>7.3768904646981479E-2</v>
      </c>
      <c r="I336" s="28">
        <f t="shared" si="17"/>
        <v>-7.6631512455408404E-2</v>
      </c>
      <c r="J336"/>
      <c r="K336"/>
    </row>
    <row r="337" spans="1:11">
      <c r="A337" s="18">
        <v>1.918898549640125</v>
      </c>
      <c r="B337" s="19">
        <v>0</v>
      </c>
      <c r="C337"/>
      <c r="D337"/>
      <c r="E337"/>
      <c r="F337"/>
      <c r="G337" s="27">
        <f t="shared" si="15"/>
        <v>-1.531581276645146</v>
      </c>
      <c r="H337" s="15">
        <f t="shared" si="16"/>
        <v>0.17776244393488419</v>
      </c>
      <c r="I337" s="28">
        <f t="shared" si="17"/>
        <v>-0.19572592803160663</v>
      </c>
      <c r="J337"/>
      <c r="K337"/>
    </row>
    <row r="338" spans="1:11">
      <c r="A338" s="18">
        <v>0.68518862177263862</v>
      </c>
      <c r="B338" s="19">
        <v>0</v>
      </c>
      <c r="C338"/>
      <c r="D338"/>
      <c r="E338"/>
      <c r="F338"/>
      <c r="G338" s="27">
        <f t="shared" si="15"/>
        <v>-3.2176852681550039</v>
      </c>
      <c r="H338" s="15">
        <f t="shared" si="16"/>
        <v>3.8505592127528555E-2</v>
      </c>
      <c r="I338" s="28">
        <f t="shared" si="17"/>
        <v>-3.9266530015487418E-2</v>
      </c>
      <c r="J338"/>
      <c r="K338"/>
    </row>
    <row r="339" spans="1:11">
      <c r="A339" s="18">
        <v>3.1519273346609591</v>
      </c>
      <c r="B339" s="19">
        <v>1</v>
      </c>
      <c r="C339"/>
      <c r="D339"/>
      <c r="E339"/>
      <c r="F339"/>
      <c r="G339" s="27">
        <f t="shared" si="15"/>
        <v>0.15359180100353154</v>
      </c>
      <c r="H339" s="15">
        <f t="shared" si="16"/>
        <v>0.53832264251742878</v>
      </c>
      <c r="I339" s="28">
        <f t="shared" si="17"/>
        <v>-0.6192971912914359</v>
      </c>
      <c r="J339"/>
      <c r="K339"/>
    </row>
    <row r="340" spans="1:11">
      <c r="A340" s="18">
        <v>0.92308298801301902</v>
      </c>
      <c r="B340" s="19">
        <v>0</v>
      </c>
      <c r="C340"/>
      <c r="D340"/>
      <c r="E340"/>
      <c r="F340"/>
      <c r="G340" s="27">
        <f t="shared" si="15"/>
        <v>-2.8925564583634227</v>
      </c>
      <c r="H340" s="15">
        <f t="shared" si="16"/>
        <v>5.2522752920241389E-2</v>
      </c>
      <c r="I340" s="28">
        <f t="shared" si="17"/>
        <v>-5.3952355950026343E-2</v>
      </c>
      <c r="J340"/>
      <c r="K340"/>
    </row>
    <row r="341" spans="1:11">
      <c r="A341" s="18">
        <v>2.1267416463828273</v>
      </c>
      <c r="B341" s="19">
        <v>0</v>
      </c>
      <c r="C341"/>
      <c r="D341"/>
      <c r="E341"/>
      <c r="F341"/>
      <c r="G341" s="27">
        <f t="shared" si="15"/>
        <v>-1.247523357429567</v>
      </c>
      <c r="H341" s="15">
        <f t="shared" si="16"/>
        <v>0.2231291519250912</v>
      </c>
      <c r="I341" s="28">
        <f t="shared" si="17"/>
        <v>-0.25248116112415875</v>
      </c>
      <c r="J341"/>
      <c r="K341"/>
    </row>
    <row r="342" spans="1:11">
      <c r="A342" s="18">
        <v>0.57284456561371089</v>
      </c>
      <c r="B342" s="19">
        <v>0</v>
      </c>
      <c r="C342"/>
      <c r="D342"/>
      <c r="E342"/>
      <c r="F342"/>
      <c r="G342" s="27">
        <f t="shared" si="15"/>
        <v>-3.3712252188623815</v>
      </c>
      <c r="H342" s="15">
        <f t="shared" si="16"/>
        <v>3.3206951602439951E-2</v>
      </c>
      <c r="I342" s="28">
        <f t="shared" si="17"/>
        <v>-3.3770820499760039E-2</v>
      </c>
      <c r="J342"/>
      <c r="K342"/>
    </row>
    <row r="343" spans="1:11">
      <c r="A343" s="18">
        <v>1.0481421304922434</v>
      </c>
      <c r="B343" s="19">
        <v>0</v>
      </c>
      <c r="C343"/>
      <c r="D343"/>
      <c r="E343"/>
      <c r="F343"/>
      <c r="G343" s="27">
        <f t="shared" si="15"/>
        <v>-2.721638875108253</v>
      </c>
      <c r="H343" s="15">
        <f t="shared" si="16"/>
        <v>6.1708506277367972E-2</v>
      </c>
      <c r="I343" s="28">
        <f t="shared" si="17"/>
        <v>-6.369461735375069E-2</v>
      </c>
      <c r="J343"/>
      <c r="K343"/>
    </row>
    <row r="344" spans="1:11">
      <c r="A344" s="18">
        <v>0.41906289020426335</v>
      </c>
      <c r="B344" s="19">
        <v>0</v>
      </c>
      <c r="C344"/>
      <c r="D344"/>
      <c r="E344"/>
      <c r="F344"/>
      <c r="G344" s="27">
        <f t="shared" si="15"/>
        <v>-3.5813977163611561</v>
      </c>
      <c r="H344" s="15">
        <f t="shared" si="16"/>
        <v>2.7082863884729282E-2</v>
      </c>
      <c r="I344" s="28">
        <f t="shared" si="17"/>
        <v>-2.7456363716389199E-2</v>
      </c>
      <c r="J344"/>
      <c r="K344"/>
    </row>
    <row r="345" spans="1:11">
      <c r="A345" s="18">
        <v>1.0488846410536576</v>
      </c>
      <c r="B345" s="19">
        <v>0</v>
      </c>
      <c r="C345"/>
      <c r="D345"/>
      <c r="E345"/>
      <c r="F345"/>
      <c r="G345" s="27">
        <f t="shared" si="15"/>
        <v>-2.7206240903577545</v>
      </c>
      <c r="H345" s="15">
        <f t="shared" si="16"/>
        <v>6.1767289029177865E-2</v>
      </c>
      <c r="I345" s="28">
        <f t="shared" si="17"/>
        <v>-6.3757268026395392E-2</v>
      </c>
      <c r="J345"/>
      <c r="K345"/>
    </row>
    <row r="346" spans="1:11">
      <c r="A346" s="18">
        <v>1.5790091062754668</v>
      </c>
      <c r="B346" s="19">
        <v>1</v>
      </c>
      <c r="C346"/>
      <c r="D346"/>
      <c r="E346"/>
      <c r="F346"/>
      <c r="G346" s="27">
        <f t="shared" si="15"/>
        <v>-1.9961061492947643</v>
      </c>
      <c r="H346" s="15">
        <f t="shared" si="16"/>
        <v>0.11961235794943119</v>
      </c>
      <c r="I346" s="28">
        <f t="shared" si="17"/>
        <v>-2.1234991154671259</v>
      </c>
      <c r="J346"/>
      <c r="K346"/>
    </row>
    <row r="347" spans="1:11">
      <c r="A347" s="18">
        <v>1.6652639666502058</v>
      </c>
      <c r="B347" s="19">
        <v>0</v>
      </c>
      <c r="C347"/>
      <c r="D347"/>
      <c r="E347"/>
      <c r="F347"/>
      <c r="G347" s="27">
        <f t="shared" si="15"/>
        <v>-1.8782221466780697</v>
      </c>
      <c r="H347" s="15">
        <f t="shared" si="16"/>
        <v>0.1325932149317369</v>
      </c>
      <c r="I347" s="28">
        <f t="shared" si="17"/>
        <v>-0.14224722530542067</v>
      </c>
      <c r="J347"/>
      <c r="K347"/>
    </row>
    <row r="348" spans="1:11">
      <c r="A348" s="18">
        <v>0.55257060958004467</v>
      </c>
      <c r="B348" s="19">
        <v>0</v>
      </c>
      <c r="C348"/>
      <c r="D348"/>
      <c r="E348"/>
      <c r="F348"/>
      <c r="G348" s="27">
        <f t="shared" si="15"/>
        <v>-3.3989335135108227</v>
      </c>
      <c r="H348" s="15">
        <f t="shared" si="16"/>
        <v>3.2328811663285877E-2</v>
      </c>
      <c r="I348" s="28">
        <f t="shared" si="17"/>
        <v>-3.2862930880715152E-2</v>
      </c>
      <c r="J348"/>
      <c r="K348"/>
    </row>
    <row r="349" spans="1:11">
      <c r="A349" s="18">
        <v>0.62411411233977243</v>
      </c>
      <c r="B349" s="19">
        <v>0</v>
      </c>
      <c r="C349"/>
      <c r="D349"/>
      <c r="E349"/>
      <c r="F349"/>
      <c r="G349" s="27">
        <f t="shared" si="15"/>
        <v>-3.3011554354999841</v>
      </c>
      <c r="H349" s="15">
        <f t="shared" si="16"/>
        <v>3.5531572304863007E-2</v>
      </c>
      <c r="I349" s="28">
        <f t="shared" si="17"/>
        <v>-3.6178181547316633E-2</v>
      </c>
      <c r="J349"/>
      <c r="K349"/>
    </row>
    <row r="350" spans="1:11">
      <c r="A350" s="18">
        <v>0.29260911068452644</v>
      </c>
      <c r="B350" s="19">
        <v>0</v>
      </c>
      <c r="C350"/>
      <c r="D350"/>
      <c r="E350"/>
      <c r="F350"/>
      <c r="G350" s="27">
        <f t="shared" si="15"/>
        <v>-3.7542213417317361</v>
      </c>
      <c r="H350" s="15">
        <f t="shared" si="16"/>
        <v>2.2882793863042299E-2</v>
      </c>
      <c r="I350" s="28">
        <f t="shared" si="17"/>
        <v>-2.314866879484773E-2</v>
      </c>
      <c r="J350"/>
      <c r="K350"/>
    </row>
    <row r="351" spans="1:11">
      <c r="A351" s="18">
        <v>2.2873600950302642</v>
      </c>
      <c r="B351" s="19">
        <v>0</v>
      </c>
      <c r="C351"/>
      <c r="D351"/>
      <c r="E351"/>
      <c r="F351"/>
      <c r="G351" s="27">
        <f t="shared" si="15"/>
        <v>-1.0280070827711585</v>
      </c>
      <c r="H351" s="15">
        <f t="shared" si="16"/>
        <v>0.26347065512381168</v>
      </c>
      <c r="I351" s="28">
        <f t="shared" si="17"/>
        <v>-0.30580620018522298</v>
      </c>
      <c r="J351"/>
      <c r="K351"/>
    </row>
    <row r="352" spans="1:11">
      <c r="A352" s="18">
        <v>0.59038709887871199</v>
      </c>
      <c r="B352" s="19">
        <v>0</v>
      </c>
      <c r="C352"/>
      <c r="D352"/>
      <c r="E352"/>
      <c r="F352"/>
      <c r="G352" s="27">
        <f t="shared" si="15"/>
        <v>-3.3472499434016085</v>
      </c>
      <c r="H352" s="15">
        <f t="shared" si="16"/>
        <v>3.3985333812037659E-2</v>
      </c>
      <c r="I352" s="28">
        <f t="shared" si="17"/>
        <v>-3.4576262495675338E-2</v>
      </c>
      <c r="J352"/>
      <c r="K352"/>
    </row>
    <row r="353" spans="1:11">
      <c r="A353" s="18">
        <v>0.26685153133665351</v>
      </c>
      <c r="B353" s="19">
        <v>0</v>
      </c>
      <c r="C353"/>
      <c r="D353"/>
      <c r="E353"/>
      <c r="F353"/>
      <c r="G353" s="27">
        <f t="shared" si="15"/>
        <v>-3.7894240716191017</v>
      </c>
      <c r="H353" s="15">
        <f t="shared" si="16"/>
        <v>2.2108770282704641E-2</v>
      </c>
      <c r="I353" s="28">
        <f t="shared" si="17"/>
        <v>-2.2356832190375507E-2</v>
      </c>
      <c r="J353"/>
      <c r="K353"/>
    </row>
    <row r="354" spans="1:11">
      <c r="A354" s="18">
        <v>0.54541404326972398</v>
      </c>
      <c r="B354" s="19">
        <v>0</v>
      </c>
      <c r="C354"/>
      <c r="D354"/>
      <c r="E354"/>
      <c r="F354"/>
      <c r="G354" s="27">
        <f t="shared" si="15"/>
        <v>-3.4087143499528172</v>
      </c>
      <c r="H354" s="15">
        <f t="shared" si="16"/>
        <v>3.2024226969595587E-2</v>
      </c>
      <c r="I354" s="28">
        <f t="shared" si="17"/>
        <v>-3.2548219879914672E-2</v>
      </c>
      <c r="J354"/>
      <c r="K354"/>
    </row>
    <row r="355" spans="1:11">
      <c r="A355" s="18">
        <v>1.358315957701554</v>
      </c>
      <c r="B355" s="19">
        <v>0</v>
      </c>
      <c r="C355"/>
      <c r="D355"/>
      <c r="E355"/>
      <c r="F355"/>
      <c r="G355" s="27">
        <f t="shared" si="15"/>
        <v>-2.2977261576159758</v>
      </c>
      <c r="H355" s="15">
        <f t="shared" si="16"/>
        <v>9.1311454822119539E-2</v>
      </c>
      <c r="I355" s="28">
        <f t="shared" si="17"/>
        <v>-9.5752878085081733E-2</v>
      </c>
      <c r="J355"/>
      <c r="K355"/>
    </row>
    <row r="356" spans="1:11">
      <c r="A356" s="18">
        <v>8.8119566245752734E-2</v>
      </c>
      <c r="B356" s="19">
        <v>0</v>
      </c>
      <c r="C356"/>
      <c r="D356"/>
      <c r="E356"/>
      <c r="F356"/>
      <c r="G356" s="27">
        <f t="shared" si="15"/>
        <v>-4.0336959810387505</v>
      </c>
      <c r="H356" s="15">
        <f t="shared" si="16"/>
        <v>1.7400614356807738E-2</v>
      </c>
      <c r="I356" s="28">
        <f t="shared" si="17"/>
        <v>-1.7553784483697255E-2</v>
      </c>
      <c r="J356"/>
      <c r="K356"/>
    </row>
    <row r="357" spans="1:11">
      <c r="A357" s="18">
        <v>0.16735379927623945</v>
      </c>
      <c r="B357" s="19">
        <v>0</v>
      </c>
      <c r="C357"/>
      <c r="D357"/>
      <c r="E357"/>
      <c r="F357"/>
      <c r="G357" s="27">
        <f t="shared" si="15"/>
        <v>-3.9254070278908633</v>
      </c>
      <c r="H357" s="15">
        <f t="shared" si="16"/>
        <v>1.9352204511011727E-2</v>
      </c>
      <c r="I357" s="28">
        <f t="shared" si="17"/>
        <v>-1.9541909887149191E-2</v>
      </c>
      <c r="J357"/>
      <c r="K357"/>
    </row>
    <row r="358" spans="1:11">
      <c r="A358" s="18">
        <v>1.2028780918212014</v>
      </c>
      <c r="B358" s="19">
        <v>0</v>
      </c>
      <c r="C358"/>
      <c r="D358"/>
      <c r="E358"/>
      <c r="F358"/>
      <c r="G358" s="27">
        <f t="shared" si="15"/>
        <v>-2.5101621607416531</v>
      </c>
      <c r="H358" s="15">
        <f t="shared" si="16"/>
        <v>7.5148838292403375E-2</v>
      </c>
      <c r="I358" s="28">
        <f t="shared" si="17"/>
        <v>-7.8122460678570982E-2</v>
      </c>
      <c r="J358"/>
      <c r="K358"/>
    </row>
    <row r="359" spans="1:11">
      <c r="A359" s="18">
        <v>1.2843940963478409</v>
      </c>
      <c r="B359" s="19">
        <v>0</v>
      </c>
      <c r="C359"/>
      <c r="D359"/>
      <c r="E359"/>
      <c r="F359"/>
      <c r="G359" s="27">
        <f t="shared" si="15"/>
        <v>-2.398754724115217</v>
      </c>
      <c r="H359" s="15">
        <f t="shared" si="16"/>
        <v>8.3267704308288448E-2</v>
      </c>
      <c r="I359" s="28">
        <f t="shared" si="17"/>
        <v>-8.6939784252401967E-2</v>
      </c>
      <c r="J359"/>
      <c r="K359"/>
    </row>
    <row r="360" spans="1:11">
      <c r="A360" s="18">
        <v>2.0238690821555236</v>
      </c>
      <c r="B360" s="19">
        <v>1</v>
      </c>
      <c r="C360"/>
      <c r="D360"/>
      <c r="E360"/>
      <c r="F360"/>
      <c r="G360" s="27">
        <f t="shared" si="15"/>
        <v>-1.3881186766715321</v>
      </c>
      <c r="H360" s="15">
        <f t="shared" si="16"/>
        <v>0.19970826925532742</v>
      </c>
      <c r="I360" s="28">
        <f t="shared" si="17"/>
        <v>-1.6108976310284502</v>
      </c>
      <c r="J360"/>
      <c r="K360"/>
    </row>
    <row r="361" spans="1:11">
      <c r="A361" s="18">
        <v>1.625602193171874</v>
      </c>
      <c r="B361" s="19">
        <v>0</v>
      </c>
      <c r="C361"/>
      <c r="D361"/>
      <c r="E361"/>
      <c r="F361"/>
      <c r="G361" s="27">
        <f t="shared" si="15"/>
        <v>-1.9324276556568041</v>
      </c>
      <c r="H361" s="15">
        <f t="shared" si="16"/>
        <v>0.12648211876034468</v>
      </c>
      <c r="I361" s="28">
        <f t="shared" si="17"/>
        <v>-0.13522667882229455</v>
      </c>
      <c r="J361"/>
      <c r="K361"/>
    </row>
    <row r="362" spans="1:11">
      <c r="A362" s="18">
        <v>0.90282353747607313</v>
      </c>
      <c r="B362" s="19">
        <v>0</v>
      </c>
      <c r="C362"/>
      <c r="D362"/>
      <c r="E362"/>
      <c r="F362"/>
      <c r="G362" s="27">
        <f t="shared" si="15"/>
        <v>-2.9202449284361141</v>
      </c>
      <c r="H362" s="15">
        <f t="shared" si="16"/>
        <v>5.1161809735587038E-2</v>
      </c>
      <c r="I362" s="28">
        <f t="shared" si="17"/>
        <v>-5.2517000426878943E-2</v>
      </c>
      <c r="J362"/>
      <c r="K362"/>
    </row>
    <row r="363" spans="1:11">
      <c r="A363" s="18">
        <v>1.0445415494952723</v>
      </c>
      <c r="B363" s="19">
        <v>0</v>
      </c>
      <c r="C363"/>
      <c r="D363"/>
      <c r="E363"/>
      <c r="F363"/>
      <c r="G363" s="27">
        <f t="shared" si="15"/>
        <v>-2.726559767656505</v>
      </c>
      <c r="H363" s="15">
        <f t="shared" si="16"/>
        <v>6.1424197577541771E-2</v>
      </c>
      <c r="I363" s="28">
        <f t="shared" si="17"/>
        <v>-6.3391656454400203E-2</v>
      </c>
      <c r="J363"/>
      <c r="K363"/>
    </row>
    <row r="364" spans="1:11">
      <c r="A364" s="18">
        <v>0.74972128335579402</v>
      </c>
      <c r="B364" s="19">
        <v>0</v>
      </c>
      <c r="C364"/>
      <c r="D364"/>
      <c r="E364"/>
      <c r="F364"/>
      <c r="G364" s="27">
        <f t="shared" si="15"/>
        <v>-3.1294888649160404</v>
      </c>
      <c r="H364" s="15">
        <f t="shared" si="16"/>
        <v>4.1907124795855309E-2</v>
      </c>
      <c r="I364" s="28">
        <f t="shared" si="17"/>
        <v>-4.2810558733144509E-2</v>
      </c>
      <c r="J364"/>
      <c r="K364"/>
    </row>
    <row r="365" spans="1:11">
      <c r="A365" s="18">
        <v>1.2273794821137973</v>
      </c>
      <c r="B365" s="19">
        <v>0</v>
      </c>
      <c r="C365"/>
      <c r="D365"/>
      <c r="E365"/>
      <c r="F365"/>
      <c r="G365" s="27">
        <f t="shared" si="15"/>
        <v>-2.4766762569349972</v>
      </c>
      <c r="H365" s="15">
        <f t="shared" si="16"/>
        <v>7.750952226076635E-2</v>
      </c>
      <c r="I365" s="28">
        <f t="shared" si="17"/>
        <v>-8.067822535462249E-2</v>
      </c>
      <c r="J365"/>
      <c r="K365"/>
    </row>
    <row r="366" spans="1:11">
      <c r="A366" s="18">
        <v>3.4941417888699755E-2</v>
      </c>
      <c r="B366" s="19">
        <v>0</v>
      </c>
      <c r="C366"/>
      <c r="D366"/>
      <c r="E366"/>
      <c r="F366"/>
      <c r="G366" s="27">
        <f t="shared" si="15"/>
        <v>-4.1063742388533067</v>
      </c>
      <c r="H366" s="15">
        <f t="shared" si="16"/>
        <v>1.6200591983725587E-2</v>
      </c>
      <c r="I366" s="28">
        <f t="shared" si="17"/>
        <v>-1.6333256352859087E-2</v>
      </c>
      <c r="J366"/>
      <c r="K366"/>
    </row>
    <row r="367" spans="1:11">
      <c r="A367" s="18">
        <v>0.22724662766502512</v>
      </c>
      <c r="B367" s="19">
        <v>0</v>
      </c>
      <c r="C367"/>
      <c r="D367"/>
      <c r="E367"/>
      <c r="F367"/>
      <c r="G367" s="27">
        <f t="shared" si="15"/>
        <v>-3.8435518569726042</v>
      </c>
      <c r="H367" s="15">
        <f t="shared" si="16"/>
        <v>2.0968308038567453E-2</v>
      </c>
      <c r="I367" s="28">
        <f t="shared" si="17"/>
        <v>-2.1191265207008456E-2</v>
      </c>
      <c r="J367"/>
      <c r="K367"/>
    </row>
    <row r="368" spans="1:11">
      <c r="A368" s="18">
        <v>0.64003590350427608</v>
      </c>
      <c r="B368" s="19">
        <v>0</v>
      </c>
      <c r="C368"/>
      <c r="D368"/>
      <c r="E368"/>
      <c r="F368"/>
      <c r="G368" s="27">
        <f t="shared" si="15"/>
        <v>-3.2793952185899524</v>
      </c>
      <c r="H368" s="15">
        <f t="shared" si="16"/>
        <v>3.6284858602953989E-2</v>
      </c>
      <c r="I368" s="28">
        <f t="shared" si="17"/>
        <v>-3.6959524515371073E-2</v>
      </c>
      <c r="J368"/>
      <c r="K368"/>
    </row>
    <row r="369" spans="1:11">
      <c r="A369" s="18">
        <v>1.327836964051172</v>
      </c>
      <c r="B369" s="19">
        <v>0</v>
      </c>
      <c r="C369"/>
      <c r="D369"/>
      <c r="E369"/>
      <c r="F369"/>
      <c r="G369" s="27">
        <f t="shared" si="15"/>
        <v>-2.3393816162373904</v>
      </c>
      <c r="H369" s="15">
        <f t="shared" si="16"/>
        <v>8.7913487115471783E-2</v>
      </c>
      <c r="I369" s="28">
        <f t="shared" si="17"/>
        <v>-9.2020432787789402E-2</v>
      </c>
      <c r="J369"/>
      <c r="K369"/>
    </row>
    <row r="370" spans="1:11">
      <c r="A370" s="18">
        <v>2.0996532374644965</v>
      </c>
      <c r="B370" s="19">
        <v>0</v>
      </c>
      <c r="C370"/>
      <c r="D370"/>
      <c r="E370"/>
      <c r="F370"/>
      <c r="G370" s="27">
        <f t="shared" si="15"/>
        <v>-1.2845449241440359</v>
      </c>
      <c r="H370" s="15">
        <f t="shared" si="16"/>
        <v>0.21677757013172569</v>
      </c>
      <c r="I370" s="28">
        <f t="shared" si="17"/>
        <v>-0.24433854942684419</v>
      </c>
      <c r="J370"/>
      <c r="K370"/>
    </row>
    <row r="371" spans="1:11">
      <c r="A371" s="18">
        <v>1.2390493211766627</v>
      </c>
      <c r="B371" s="19">
        <v>0</v>
      </c>
      <c r="C371"/>
      <c r="D371"/>
      <c r="E371"/>
      <c r="F371"/>
      <c r="G371" s="27">
        <f t="shared" si="15"/>
        <v>-2.4607271575724052</v>
      </c>
      <c r="H371" s="15">
        <f t="shared" si="16"/>
        <v>7.8657623475479443E-2</v>
      </c>
      <c r="I371" s="28">
        <f t="shared" si="17"/>
        <v>-8.1923567480334678E-2</v>
      </c>
      <c r="J371"/>
      <c r="K371"/>
    </row>
    <row r="372" spans="1:11">
      <c r="A372" s="18">
        <v>1.8542277777309708</v>
      </c>
      <c r="B372" s="19">
        <v>0</v>
      </c>
      <c r="C372"/>
      <c r="D372"/>
      <c r="E372"/>
      <c r="F372"/>
      <c r="G372" s="27">
        <f t="shared" si="15"/>
        <v>-1.6199664344419475</v>
      </c>
      <c r="H372" s="15">
        <f t="shared" si="16"/>
        <v>0.16520949934329665</v>
      </c>
      <c r="I372" s="28">
        <f t="shared" si="17"/>
        <v>-0.18057448302842588</v>
      </c>
      <c r="J372"/>
      <c r="K372"/>
    </row>
    <row r="373" spans="1:11">
      <c r="A373" s="18">
        <v>0.71032308440008551</v>
      </c>
      <c r="B373" s="19">
        <v>0</v>
      </c>
      <c r="C373"/>
      <c r="D373"/>
      <c r="E373"/>
      <c r="F373"/>
      <c r="G373" s="27">
        <f t="shared" si="15"/>
        <v>-3.1833341481686004</v>
      </c>
      <c r="H373" s="15">
        <f t="shared" si="16"/>
        <v>3.9797727574501292E-2</v>
      </c>
      <c r="I373" s="28">
        <f t="shared" si="17"/>
        <v>-4.0611316271248192E-2</v>
      </c>
      <c r="J373"/>
      <c r="K373"/>
    </row>
    <row r="374" spans="1:11">
      <c r="A374" s="18">
        <v>0.86137697550207837</v>
      </c>
      <c r="B374" s="19">
        <v>0</v>
      </c>
      <c r="C374"/>
      <c r="D374"/>
      <c r="E374"/>
      <c r="F374"/>
      <c r="G374" s="27">
        <f t="shared" si="15"/>
        <v>-2.9768896971942849</v>
      </c>
      <c r="H374" s="15">
        <f t="shared" si="16"/>
        <v>4.8480907240797275E-2</v>
      </c>
      <c r="I374" s="28">
        <f t="shared" si="17"/>
        <v>-4.9695526489077296E-2</v>
      </c>
      <c r="J374"/>
      <c r="K374"/>
    </row>
    <row r="375" spans="1:11">
      <c r="A375" s="18">
        <v>0.45585229815355444</v>
      </c>
      <c r="B375" s="19">
        <v>0</v>
      </c>
      <c r="C375"/>
      <c r="D375"/>
      <c r="E375"/>
      <c r="F375"/>
      <c r="G375" s="27">
        <f t="shared" si="15"/>
        <v>-3.531117852199078</v>
      </c>
      <c r="H375" s="15">
        <f t="shared" si="16"/>
        <v>2.8439684175839811E-2</v>
      </c>
      <c r="I375" s="28">
        <f t="shared" si="17"/>
        <v>-2.8851926837955705E-2</v>
      </c>
      <c r="J375"/>
      <c r="K375"/>
    </row>
    <row r="376" spans="1:11">
      <c r="A376" s="18">
        <v>3.903560899428371E-2</v>
      </c>
      <c r="B376" s="19">
        <v>0</v>
      </c>
      <c r="C376"/>
      <c r="D376"/>
      <c r="E376"/>
      <c r="F376"/>
      <c r="G376" s="27">
        <f t="shared" si="15"/>
        <v>-4.1007787323171296</v>
      </c>
      <c r="H376" s="15">
        <f t="shared" si="16"/>
        <v>1.6290015756020557E-2</v>
      </c>
      <c r="I376" s="28">
        <f t="shared" si="17"/>
        <v>-1.6424156831106637E-2</v>
      </c>
      <c r="J376"/>
      <c r="K376"/>
    </row>
    <row r="377" spans="1:11">
      <c r="A377" s="18">
        <v>0.46118634990778529</v>
      </c>
      <c r="B377" s="19">
        <v>0</v>
      </c>
      <c r="C377"/>
      <c r="D377"/>
      <c r="E377"/>
      <c r="F377"/>
      <c r="G377" s="27">
        <f t="shared" si="15"/>
        <v>-3.5238278355180297</v>
      </c>
      <c r="H377" s="15">
        <f t="shared" si="16"/>
        <v>2.8641807609469112E-2</v>
      </c>
      <c r="I377" s="28">
        <f t="shared" si="17"/>
        <v>-2.9059988507556169E-2</v>
      </c>
      <c r="J377"/>
      <c r="K377"/>
    </row>
    <row r="378" spans="1:11">
      <c r="A378" s="18">
        <v>1.1911067548517318</v>
      </c>
      <c r="B378" s="19">
        <v>0</v>
      </c>
      <c r="C378"/>
      <c r="D378"/>
      <c r="E378"/>
      <c r="F378"/>
      <c r="G378" s="27">
        <f t="shared" si="15"/>
        <v>-2.5262499766871223</v>
      </c>
      <c r="H378" s="15">
        <f t="shared" si="16"/>
        <v>7.4038325333920268E-2</v>
      </c>
      <c r="I378" s="28">
        <f t="shared" si="17"/>
        <v>-7.6922433242056582E-2</v>
      </c>
      <c r="J378"/>
      <c r="K378"/>
    </row>
    <row r="379" spans="1:11">
      <c r="A379" s="18">
        <v>0.78135457328647862</v>
      </c>
      <c r="B379" s="19">
        <v>0</v>
      </c>
      <c r="C379"/>
      <c r="D379"/>
      <c r="E379"/>
      <c r="F379"/>
      <c r="G379" s="27">
        <f t="shared" si="15"/>
        <v>-3.0862558364610368</v>
      </c>
      <c r="H379" s="15">
        <f t="shared" si="16"/>
        <v>4.3677761790010615E-2</v>
      </c>
      <c r="I379" s="28">
        <f t="shared" si="17"/>
        <v>-4.4660353468504561E-2</v>
      </c>
      <c r="J379"/>
      <c r="K379"/>
    </row>
    <row r="380" spans="1:11">
      <c r="A380" s="18">
        <v>0.94126807717396088</v>
      </c>
      <c r="B380" s="19">
        <v>0</v>
      </c>
      <c r="C380"/>
      <c r="D380"/>
      <c r="E380"/>
      <c r="F380"/>
      <c r="G380" s="27">
        <f t="shared" si="15"/>
        <v>-2.8677030055965904</v>
      </c>
      <c r="H380" s="15">
        <f t="shared" si="16"/>
        <v>5.3773407558339259E-2</v>
      </c>
      <c r="I380" s="28">
        <f t="shared" si="17"/>
        <v>-5.5273211718312121E-2</v>
      </c>
      <c r="J380"/>
      <c r="K380"/>
    </row>
    <row r="381" spans="1:11">
      <c r="A381" s="18">
        <v>0.29283372925197132</v>
      </c>
      <c r="B381" s="19">
        <v>0</v>
      </c>
      <c r="C381"/>
      <c r="D381"/>
      <c r="E381"/>
      <c r="F381"/>
      <c r="G381" s="27">
        <f t="shared" si="15"/>
        <v>-3.753914356876884</v>
      </c>
      <c r="H381" s="15">
        <f t="shared" si="16"/>
        <v>2.2889658795530357E-2</v>
      </c>
      <c r="I381" s="28">
        <f t="shared" si="17"/>
        <v>-2.315569451966417E-2</v>
      </c>
      <c r="J381"/>
      <c r="K381"/>
    </row>
    <row r="382" spans="1:11">
      <c r="A382" s="18">
        <v>1.5238514640721967</v>
      </c>
      <c r="B382" s="19">
        <v>0</v>
      </c>
      <c r="C382"/>
      <c r="D382"/>
      <c r="E382"/>
      <c r="F382"/>
      <c r="G382" s="27">
        <f t="shared" si="15"/>
        <v>-2.0714897695287058</v>
      </c>
      <c r="H382" s="15">
        <f t="shared" si="16"/>
        <v>0.11189890330631258</v>
      </c>
      <c r="I382" s="28">
        <f t="shared" si="17"/>
        <v>-0.11866969484208999</v>
      </c>
      <c r="J382"/>
      <c r="K382"/>
    </row>
    <row r="383" spans="1:11">
      <c r="A383" s="18">
        <v>0.29776922126984573</v>
      </c>
      <c r="B383" s="19">
        <v>0</v>
      </c>
      <c r="C383"/>
      <c r="D383"/>
      <c r="E383"/>
      <c r="F383"/>
      <c r="G383" s="27">
        <f t="shared" si="15"/>
        <v>-3.7471690494075767</v>
      </c>
      <c r="H383" s="15">
        <f t="shared" si="16"/>
        <v>2.3041008979093204E-2</v>
      </c>
      <c r="I383" s="28">
        <f t="shared" si="17"/>
        <v>-2.3310602210368386E-2</v>
      </c>
      <c r="J383"/>
      <c r="K383"/>
    </row>
    <row r="384" spans="1:11">
      <c r="A384" s="18">
        <v>0.57637743308089895</v>
      </c>
      <c r="B384" s="19">
        <v>0</v>
      </c>
      <c r="C384"/>
      <c r="D384"/>
      <c r="E384"/>
      <c r="F384"/>
      <c r="G384" s="27">
        <f t="shared" si="15"/>
        <v>-3.3663968699909432</v>
      </c>
      <c r="H384" s="15">
        <f t="shared" si="16"/>
        <v>3.336231197709269E-2</v>
      </c>
      <c r="I384" s="28">
        <f t="shared" si="17"/>
        <v>-3.3931530032365084E-2</v>
      </c>
      <c r="J384"/>
      <c r="K384"/>
    </row>
    <row r="385" spans="1:11">
      <c r="A385" s="18">
        <v>0.59813050905435827</v>
      </c>
      <c r="B385" s="19">
        <v>0</v>
      </c>
      <c r="C385"/>
      <c r="D385"/>
      <c r="E385"/>
      <c r="F385"/>
      <c r="G385" s="27">
        <f t="shared" si="15"/>
        <v>-3.3366670709531205</v>
      </c>
      <c r="H385" s="15">
        <f t="shared" si="16"/>
        <v>3.4334491725490218E-2</v>
      </c>
      <c r="I385" s="28">
        <f t="shared" si="17"/>
        <v>-3.4937769459272232E-2</v>
      </c>
      <c r="J385"/>
      <c r="K385"/>
    </row>
    <row r="386" spans="1:11">
      <c r="A386" s="18">
        <v>1.8431569369549536</v>
      </c>
      <c r="B386" s="19">
        <v>0</v>
      </c>
      <c r="C386"/>
      <c r="D386"/>
      <c r="E386"/>
      <c r="F386"/>
      <c r="G386" s="27">
        <f t="shared" si="15"/>
        <v>-1.6350968864227289</v>
      </c>
      <c r="H386" s="15">
        <f t="shared" si="16"/>
        <v>0.16313333469209912</v>
      </c>
      <c r="I386" s="28">
        <f t="shared" si="17"/>
        <v>-0.17809052188977345</v>
      </c>
      <c r="J386"/>
      <c r="K386"/>
    </row>
    <row r="387" spans="1:11">
      <c r="A387" s="18">
        <v>1.0059993037603374</v>
      </c>
      <c r="B387" s="19">
        <v>0</v>
      </c>
      <c r="C387"/>
      <c r="D387"/>
      <c r="E387"/>
      <c r="F387"/>
      <c r="G387" s="27">
        <f t="shared" ref="G387:G450" si="18">$E$1+$E$2*A387</f>
        <v>-2.7792352247534247</v>
      </c>
      <c r="H387" s="15">
        <f t="shared" ref="H387:H450" si="19">EXP(G387)/(1+EXP(G387))</f>
        <v>5.8456634144769169E-2</v>
      </c>
      <c r="I387" s="28">
        <f t="shared" ref="I387:I450" si="20">B387*LN(H387)+(1-B387)*LN(1-H387)</f>
        <v>-6.0234871557752673E-2</v>
      </c>
      <c r="J387"/>
      <c r="K387"/>
    </row>
    <row r="388" spans="1:11">
      <c r="A388" s="18">
        <v>1.1650467588565652</v>
      </c>
      <c r="B388" s="19">
        <v>0</v>
      </c>
      <c r="C388"/>
      <c r="D388"/>
      <c r="E388"/>
      <c r="F388"/>
      <c r="G388" s="27">
        <f t="shared" si="18"/>
        <v>-2.5618660176005106</v>
      </c>
      <c r="H388" s="15">
        <f t="shared" si="19"/>
        <v>7.1633349101657806E-2</v>
      </c>
      <c r="I388" s="28">
        <f t="shared" si="20"/>
        <v>-7.4328526275779641E-2</v>
      </c>
      <c r="J388"/>
      <c r="K388"/>
    </row>
    <row r="389" spans="1:11">
      <c r="A389" s="18">
        <v>1.4831529539400075</v>
      </c>
      <c r="B389" s="19">
        <v>0</v>
      </c>
      <c r="C389"/>
      <c r="D389"/>
      <c r="E389"/>
      <c r="F389"/>
      <c r="G389" s="27">
        <f t="shared" si="18"/>
        <v>-2.1271121803015562</v>
      </c>
      <c r="H389" s="15">
        <f t="shared" si="19"/>
        <v>0.10648945404547594</v>
      </c>
      <c r="I389" s="28">
        <f t="shared" si="20"/>
        <v>-0.11259714148138096</v>
      </c>
      <c r="J389"/>
      <c r="K389"/>
    </row>
    <row r="390" spans="1:11">
      <c r="A390" s="18">
        <v>2.0320001751079682</v>
      </c>
      <c r="B390" s="19">
        <v>0</v>
      </c>
      <c r="C390"/>
      <c r="D390"/>
      <c r="E390"/>
      <c r="F390"/>
      <c r="G390" s="27">
        <f t="shared" si="18"/>
        <v>-1.3770059604869811</v>
      </c>
      <c r="H390" s="15">
        <f t="shared" si="19"/>
        <v>0.20149028609912492</v>
      </c>
      <c r="I390" s="28">
        <f t="shared" si="20"/>
        <v>-0.22500814621524792</v>
      </c>
      <c r="J390"/>
      <c r="K390"/>
    </row>
    <row r="391" spans="1:11">
      <c r="A391" s="18">
        <v>0.55805128652485947</v>
      </c>
      <c r="B391" s="19">
        <v>0</v>
      </c>
      <c r="C391"/>
      <c r="D391"/>
      <c r="E391"/>
      <c r="F391"/>
      <c r="G391" s="27">
        <f t="shared" si="18"/>
        <v>-3.3914431050573528</v>
      </c>
      <c r="H391" s="15">
        <f t="shared" si="19"/>
        <v>3.2563961694057238E-2</v>
      </c>
      <c r="I391" s="28">
        <f t="shared" si="20"/>
        <v>-3.3105966541676322E-2</v>
      </c>
      <c r="J391"/>
      <c r="K391"/>
    </row>
    <row r="392" spans="1:11">
      <c r="A392" s="18">
        <v>2.570344132106595</v>
      </c>
      <c r="B392" s="19">
        <v>0</v>
      </c>
      <c r="C392"/>
      <c r="D392"/>
      <c r="E392"/>
      <c r="F392"/>
      <c r="G392" s="27">
        <f t="shared" si="18"/>
        <v>-0.64125448909402882</v>
      </c>
      <c r="H392" s="15">
        <f t="shared" si="19"/>
        <v>0.34496301549933095</v>
      </c>
      <c r="I392" s="28">
        <f t="shared" si="20"/>
        <v>-0.42306358005444922</v>
      </c>
      <c r="J392"/>
      <c r="K392"/>
    </row>
    <row r="393" spans="1:11">
      <c r="A393" s="18">
        <v>0.28391172386901808</v>
      </c>
      <c r="B393" s="19">
        <v>0</v>
      </c>
      <c r="C393"/>
      <c r="D393"/>
      <c r="E393"/>
      <c r="F393"/>
      <c r="G393" s="27">
        <f t="shared" si="18"/>
        <v>-3.766108008357401</v>
      </c>
      <c r="H393" s="15">
        <f t="shared" si="19"/>
        <v>2.2618519742360829E-2</v>
      </c>
      <c r="I393" s="28">
        <f t="shared" si="20"/>
        <v>-2.2878242291999105E-2</v>
      </c>
      <c r="J393"/>
      <c r="K393"/>
    </row>
    <row r="394" spans="1:11">
      <c r="A394" s="18">
        <v>1.4986834797864819</v>
      </c>
      <c r="B394" s="19">
        <v>0</v>
      </c>
      <c r="C394"/>
      <c r="D394"/>
      <c r="E394"/>
      <c r="F394"/>
      <c r="G394" s="27">
        <f t="shared" si="18"/>
        <v>-2.1058867033652953</v>
      </c>
      <c r="H394" s="15">
        <f t="shared" si="19"/>
        <v>0.10852598002857175</v>
      </c>
      <c r="I394" s="28">
        <f t="shared" si="20"/>
        <v>-0.11487898403130666</v>
      </c>
      <c r="J394"/>
      <c r="K394"/>
    </row>
    <row r="395" spans="1:11">
      <c r="A395" s="18">
        <v>0.35416865433652278</v>
      </c>
      <c r="B395" s="19">
        <v>0</v>
      </c>
      <c r="C395"/>
      <c r="D395"/>
      <c r="E395"/>
      <c r="F395"/>
      <c r="G395" s="27">
        <f t="shared" si="18"/>
        <v>-3.6700882810157776</v>
      </c>
      <c r="H395" s="15">
        <f t="shared" si="19"/>
        <v>2.4841405504594544E-2</v>
      </c>
      <c r="I395" s="28">
        <f t="shared" si="20"/>
        <v>-2.5155160191230676E-2</v>
      </c>
      <c r="J395"/>
      <c r="K395"/>
    </row>
    <row r="396" spans="1:11">
      <c r="A396" s="18">
        <v>0.47099738251595064</v>
      </c>
      <c r="B396" s="19">
        <v>0</v>
      </c>
      <c r="C396"/>
      <c r="D396"/>
      <c r="E396"/>
      <c r="F396"/>
      <c r="G396" s="27">
        <f t="shared" si="18"/>
        <v>-3.5104191558375031</v>
      </c>
      <c r="H396" s="15">
        <f t="shared" si="19"/>
        <v>2.901722369482744E-2</v>
      </c>
      <c r="I396" s="28">
        <f t="shared" si="20"/>
        <v>-2.9446548947853351E-2</v>
      </c>
      <c r="J396"/>
      <c r="K396"/>
    </row>
    <row r="397" spans="1:11">
      <c r="A397" s="18">
        <v>0.10777979653633829</v>
      </c>
      <c r="B397" s="19">
        <v>0</v>
      </c>
      <c r="C397"/>
      <c r="D397"/>
      <c r="E397"/>
      <c r="F397"/>
      <c r="G397" s="27">
        <f t="shared" si="18"/>
        <v>-4.0068264616986102</v>
      </c>
      <c r="H397" s="15">
        <f t="shared" si="19"/>
        <v>1.7866032080480355E-2</v>
      </c>
      <c r="I397" s="28">
        <f t="shared" si="20"/>
        <v>-1.8027556389217429E-2</v>
      </c>
      <c r="J397"/>
      <c r="K397"/>
    </row>
    <row r="398" spans="1:11">
      <c r="A398" s="18">
        <v>2.0692334105773682</v>
      </c>
      <c r="B398" s="19">
        <v>0</v>
      </c>
      <c r="C398"/>
      <c r="D398"/>
      <c r="E398"/>
      <c r="F398"/>
      <c r="G398" s="27">
        <f t="shared" si="18"/>
        <v>-1.326119519903417</v>
      </c>
      <c r="H398" s="15">
        <f t="shared" si="19"/>
        <v>0.20980196655461728</v>
      </c>
      <c r="I398" s="28">
        <f t="shared" si="20"/>
        <v>-0.23547168968754009</v>
      </c>
      <c r="J398"/>
      <c r="K398"/>
    </row>
    <row r="399" spans="1:11">
      <c r="A399" s="18">
        <v>6.9138249180595412E-2</v>
      </c>
      <c r="B399" s="19">
        <v>0</v>
      </c>
      <c r="C399"/>
      <c r="D399"/>
      <c r="E399"/>
      <c r="F399"/>
      <c r="G399" s="27">
        <f t="shared" si="18"/>
        <v>-4.059637633727724</v>
      </c>
      <c r="H399" s="15">
        <f t="shared" si="19"/>
        <v>1.6962576855132087E-2</v>
      </c>
      <c r="I399" s="28">
        <f t="shared" si="20"/>
        <v>-1.7108089218968461E-2</v>
      </c>
      <c r="J399"/>
      <c r="K399"/>
    </row>
    <row r="400" spans="1:11">
      <c r="A400" s="18">
        <v>3.2685436128477607</v>
      </c>
      <c r="B400" s="19">
        <v>0</v>
      </c>
      <c r="C400"/>
      <c r="D400"/>
      <c r="E400"/>
      <c r="F400"/>
      <c r="G400" s="27">
        <f t="shared" si="18"/>
        <v>0.31297057204549539</v>
      </c>
      <c r="H400" s="15">
        <f t="shared" si="19"/>
        <v>0.57761017797287029</v>
      </c>
      <c r="I400" s="28">
        <f t="shared" si="20"/>
        <v>-0.86182664246010032</v>
      </c>
      <c r="J400"/>
      <c r="K400"/>
    </row>
    <row r="401" spans="1:11">
      <c r="A401" s="18">
        <v>0.75333825192869819</v>
      </c>
      <c r="B401" s="19">
        <v>0</v>
      </c>
      <c r="C401"/>
      <c r="D401"/>
      <c r="E401"/>
      <c r="F401"/>
      <c r="G401" s="27">
        <f t="shared" si="18"/>
        <v>-3.1245455755656169</v>
      </c>
      <c r="H401" s="15">
        <f t="shared" si="19"/>
        <v>4.2106052463428419E-2</v>
      </c>
      <c r="I401" s="28">
        <f t="shared" si="20"/>
        <v>-4.3018209084312746E-2</v>
      </c>
      <c r="J401"/>
      <c r="K401"/>
    </row>
    <row r="402" spans="1:11">
      <c r="A402" s="18">
        <v>1.4872268166127207</v>
      </c>
      <c r="B402" s="19">
        <v>0</v>
      </c>
      <c r="C402"/>
      <c r="D402"/>
      <c r="E402"/>
      <c r="F402"/>
      <c r="G402" s="27">
        <f t="shared" si="18"/>
        <v>-2.1215444565131953</v>
      </c>
      <c r="H402" s="15">
        <f t="shared" si="19"/>
        <v>0.10702038177175102</v>
      </c>
      <c r="I402" s="28">
        <f t="shared" si="20"/>
        <v>-0.11319152229863982</v>
      </c>
      <c r="J402"/>
      <c r="K402"/>
    </row>
    <row r="403" spans="1:11">
      <c r="A403" s="18">
        <v>1.6786545414920162</v>
      </c>
      <c r="B403" s="19">
        <v>0</v>
      </c>
      <c r="C403"/>
      <c r="D403"/>
      <c r="E403"/>
      <c r="F403"/>
      <c r="G403" s="27">
        <f t="shared" si="18"/>
        <v>-1.8599213280014988</v>
      </c>
      <c r="H403" s="15">
        <f t="shared" si="19"/>
        <v>0.13471222207735578</v>
      </c>
      <c r="I403" s="28">
        <f t="shared" si="20"/>
        <v>-0.14469313613966581</v>
      </c>
      <c r="J403"/>
      <c r="K403"/>
    </row>
    <row r="404" spans="1:11">
      <c r="A404" s="18">
        <v>0.70955390975177846</v>
      </c>
      <c r="B404" s="19">
        <v>0</v>
      </c>
      <c r="C404"/>
      <c r="D404"/>
      <c r="E404"/>
      <c r="F404"/>
      <c r="G404" s="27">
        <f t="shared" si="18"/>
        <v>-3.1843853745674351</v>
      </c>
      <c r="H404" s="15">
        <f t="shared" si="19"/>
        <v>3.9757575575482706E-2</v>
      </c>
      <c r="I404" s="28">
        <f t="shared" si="20"/>
        <v>-4.0569500957232281E-2</v>
      </c>
      <c r="J404"/>
      <c r="K404"/>
    </row>
    <row r="405" spans="1:11">
      <c r="A405" s="18">
        <v>0.26082297276992145</v>
      </c>
      <c r="B405" s="19">
        <v>0</v>
      </c>
      <c r="C405"/>
      <c r="D405"/>
      <c r="E405"/>
      <c r="F405"/>
      <c r="G405" s="27">
        <f t="shared" si="18"/>
        <v>-3.7976632666136561</v>
      </c>
      <c r="H405" s="15">
        <f t="shared" si="19"/>
        <v>2.1931338742616466E-2</v>
      </c>
      <c r="I405" s="28">
        <f t="shared" si="20"/>
        <v>-2.2175405626984706E-2</v>
      </c>
      <c r="J405"/>
      <c r="K405"/>
    </row>
    <row r="406" spans="1:11">
      <c r="A406" s="18">
        <v>0.42167659051821871</v>
      </c>
      <c r="B406" s="19">
        <v>0</v>
      </c>
      <c r="C406"/>
      <c r="D406"/>
      <c r="E406"/>
      <c r="F406"/>
      <c r="G406" s="27">
        <f t="shared" si="18"/>
        <v>-3.5778255877493774</v>
      </c>
      <c r="H406" s="15">
        <f t="shared" si="19"/>
        <v>2.7177146440621885E-2</v>
      </c>
      <c r="I406" s="28">
        <f t="shared" si="20"/>
        <v>-2.755327548925374E-2</v>
      </c>
      <c r="J406"/>
      <c r="K406"/>
    </row>
    <row r="407" spans="1:11">
      <c r="A407" s="18">
        <v>0.2418837533799745</v>
      </c>
      <c r="B407" s="19">
        <v>0</v>
      </c>
      <c r="C407"/>
      <c r="D407"/>
      <c r="E407"/>
      <c r="F407"/>
      <c r="G407" s="27">
        <f t="shared" si="18"/>
        <v>-3.8235473846612988</v>
      </c>
      <c r="H407" s="15">
        <f t="shared" si="19"/>
        <v>2.1382932033023178E-2</v>
      </c>
      <c r="I407" s="28">
        <f t="shared" si="20"/>
        <v>-2.1614859070363888E-2</v>
      </c>
      <c r="J407"/>
      <c r="K407"/>
    </row>
    <row r="408" spans="1:11">
      <c r="A408" s="18">
        <v>1.6537017824104501</v>
      </c>
      <c r="B408" s="19">
        <v>1</v>
      </c>
      <c r="C408"/>
      <c r="D408"/>
      <c r="E408"/>
      <c r="F408"/>
      <c r="G408" s="27">
        <f t="shared" si="18"/>
        <v>-1.8940241148367618</v>
      </c>
      <c r="H408" s="15">
        <f t="shared" si="19"/>
        <v>0.13078632291414649</v>
      </c>
      <c r="I408" s="28">
        <f t="shared" si="20"/>
        <v>-2.0341904103028825</v>
      </c>
      <c r="J408"/>
      <c r="K408"/>
    </row>
    <row r="409" spans="1:11">
      <c r="A409" s="18">
        <v>1.0103936534315952</v>
      </c>
      <c r="B409" s="19">
        <v>1</v>
      </c>
      <c r="C409"/>
      <c r="D409"/>
      <c r="E409"/>
      <c r="F409"/>
      <c r="G409" s="27">
        <f t="shared" si="18"/>
        <v>-2.7732294932978911</v>
      </c>
      <c r="H409" s="15">
        <f t="shared" si="19"/>
        <v>5.8788064224452583E-2</v>
      </c>
      <c r="I409" s="28">
        <f t="shared" si="20"/>
        <v>-2.8338164340627467</v>
      </c>
      <c r="J409"/>
      <c r="K409"/>
    </row>
    <row r="410" spans="1:11">
      <c r="A410" s="18">
        <v>0.76564691217219671</v>
      </c>
      <c r="B410" s="19">
        <v>0</v>
      </c>
      <c r="C410"/>
      <c r="D410"/>
      <c r="E410"/>
      <c r="F410"/>
      <c r="G410" s="27">
        <f t="shared" si="18"/>
        <v>-3.1077234031100747</v>
      </c>
      <c r="H410" s="15">
        <f t="shared" si="19"/>
        <v>4.2789793959352784E-2</v>
      </c>
      <c r="I410" s="28">
        <f t="shared" si="20"/>
        <v>-4.3732260613780466E-2</v>
      </c>
      <c r="J410"/>
      <c r="K410"/>
    </row>
    <row r="411" spans="1:11">
      <c r="A411" s="18">
        <v>1.1284902960814329</v>
      </c>
      <c r="B411" s="19">
        <v>0</v>
      </c>
      <c r="C411"/>
      <c r="D411"/>
      <c r="E411"/>
      <c r="F411"/>
      <c r="G411" s="27">
        <f t="shared" si="18"/>
        <v>-2.6118275169840612</v>
      </c>
      <c r="H411" s="15">
        <f t="shared" si="19"/>
        <v>6.8381089669619519E-2</v>
      </c>
      <c r="I411" s="28">
        <f t="shared" si="20"/>
        <v>-7.0831442411995266E-2</v>
      </c>
      <c r="J411"/>
      <c r="K411"/>
    </row>
    <row r="412" spans="1:11">
      <c r="A412" s="18">
        <v>1.5643483575028618</v>
      </c>
      <c r="B412" s="19">
        <v>0</v>
      </c>
      <c r="C412"/>
      <c r="D412"/>
      <c r="E412"/>
      <c r="F412"/>
      <c r="G412" s="27">
        <f t="shared" si="18"/>
        <v>-2.016142907097906</v>
      </c>
      <c r="H412" s="15">
        <f t="shared" si="19"/>
        <v>0.1175184118812634</v>
      </c>
      <c r="I412" s="28">
        <f t="shared" si="20"/>
        <v>-0.12501735371387232</v>
      </c>
      <c r="J412"/>
      <c r="K412"/>
    </row>
    <row r="413" spans="1:11">
      <c r="A413" s="18">
        <v>1.7223639301832048</v>
      </c>
      <c r="B413" s="19">
        <v>0</v>
      </c>
      <c r="C413"/>
      <c r="D413"/>
      <c r="E413"/>
      <c r="F413"/>
      <c r="G413" s="27">
        <f t="shared" si="18"/>
        <v>-1.8001839674810567</v>
      </c>
      <c r="H413" s="15">
        <f t="shared" si="19"/>
        <v>0.14182867213585668</v>
      </c>
      <c r="I413" s="28">
        <f t="shared" si="20"/>
        <v>-0.15295151660279471</v>
      </c>
      <c r="J413"/>
      <c r="K413"/>
    </row>
    <row r="414" spans="1:11">
      <c r="A414" s="18">
        <v>0.49464988255726716</v>
      </c>
      <c r="B414" s="19">
        <v>0</v>
      </c>
      <c r="C414"/>
      <c r="D414"/>
      <c r="E414"/>
      <c r="F414"/>
      <c r="G414" s="27">
        <f t="shared" si="18"/>
        <v>-3.4780934252682547</v>
      </c>
      <c r="H414" s="15">
        <f t="shared" si="19"/>
        <v>2.994200758750383E-2</v>
      </c>
      <c r="I414" s="28">
        <f t="shared" si="20"/>
        <v>-3.0399423279555703E-2</v>
      </c>
      <c r="J414"/>
      <c r="K414"/>
    </row>
    <row r="415" spans="1:11">
      <c r="A415" s="18">
        <v>1.4563227186667116</v>
      </c>
      <c r="B415" s="19">
        <v>0</v>
      </c>
      <c r="C415"/>
      <c r="D415"/>
      <c r="E415"/>
      <c r="F415"/>
      <c r="G415" s="27">
        <f t="shared" si="18"/>
        <v>-2.1637809026369998</v>
      </c>
      <c r="H415" s="15">
        <f t="shared" si="19"/>
        <v>0.10305045375904232</v>
      </c>
      <c r="I415" s="28">
        <f t="shared" si="20"/>
        <v>-0.10875566572828792</v>
      </c>
      <c r="J415"/>
      <c r="K415"/>
    </row>
    <row r="416" spans="1:11">
      <c r="A416" s="18">
        <v>1.7300037433011051</v>
      </c>
      <c r="B416" s="19">
        <v>0</v>
      </c>
      <c r="C416"/>
      <c r="G416" s="27">
        <f t="shared" si="18"/>
        <v>-1.7897426805127759</v>
      </c>
      <c r="H416" s="15">
        <f t="shared" si="19"/>
        <v>0.14310427449800955</v>
      </c>
      <c r="I416" s="28">
        <f t="shared" si="20"/>
        <v>-0.15443904164720967</v>
      </c>
    </row>
    <row r="417" spans="1:9">
      <c r="A417" s="18">
        <v>1.127287106196823</v>
      </c>
      <c r="B417" s="19">
        <v>0</v>
      </c>
      <c r="C417"/>
      <c r="G417" s="27">
        <f t="shared" si="18"/>
        <v>-2.613471909414697</v>
      </c>
      <c r="H417" s="15">
        <f t="shared" si="19"/>
        <v>6.8276407780323567E-2</v>
      </c>
      <c r="I417" s="28">
        <f t="shared" si="20"/>
        <v>-7.0719083155162024E-2</v>
      </c>
    </row>
    <row r="418" spans="1:9">
      <c r="A418" s="18">
        <v>1.2892809911624867</v>
      </c>
      <c r="B418" s="19">
        <v>0</v>
      </c>
      <c r="C418"/>
      <c r="G418" s="27">
        <f t="shared" si="18"/>
        <v>-2.3920758341533714</v>
      </c>
      <c r="H418" s="15">
        <f t="shared" si="19"/>
        <v>8.3778953051361127E-2</v>
      </c>
      <c r="I418" s="28">
        <f t="shared" si="20"/>
        <v>-8.7497625790903991E-2</v>
      </c>
    </row>
    <row r="419" spans="1:9">
      <c r="A419" s="18">
        <v>1.5334018879886691</v>
      </c>
      <c r="B419" s="19">
        <v>1</v>
      </c>
      <c r="C419"/>
      <c r="G419" s="27">
        <f t="shared" si="18"/>
        <v>-2.0584372621909317</v>
      </c>
      <c r="H419" s="15">
        <f t="shared" si="19"/>
        <v>0.11320261505352744</v>
      </c>
      <c r="I419" s="28">
        <f t="shared" si="20"/>
        <v>-2.1785760123003115</v>
      </c>
    </row>
    <row r="420" spans="1:9">
      <c r="A420" s="18">
        <v>2.3628963159249134</v>
      </c>
      <c r="B420" s="19">
        <v>0</v>
      </c>
      <c r="C420"/>
      <c r="G420" s="27">
        <f t="shared" si="18"/>
        <v>-0.92477218072721667</v>
      </c>
      <c r="H420" s="15">
        <f t="shared" si="19"/>
        <v>0.28398652826078924</v>
      </c>
      <c r="I420" s="28">
        <f t="shared" si="20"/>
        <v>-0.33405629692026917</v>
      </c>
    </row>
    <row r="421" spans="1:9">
      <c r="A421" s="18">
        <v>0.29574650504573174</v>
      </c>
      <c r="B421" s="19">
        <v>0</v>
      </c>
      <c r="C421"/>
      <c r="G421" s="27">
        <f t="shared" si="18"/>
        <v>-3.7499334835927387</v>
      </c>
      <c r="H421" s="15">
        <f t="shared" si="19"/>
        <v>2.2978863211531014E-2</v>
      </c>
      <c r="I421" s="28">
        <f t="shared" si="20"/>
        <v>-2.3246992794183713E-2</v>
      </c>
    </row>
    <row r="422" spans="1:9">
      <c r="A422" s="18">
        <v>0.2251152439312338</v>
      </c>
      <c r="B422" s="19">
        <v>0</v>
      </c>
      <c r="C422"/>
      <c r="G422" s="27">
        <f t="shared" si="18"/>
        <v>-3.846464806394351</v>
      </c>
      <c r="H422" s="15">
        <f t="shared" si="19"/>
        <v>2.0908592523057164E-2</v>
      </c>
      <c r="I422" s="28">
        <f t="shared" si="20"/>
        <v>-2.1130272600827726E-2</v>
      </c>
    </row>
    <row r="423" spans="1:9">
      <c r="A423" s="18">
        <v>1.4160085684768773</v>
      </c>
      <c r="B423" s="19">
        <v>0</v>
      </c>
      <c r="C423"/>
      <c r="G423" s="27">
        <f t="shared" si="18"/>
        <v>-2.2188780109717787</v>
      </c>
      <c r="H423" s="15">
        <f t="shared" si="19"/>
        <v>9.8068000231966407E-2</v>
      </c>
      <c r="I423" s="28">
        <f t="shared" si="20"/>
        <v>-0.10321615004512937</v>
      </c>
    </row>
    <row r="424" spans="1:9">
      <c r="A424" s="18">
        <v>1.1740860848337669</v>
      </c>
      <c r="B424" s="19">
        <v>0</v>
      </c>
      <c r="C424"/>
      <c r="G424" s="27">
        <f t="shared" si="18"/>
        <v>-2.5495120247643959</v>
      </c>
      <c r="H424" s="15">
        <f t="shared" si="19"/>
        <v>7.2459274812652255E-2</v>
      </c>
      <c r="I424" s="28">
        <f t="shared" si="20"/>
        <v>-7.5218576906712006E-2</v>
      </c>
    </row>
    <row r="425" spans="1:9">
      <c r="A425" s="18">
        <v>2.1370734470705219</v>
      </c>
      <c r="B425" s="19">
        <v>0</v>
      </c>
      <c r="C425"/>
      <c r="G425" s="27">
        <f t="shared" si="18"/>
        <v>-1.233402947124433</v>
      </c>
      <c r="H425" s="15">
        <f t="shared" si="19"/>
        <v>0.22558638542123613</v>
      </c>
      <c r="I425" s="28">
        <f t="shared" si="20"/>
        <v>-0.25564916236495622</v>
      </c>
    </row>
    <row r="426" spans="1:9">
      <c r="A426" s="18">
        <v>1.5513924429024866</v>
      </c>
      <c r="B426" s="19">
        <v>0</v>
      </c>
      <c r="C426"/>
      <c r="G426" s="27">
        <f t="shared" si="18"/>
        <v>-2.0338496782180133</v>
      </c>
      <c r="H426" s="15">
        <f t="shared" si="19"/>
        <v>0.11569448123814347</v>
      </c>
      <c r="I426" s="28">
        <f t="shared" si="20"/>
        <v>-0.12295266659457209</v>
      </c>
    </row>
    <row r="427" spans="1:9">
      <c r="A427" s="18">
        <v>1.3309749658046948</v>
      </c>
      <c r="B427" s="19">
        <v>0</v>
      </c>
      <c r="C427"/>
      <c r="G427" s="27">
        <f t="shared" si="18"/>
        <v>-2.3350929279789394</v>
      </c>
      <c r="H427" s="15">
        <f t="shared" si="19"/>
        <v>8.8257982624707257E-2</v>
      </c>
      <c r="I427" s="28">
        <f t="shared" si="20"/>
        <v>-9.2398204609665024E-2</v>
      </c>
    </row>
    <row r="428" spans="1:9">
      <c r="A428" s="18">
        <v>0.11108216060396048</v>
      </c>
      <c r="B428" s="19">
        <v>0</v>
      </c>
      <c r="C428"/>
      <c r="G428" s="27">
        <f t="shared" si="18"/>
        <v>-4.002313140446943</v>
      </c>
      <c r="H428" s="15">
        <f t="shared" si="19"/>
        <v>1.7945399162781123E-2</v>
      </c>
      <c r="I428" s="28">
        <f t="shared" si="20"/>
        <v>-1.8108370506157597E-2</v>
      </c>
    </row>
    <row r="429" spans="1:9">
      <c r="A429" s="18">
        <v>1.3072463516390411</v>
      </c>
      <c r="B429" s="19">
        <v>0</v>
      </c>
      <c r="C429"/>
      <c r="G429" s="27">
        <f t="shared" si="18"/>
        <v>-2.3675226832674157</v>
      </c>
      <c r="H429" s="15">
        <f t="shared" si="19"/>
        <v>8.5683016894914435E-2</v>
      </c>
      <c r="I429" s="28">
        <f t="shared" si="20"/>
        <v>-8.9577959003315721E-2</v>
      </c>
    </row>
    <row r="430" spans="1:9">
      <c r="A430" s="18">
        <v>1.0235348839904541</v>
      </c>
      <c r="B430" s="19">
        <v>0</v>
      </c>
      <c r="C430"/>
      <c r="G430" s="27">
        <f t="shared" si="18"/>
        <v>-2.7552694519639096</v>
      </c>
      <c r="H430" s="15">
        <f t="shared" si="19"/>
        <v>5.978974027029732E-2</v>
      </c>
      <c r="I430" s="28">
        <f t="shared" si="20"/>
        <v>-6.1651748167341446E-2</v>
      </c>
    </row>
    <row r="431" spans="1:9">
      <c r="A431" s="18">
        <v>1.2714302847983432</v>
      </c>
      <c r="B431" s="19">
        <v>0</v>
      </c>
      <c r="C431"/>
      <c r="G431" s="27">
        <f t="shared" si="18"/>
        <v>-2.4164722879485341</v>
      </c>
      <c r="H431" s="15">
        <f t="shared" si="19"/>
        <v>8.1925195862872835E-2</v>
      </c>
      <c r="I431" s="28">
        <f t="shared" si="20"/>
        <v>-8.5476405693293428E-2</v>
      </c>
    </row>
    <row r="432" spans="1:9">
      <c r="A432" s="18">
        <v>1.6872833616626965</v>
      </c>
      <c r="B432" s="19">
        <v>0</v>
      </c>
      <c r="C432"/>
      <c r="G432" s="27">
        <f t="shared" si="18"/>
        <v>-1.8481283709998855</v>
      </c>
      <c r="H432" s="15">
        <f t="shared" si="19"/>
        <v>0.13609279748959649</v>
      </c>
      <c r="I432" s="28">
        <f t="shared" si="20"/>
        <v>-0.14628992044820571</v>
      </c>
    </row>
    <row r="433" spans="1:9">
      <c r="A433" s="18">
        <v>0.1441168177002301</v>
      </c>
      <c r="B433" s="19">
        <v>0</v>
      </c>
      <c r="C433"/>
      <c r="G433" s="27">
        <f t="shared" si="18"/>
        <v>-3.9571648718547801</v>
      </c>
      <c r="H433" s="15">
        <f t="shared" si="19"/>
        <v>1.8758624277451508E-2</v>
      </c>
      <c r="I433" s="28">
        <f t="shared" si="20"/>
        <v>-1.8936798996705091E-2</v>
      </c>
    </row>
    <row r="434" spans="1:9">
      <c r="A434" s="18">
        <v>0.71387288854167619</v>
      </c>
      <c r="B434" s="19">
        <v>0</v>
      </c>
      <c r="C434"/>
      <c r="G434" s="27">
        <f t="shared" si="18"/>
        <v>-3.1784826520453908</v>
      </c>
      <c r="H434" s="15">
        <f t="shared" si="19"/>
        <v>3.9983536494628213E-2</v>
      </c>
      <c r="I434" s="28">
        <f t="shared" si="20"/>
        <v>-4.0804845182543528E-2</v>
      </c>
    </row>
    <row r="435" spans="1:9">
      <c r="A435" s="18">
        <v>0.26358583207432157</v>
      </c>
      <c r="B435" s="19">
        <v>0</v>
      </c>
      <c r="C435"/>
      <c r="G435" s="27">
        <f t="shared" si="18"/>
        <v>-3.7938872833003163</v>
      </c>
      <c r="H435" s="15">
        <f t="shared" si="19"/>
        <v>2.2012481306092006E-2</v>
      </c>
      <c r="I435" s="28">
        <f t="shared" si="20"/>
        <v>-2.2258371100424373E-2</v>
      </c>
    </row>
    <row r="436" spans="1:9">
      <c r="A436" s="18">
        <v>0.21950301666992911</v>
      </c>
      <c r="B436" s="19">
        <v>0</v>
      </c>
      <c r="C436"/>
      <c r="G436" s="27">
        <f t="shared" si="18"/>
        <v>-3.854135003879835</v>
      </c>
      <c r="H436" s="15">
        <f t="shared" si="19"/>
        <v>2.0752148320203462E-2</v>
      </c>
      <c r="I436" s="28">
        <f t="shared" si="20"/>
        <v>-2.0970500281036791E-2</v>
      </c>
    </row>
    <row r="437" spans="1:9">
      <c r="A437" s="18">
        <v>0.56899279544644787</v>
      </c>
      <c r="B437" s="19">
        <v>0</v>
      </c>
      <c r="C437"/>
      <c r="G437" s="27">
        <f t="shared" si="18"/>
        <v>-3.376489410149734</v>
      </c>
      <c r="H437" s="15">
        <f t="shared" si="19"/>
        <v>3.303836334867094E-2</v>
      </c>
      <c r="I437" s="28">
        <f t="shared" si="20"/>
        <v>-3.3596456858394803E-2</v>
      </c>
    </row>
    <row r="438" spans="1:9">
      <c r="A438" s="18">
        <v>2.0922207114736642</v>
      </c>
      <c r="B438" s="19">
        <v>0</v>
      </c>
      <c r="C438"/>
      <c r="G438" s="27">
        <f t="shared" si="18"/>
        <v>-1.2947029130335355</v>
      </c>
      <c r="H438" s="15">
        <f t="shared" si="19"/>
        <v>0.21505785777588174</v>
      </c>
      <c r="I438" s="28">
        <f t="shared" si="20"/>
        <v>-0.24214526808911238</v>
      </c>
    </row>
    <row r="439" spans="1:9">
      <c r="A439" s="18">
        <v>0.51648875506313852</v>
      </c>
      <c r="B439" s="19">
        <v>0</v>
      </c>
      <c r="C439"/>
      <c r="G439" s="27">
        <f t="shared" si="18"/>
        <v>-3.4482463686219056</v>
      </c>
      <c r="H439" s="15">
        <f t="shared" si="19"/>
        <v>3.0821199446813066E-2</v>
      </c>
      <c r="I439" s="28">
        <f t="shared" si="20"/>
        <v>-3.130616341849695E-2</v>
      </c>
    </row>
    <row r="440" spans="1:9">
      <c r="A440" s="18">
        <v>1.1859917044478068</v>
      </c>
      <c r="B440" s="19">
        <v>0</v>
      </c>
      <c r="C440"/>
      <c r="G440" s="27">
        <f t="shared" si="18"/>
        <v>-2.5332406855304401</v>
      </c>
      <c r="H440" s="15">
        <f t="shared" si="19"/>
        <v>7.3560490572435189E-2</v>
      </c>
      <c r="I440" s="28">
        <f t="shared" si="20"/>
        <v>-7.6406524727004155E-2</v>
      </c>
    </row>
    <row r="441" spans="1:9">
      <c r="A441" s="18">
        <v>1.6485036679179879</v>
      </c>
      <c r="B441" s="19">
        <v>0</v>
      </c>
      <c r="C441"/>
      <c r="G441" s="27">
        <f t="shared" si="18"/>
        <v>-1.9011283468738789</v>
      </c>
      <c r="H441" s="15">
        <f t="shared" si="19"/>
        <v>0.12998082106295891</v>
      </c>
      <c r="I441" s="28">
        <f t="shared" si="20"/>
        <v>-0.1392400228212701</v>
      </c>
    </row>
    <row r="442" spans="1:9">
      <c r="A442" s="18">
        <v>1.8448629759352975</v>
      </c>
      <c r="B442" s="19">
        <v>0</v>
      </c>
      <c r="C442"/>
      <c r="G442" s="27">
        <f t="shared" si="18"/>
        <v>-1.6327652531356391</v>
      </c>
      <c r="H442" s="15">
        <f t="shared" si="19"/>
        <v>0.16345190132357137</v>
      </c>
      <c r="I442" s="28">
        <f t="shared" si="20"/>
        <v>-0.17847126029626637</v>
      </c>
    </row>
    <row r="443" spans="1:9">
      <c r="A443" s="18">
        <v>0.60204423331168122</v>
      </c>
      <c r="B443" s="19">
        <v>0</v>
      </c>
      <c r="C443"/>
      <c r="G443" s="27">
        <f t="shared" si="18"/>
        <v>-3.3313182073808321</v>
      </c>
      <c r="H443" s="15">
        <f t="shared" si="19"/>
        <v>3.4512279096140908E-2</v>
      </c>
      <c r="I443" s="28">
        <f t="shared" si="20"/>
        <v>-3.5121895056834156E-2</v>
      </c>
    </row>
    <row r="444" spans="1:9">
      <c r="A444" s="18">
        <v>1.7855558903667681</v>
      </c>
      <c r="B444" s="19">
        <v>0</v>
      </c>
      <c r="C444"/>
      <c r="G444" s="27">
        <f t="shared" si="18"/>
        <v>-1.7138198928391262</v>
      </c>
      <c r="H444" s="15">
        <f t="shared" si="19"/>
        <v>0.15266891427613044</v>
      </c>
      <c r="I444" s="28">
        <f t="shared" si="20"/>
        <v>-0.16566376847257597</v>
      </c>
    </row>
    <row r="445" spans="1:9">
      <c r="A445" s="18">
        <v>0.25022103532572587</v>
      </c>
      <c r="B445" s="19">
        <v>0</v>
      </c>
      <c r="C445"/>
      <c r="G445" s="27">
        <f t="shared" si="18"/>
        <v>-3.8121528712108206</v>
      </c>
      <c r="H445" s="15">
        <f t="shared" si="19"/>
        <v>2.1622675099720993E-2</v>
      </c>
      <c r="I445" s="28">
        <f t="shared" si="20"/>
        <v>-2.1859870572462168E-2</v>
      </c>
    </row>
    <row r="446" spans="1:9">
      <c r="A446" s="18">
        <v>0.86180861154947352</v>
      </c>
      <c r="B446" s="19">
        <v>0</v>
      </c>
      <c r="C446"/>
      <c r="G446" s="27">
        <f t="shared" si="18"/>
        <v>-2.9762997827857571</v>
      </c>
      <c r="H446" s="15">
        <f t="shared" si="19"/>
        <v>4.8508127542199984E-2</v>
      </c>
      <c r="I446" s="28">
        <f t="shared" si="20"/>
        <v>-4.9724134102908407E-2</v>
      </c>
    </row>
    <row r="447" spans="1:9">
      <c r="A447" s="18">
        <v>3.8943908380863927</v>
      </c>
      <c r="B447" s="19">
        <v>1</v>
      </c>
      <c r="C447"/>
      <c r="G447" s="27">
        <f t="shared" si="18"/>
        <v>1.1683122376299284</v>
      </c>
      <c r="H447" s="15">
        <f t="shared" si="19"/>
        <v>0.76283980926705086</v>
      </c>
      <c r="I447" s="28">
        <f t="shared" si="20"/>
        <v>-0.27070721827593441</v>
      </c>
    </row>
    <row r="448" spans="1:9">
      <c r="A448" s="18">
        <v>1.8898001826358253</v>
      </c>
      <c r="B448" s="19">
        <v>0</v>
      </c>
      <c r="C448"/>
      <c r="G448" s="27">
        <f t="shared" si="18"/>
        <v>-1.5713498410735567</v>
      </c>
      <c r="H448" s="15">
        <f t="shared" si="19"/>
        <v>0.17202404635032534</v>
      </c>
      <c r="I448" s="28">
        <f t="shared" si="20"/>
        <v>-0.18877116650448961</v>
      </c>
    </row>
    <row r="449" spans="1:9">
      <c r="A449" s="18">
        <v>0.88768399969809608</v>
      </c>
      <c r="B449" s="19">
        <v>1</v>
      </c>
      <c r="C449"/>
      <c r="G449" s="27">
        <f t="shared" si="18"/>
        <v>-2.9409360443138839</v>
      </c>
      <c r="H449" s="15">
        <f t="shared" si="19"/>
        <v>5.0166651931974539E-2</v>
      </c>
      <c r="I449" s="28">
        <f t="shared" si="20"/>
        <v>-2.9924047771761528</v>
      </c>
    </row>
    <row r="450" spans="1:9">
      <c r="A450" s="18">
        <v>1.1255806121370857</v>
      </c>
      <c r="B450" s="19">
        <v>0</v>
      </c>
      <c r="C450"/>
      <c r="G450" s="27">
        <f t="shared" si="18"/>
        <v>-2.6158041646560761</v>
      </c>
      <c r="H450" s="15">
        <f t="shared" si="19"/>
        <v>6.8128191274558034E-2</v>
      </c>
      <c r="I450" s="28">
        <f t="shared" si="20"/>
        <v>-7.0560018042635134E-2</v>
      </c>
    </row>
    <row r="451" spans="1:9">
      <c r="A451" s="18">
        <v>2.0043616330202116</v>
      </c>
      <c r="B451" s="19">
        <v>0</v>
      </c>
      <c r="C451"/>
      <c r="G451" s="27">
        <f t="shared" ref="G451:G501" si="21">$E$1+$E$2*A451</f>
        <v>-1.4147793909190693</v>
      </c>
      <c r="H451" s="15">
        <f t="shared" ref="H451:H501" si="22">EXP(G451)/(1+EXP(G451))</f>
        <v>0.19548131522637188</v>
      </c>
      <c r="I451" s="28">
        <f t="shared" ref="I451:I501" si="23">B451*LN(H451)+(1-B451)*LN(1-H451)</f>
        <v>-0.21751108749481851</v>
      </c>
    </row>
    <row r="452" spans="1:9">
      <c r="A452" s="18">
        <v>0.58658095138135902</v>
      </c>
      <c r="B452" s="19">
        <v>0</v>
      </c>
      <c r="C452"/>
      <c r="G452" s="27">
        <f t="shared" si="21"/>
        <v>-3.3524517824584241</v>
      </c>
      <c r="H452" s="15">
        <f t="shared" si="22"/>
        <v>3.3814969085490976E-2</v>
      </c>
      <c r="I452" s="28">
        <f t="shared" si="23"/>
        <v>-3.4399919721951076E-2</v>
      </c>
    </row>
    <row r="453" spans="1:9">
      <c r="A453" s="18">
        <v>0.94482958161858455</v>
      </c>
      <c r="B453" s="19">
        <v>0</v>
      </c>
      <c r="C453"/>
      <c r="G453" s="27">
        <f t="shared" si="21"/>
        <v>-2.8628355187390921</v>
      </c>
      <c r="H453" s="15">
        <f t="shared" si="22"/>
        <v>5.4021612800630579E-2</v>
      </c>
      <c r="I453" s="28">
        <f t="shared" si="23"/>
        <v>-5.5535556703538769E-2</v>
      </c>
    </row>
    <row r="454" spans="1:9">
      <c r="A454" s="18">
        <v>0.70501779384788876</v>
      </c>
      <c r="B454" s="19">
        <v>0</v>
      </c>
      <c r="C454"/>
      <c r="G454" s="27">
        <f t="shared" si="21"/>
        <v>-3.1905848570865718</v>
      </c>
      <c r="H454" s="15">
        <f t="shared" si="22"/>
        <v>3.9521572619404435E-2</v>
      </c>
      <c r="I454" s="28">
        <f t="shared" si="23"/>
        <v>-4.0323756806494221E-2</v>
      </c>
    </row>
    <row r="455" spans="1:9">
      <c r="A455" s="18">
        <v>1.16734954945346</v>
      </c>
      <c r="B455" s="19">
        <v>0</v>
      </c>
      <c r="C455"/>
      <c r="G455" s="27">
        <f t="shared" si="21"/>
        <v>-2.5587188074424896</v>
      </c>
      <c r="H455" s="15">
        <f t="shared" si="22"/>
        <v>7.184292728251207E-2</v>
      </c>
      <c r="I455" s="28">
        <f t="shared" si="23"/>
        <v>-7.4554301124846775E-2</v>
      </c>
    </row>
    <row r="456" spans="1:9">
      <c r="A456" s="18">
        <v>1.281226011621051</v>
      </c>
      <c r="B456" s="19">
        <v>0</v>
      </c>
      <c r="C456"/>
      <c r="G456" s="27">
        <f t="shared" si="21"/>
        <v>-2.4030845265935961</v>
      </c>
      <c r="H456" s="15">
        <f t="shared" si="22"/>
        <v>8.2937788132881926E-2</v>
      </c>
      <c r="I456" s="28">
        <f t="shared" si="23"/>
        <v>-8.6579966205607567E-2</v>
      </c>
    </row>
    <row r="457" spans="1:9">
      <c r="A457" s="18">
        <v>0.54192853278891573</v>
      </c>
      <c r="B457" s="19">
        <v>0</v>
      </c>
      <c r="C457"/>
      <c r="G457" s="27">
        <f t="shared" si="21"/>
        <v>-3.413477976313755</v>
      </c>
      <c r="H457" s="15">
        <f t="shared" si="22"/>
        <v>3.1876889592323841E-2</v>
      </c>
      <c r="I457" s="28">
        <f t="shared" si="23"/>
        <v>-3.2396019619053432E-2</v>
      </c>
    </row>
    <row r="458" spans="1:9">
      <c r="A458" s="18">
        <v>1.2563705331938921</v>
      </c>
      <c r="B458" s="19">
        <v>0</v>
      </c>
      <c r="C458"/>
      <c r="G458" s="27">
        <f t="shared" si="21"/>
        <v>-2.4370543605393769</v>
      </c>
      <c r="H458" s="15">
        <f t="shared" si="22"/>
        <v>8.0390407802772013E-2</v>
      </c>
      <c r="I458" s="28">
        <f t="shared" si="23"/>
        <v>-8.3806055311030234E-2</v>
      </c>
    </row>
    <row r="459" spans="1:9">
      <c r="A459" s="18">
        <v>2.1288902789695192</v>
      </c>
      <c r="B459" s="19">
        <v>0</v>
      </c>
      <c r="C459"/>
      <c r="G459" s="27">
        <f t="shared" si="21"/>
        <v>-1.24458683410356</v>
      </c>
      <c r="H459" s="15">
        <f t="shared" si="22"/>
        <v>0.22363859014446194</v>
      </c>
      <c r="I459" s="28">
        <f t="shared" si="23"/>
        <v>-0.25313713286957834</v>
      </c>
    </row>
    <row r="460" spans="1:9">
      <c r="A460" s="18">
        <v>0.79446915962906139</v>
      </c>
      <c r="B460" s="19">
        <v>0</v>
      </c>
      <c r="C460"/>
      <c r="G460" s="27">
        <f t="shared" si="21"/>
        <v>-3.0683322096183381</v>
      </c>
      <c r="H460" s="15">
        <f t="shared" si="22"/>
        <v>4.4432585407270256E-2</v>
      </c>
      <c r="I460" s="28">
        <f t="shared" si="23"/>
        <v>-4.5449963533469862E-2</v>
      </c>
    </row>
    <row r="461" spans="1:9">
      <c r="A461" s="18">
        <v>2.1459976062792911</v>
      </c>
      <c r="B461" s="19">
        <v>0</v>
      </c>
      <c r="C461"/>
      <c r="G461" s="27">
        <f t="shared" si="21"/>
        <v>-1.2212063520230343</v>
      </c>
      <c r="H461" s="15">
        <f t="shared" si="22"/>
        <v>0.22772422470426687</v>
      </c>
      <c r="I461" s="28">
        <f t="shared" si="23"/>
        <v>-0.25841357086024336</v>
      </c>
    </row>
    <row r="462" spans="1:9">
      <c r="A462" s="18">
        <v>0.91935128352577666</v>
      </c>
      <c r="B462" s="19">
        <v>0</v>
      </c>
      <c r="C462"/>
      <c r="G462" s="27">
        <f t="shared" si="21"/>
        <v>-2.8976565566028452</v>
      </c>
      <c r="H462" s="15">
        <f t="shared" si="22"/>
        <v>5.2269529503153417E-2</v>
      </c>
      <c r="I462" s="28">
        <f t="shared" si="23"/>
        <v>-5.3685130973844135E-2</v>
      </c>
    </row>
    <row r="463" spans="1:9">
      <c r="A463" s="18">
        <v>0.4964797461605972</v>
      </c>
      <c r="B463" s="19">
        <v>0</v>
      </c>
      <c r="C463"/>
      <c r="G463" s="27">
        <f t="shared" si="21"/>
        <v>-3.4755925616083294</v>
      </c>
      <c r="H463" s="15">
        <f t="shared" si="22"/>
        <v>3.0014731835502535E-2</v>
      </c>
      <c r="I463" s="28">
        <f t="shared" si="23"/>
        <v>-3.047439505932012E-2</v>
      </c>
    </row>
    <row r="464" spans="1:9">
      <c r="A464" s="18">
        <v>0.35929822934099742</v>
      </c>
      <c r="B464" s="19">
        <v>0</v>
      </c>
      <c r="C464"/>
      <c r="G464" s="27">
        <f t="shared" si="21"/>
        <v>-3.6630777214876198</v>
      </c>
      <c r="H464" s="15">
        <f t="shared" si="22"/>
        <v>2.5011798374943224E-2</v>
      </c>
      <c r="I464" s="28">
        <f t="shared" si="23"/>
        <v>-2.5329908954884042E-2</v>
      </c>
    </row>
    <row r="465" spans="1:9">
      <c r="A465" s="18">
        <v>1.0766379264991146</v>
      </c>
      <c r="B465" s="19">
        <v>0</v>
      </c>
      <c r="C465"/>
      <c r="G465" s="27">
        <f t="shared" si="21"/>
        <v>-2.6826938408638688</v>
      </c>
      <c r="H465" s="15">
        <f t="shared" si="22"/>
        <v>6.4002309473045846E-2</v>
      </c>
      <c r="I465" s="28">
        <f t="shared" si="23"/>
        <v>-6.6142269893321767E-2</v>
      </c>
    </row>
    <row r="466" spans="1:9">
      <c r="A466" s="18">
        <v>0.1892891238524784</v>
      </c>
      <c r="B466" s="19">
        <v>0</v>
      </c>
      <c r="C466"/>
      <c r="G466" s="27">
        <f t="shared" si="21"/>
        <v>-3.8954281507758912</v>
      </c>
      <c r="H466" s="15">
        <f t="shared" si="22"/>
        <v>1.992940841267498E-2</v>
      </c>
      <c r="I466" s="28">
        <f t="shared" si="23"/>
        <v>-2.0130677679751793E-2</v>
      </c>
    </row>
    <row r="467" spans="1:9">
      <c r="A467" s="18">
        <v>2.0229831954102622</v>
      </c>
      <c r="B467" s="19">
        <v>1</v>
      </c>
      <c r="C467"/>
      <c r="G467" s="27">
        <f t="shared" si="21"/>
        <v>-1.389329412796346</v>
      </c>
      <c r="H467" s="15">
        <f t="shared" si="22"/>
        <v>0.19951483385549038</v>
      </c>
      <c r="I467" s="28">
        <f t="shared" si="23"/>
        <v>-1.6118666902510619</v>
      </c>
    </row>
    <row r="468" spans="1:9">
      <c r="A468" s="18">
        <v>1.4144003872548494</v>
      </c>
      <c r="B468" s="19">
        <v>0</v>
      </c>
      <c r="C468"/>
      <c r="G468" s="27">
        <f t="shared" si="21"/>
        <v>-2.2210759026449205</v>
      </c>
      <c r="H468" s="15">
        <f t="shared" si="22"/>
        <v>9.7873766910735502E-2</v>
      </c>
      <c r="I468" s="28">
        <f t="shared" si="23"/>
        <v>-0.1030008207187874</v>
      </c>
    </row>
    <row r="469" spans="1:9">
      <c r="A469" s="18">
        <v>0.20392011447696645</v>
      </c>
      <c r="B469" s="19">
        <v>0</v>
      </c>
      <c r="C469"/>
      <c r="G469" s="27">
        <f t="shared" si="21"/>
        <v>-3.8754320632560844</v>
      </c>
      <c r="H469" s="15">
        <f t="shared" si="22"/>
        <v>2.032374888018483E-2</v>
      </c>
      <c r="I469" s="28">
        <f t="shared" si="23"/>
        <v>-2.0533117897272284E-2</v>
      </c>
    </row>
    <row r="470" spans="1:9">
      <c r="A470" s="18">
        <v>5.9208342700766858E-2</v>
      </c>
      <c r="B470" s="19">
        <v>0</v>
      </c>
      <c r="C470"/>
      <c r="G470" s="27">
        <f t="shared" si="21"/>
        <v>-4.0732087776188157</v>
      </c>
      <c r="H470" s="15">
        <f t="shared" si="22"/>
        <v>1.6737757321540814E-2</v>
      </c>
      <c r="I470" s="28">
        <f t="shared" si="23"/>
        <v>-1.6879416511060674E-2</v>
      </c>
    </row>
    <row r="471" spans="1:9">
      <c r="A471" s="18">
        <v>0.41910907879282477</v>
      </c>
      <c r="B471" s="19">
        <v>0</v>
      </c>
      <c r="C471"/>
      <c r="G471" s="27">
        <f t="shared" si="21"/>
        <v>-3.5813345906929772</v>
      </c>
      <c r="H471" s="15">
        <f t="shared" si="22"/>
        <v>2.7084527256753838E-2</v>
      </c>
      <c r="I471" s="28">
        <f t="shared" si="23"/>
        <v>-2.7458073392768342E-2</v>
      </c>
    </row>
    <row r="472" spans="1:9">
      <c r="A472" s="18">
        <v>3.1599491737977665</v>
      </c>
      <c r="B472" s="19">
        <v>0</v>
      </c>
      <c r="C472"/>
      <c r="G472" s="27">
        <f t="shared" si="21"/>
        <v>0.16455520065064366</v>
      </c>
      <c r="H472" s="15">
        <f t="shared" si="22"/>
        <v>0.54104621972565725</v>
      </c>
      <c r="I472" s="28">
        <f t="shared" si="23"/>
        <v>-0.77880577056189126</v>
      </c>
    </row>
    <row r="473" spans="1:9">
      <c r="A473" s="18">
        <v>0.37935380040758426</v>
      </c>
      <c r="B473" s="19">
        <v>0</v>
      </c>
      <c r="C473"/>
      <c r="G473" s="27">
        <f t="shared" si="21"/>
        <v>-3.6356678922696339</v>
      </c>
      <c r="H473" s="15">
        <f t="shared" si="22"/>
        <v>2.5688994432102565E-2</v>
      </c>
      <c r="I473" s="28">
        <f t="shared" si="23"/>
        <v>-2.6024718742836645E-2</v>
      </c>
    </row>
    <row r="474" spans="1:9">
      <c r="A474" s="18">
        <v>0.92482663896170414</v>
      </c>
      <c r="B474" s="19">
        <v>0</v>
      </c>
      <c r="C474"/>
      <c r="G474" s="27">
        <f t="shared" si="21"/>
        <v>-2.8901734210237948</v>
      </c>
      <c r="H474" s="15">
        <f t="shared" si="22"/>
        <v>5.2641469198032066E-2</v>
      </c>
      <c r="I474" s="28">
        <f t="shared" si="23"/>
        <v>-5.4077661033803723E-2</v>
      </c>
    </row>
    <row r="475" spans="1:9">
      <c r="A475" s="18">
        <v>1.8497684049446739</v>
      </c>
      <c r="B475" s="19">
        <v>0</v>
      </c>
      <c r="C475"/>
      <c r="G475" s="27">
        <f t="shared" si="21"/>
        <v>-1.6260610326005294</v>
      </c>
      <c r="H475" s="15">
        <f t="shared" si="22"/>
        <v>0.16437067502886202</v>
      </c>
      <c r="I475" s="28">
        <f t="shared" si="23"/>
        <v>-0.17957015540722121</v>
      </c>
    </row>
    <row r="476" spans="1:9">
      <c r="A476" s="18">
        <v>0.59314969997953293</v>
      </c>
      <c r="B476" s="19">
        <v>0</v>
      </c>
      <c r="C476"/>
      <c r="G476" s="27">
        <f t="shared" si="21"/>
        <v>-3.3434743129735587</v>
      </c>
      <c r="H476" s="15">
        <f t="shared" si="22"/>
        <v>3.4109507344050757E-2</v>
      </c>
      <c r="I476" s="28">
        <f t="shared" si="23"/>
        <v>-3.4704812835339438E-2</v>
      </c>
    </row>
    <row r="477" spans="1:9">
      <c r="A477" s="18">
        <v>2.6207594053103467</v>
      </c>
      <c r="B477" s="19">
        <v>0</v>
      </c>
      <c r="C477"/>
      <c r="G477" s="27">
        <f t="shared" si="21"/>
        <v>-0.57235223625341103</v>
      </c>
      <c r="H477" s="15">
        <f t="shared" si="22"/>
        <v>0.36069423596471895</v>
      </c>
      <c r="I477" s="28">
        <f t="shared" si="23"/>
        <v>-0.44737243508354246</v>
      </c>
    </row>
    <row r="478" spans="1:9">
      <c r="A478" s="18">
        <v>0.14541441446456815</v>
      </c>
      <c r="B478" s="19">
        <v>0</v>
      </c>
      <c r="C478"/>
      <c r="G478" s="27">
        <f t="shared" si="21"/>
        <v>-3.9553914541053561</v>
      </c>
      <c r="H478" s="15">
        <f t="shared" si="22"/>
        <v>1.8791294987842586E-2</v>
      </c>
      <c r="I478" s="28">
        <f t="shared" si="23"/>
        <v>-1.8970094835121347E-2</v>
      </c>
    </row>
    <row r="479" spans="1:9">
      <c r="A479" s="18">
        <v>1.666375911187739</v>
      </c>
      <c r="B479" s="19">
        <v>0</v>
      </c>
      <c r="C479"/>
      <c r="G479" s="27">
        <f t="shared" si="21"/>
        <v>-1.8767024587184267</v>
      </c>
      <c r="H479" s="15">
        <f t="shared" si="22"/>
        <v>0.1327680952794647</v>
      </c>
      <c r="I479" s="28">
        <f t="shared" si="23"/>
        <v>-0.1424488584747369</v>
      </c>
    </row>
    <row r="480" spans="1:9">
      <c r="A480" s="18">
        <v>0.39901222599132735</v>
      </c>
      <c r="B480" s="19">
        <v>0</v>
      </c>
      <c r="C480"/>
      <c r="G480" s="27">
        <f t="shared" si="21"/>
        <v>-3.608800839411558</v>
      </c>
      <c r="H480" s="15">
        <f t="shared" si="22"/>
        <v>2.637009024382132E-2</v>
      </c>
      <c r="I480" s="28">
        <f t="shared" si="23"/>
        <v>-2.6724016995793232E-2</v>
      </c>
    </row>
    <row r="481" spans="1:9">
      <c r="A481" s="18">
        <v>0.90680308851718894</v>
      </c>
      <c r="B481" s="19">
        <v>0</v>
      </c>
      <c r="C481"/>
      <c r="G481" s="27">
        <f t="shared" si="21"/>
        <v>-2.9148060997914902</v>
      </c>
      <c r="H481" s="15">
        <f t="shared" si="22"/>
        <v>5.1426479197015436E-2</v>
      </c>
      <c r="I481" s="28">
        <f t="shared" si="23"/>
        <v>-5.279597990360637E-2</v>
      </c>
    </row>
    <row r="482" spans="1:9">
      <c r="A482" s="18">
        <v>1.4615679115235141</v>
      </c>
      <c r="B482" s="19">
        <v>0</v>
      </c>
      <c r="C482"/>
      <c r="G482" s="27">
        <f t="shared" si="21"/>
        <v>-2.1566123288804597</v>
      </c>
      <c r="H482" s="15">
        <f t="shared" si="22"/>
        <v>0.10371494060685339</v>
      </c>
      <c r="I482" s="28">
        <f t="shared" si="23"/>
        <v>-0.1094967699609819</v>
      </c>
    </row>
    <row r="483" spans="1:9">
      <c r="A483" s="18">
        <v>1.6352492353625041</v>
      </c>
      <c r="B483" s="19">
        <v>1</v>
      </c>
      <c r="C483"/>
      <c r="G483" s="27">
        <f t="shared" si="21"/>
        <v>-1.9192431007006796</v>
      </c>
      <c r="H483" s="15">
        <f t="shared" si="22"/>
        <v>0.12794599419706532</v>
      </c>
      <c r="I483" s="28">
        <f t="shared" si="23"/>
        <v>-2.0561470244313762</v>
      </c>
    </row>
    <row r="484" spans="1:9">
      <c r="A484" s="18">
        <v>1.8187637020582352</v>
      </c>
      <c r="B484" s="19">
        <v>0</v>
      </c>
      <c r="C484"/>
      <c r="G484" s="27">
        <f t="shared" si="21"/>
        <v>-1.6684349748956722</v>
      </c>
      <c r="H484" s="15">
        <f t="shared" si="22"/>
        <v>0.158632948877487</v>
      </c>
      <c r="I484" s="28">
        <f t="shared" si="23"/>
        <v>-0.17272726818064416</v>
      </c>
    </row>
    <row r="485" spans="1:9">
      <c r="A485" s="18">
        <v>1.1127624916222625</v>
      </c>
      <c r="B485" s="19">
        <v>1</v>
      </c>
      <c r="C485"/>
      <c r="G485" s="27">
        <f t="shared" si="21"/>
        <v>-2.6333226134222754</v>
      </c>
      <c r="H485" s="15">
        <f t="shared" si="22"/>
        <v>6.7024381408421763E-2</v>
      </c>
      <c r="I485" s="28">
        <f t="shared" si="23"/>
        <v>-2.702698824169071</v>
      </c>
    </row>
    <row r="486" spans="1:9">
      <c r="A486" s="18">
        <v>1.144631473772588</v>
      </c>
      <c r="B486" s="19">
        <v>0</v>
      </c>
      <c r="C486"/>
      <c r="G486" s="27">
        <f t="shared" si="21"/>
        <v>-2.5897674658180874</v>
      </c>
      <c r="H486" s="15">
        <f t="shared" si="22"/>
        <v>6.9799879312237065E-2</v>
      </c>
      <c r="I486" s="28">
        <f t="shared" si="23"/>
        <v>-7.2355532448262649E-2</v>
      </c>
    </row>
    <row r="487" spans="1:9">
      <c r="A487" s="18">
        <v>3.7074033955586501</v>
      </c>
      <c r="B487" s="19">
        <v>1</v>
      </c>
      <c r="C487"/>
      <c r="G487" s="27">
        <f t="shared" si="21"/>
        <v>0.91275761649364551</v>
      </c>
      <c r="H487" s="15">
        <f t="shared" si="22"/>
        <v>0.71356412476848829</v>
      </c>
      <c r="I487" s="28">
        <f t="shared" si="23"/>
        <v>-0.33748297256685622</v>
      </c>
    </row>
    <row r="488" spans="1:9">
      <c r="A488" s="18">
        <v>2.179260846981002</v>
      </c>
      <c r="B488" s="19">
        <v>0</v>
      </c>
      <c r="C488"/>
      <c r="G488" s="27">
        <f t="shared" si="21"/>
        <v>-1.1757456795822661</v>
      </c>
      <c r="H488" s="15">
        <f t="shared" si="22"/>
        <v>0.23581799640340959</v>
      </c>
      <c r="I488" s="28">
        <f t="shared" si="23"/>
        <v>-0.2689492935837246</v>
      </c>
    </row>
    <row r="489" spans="1:9">
      <c r="A489" s="18">
        <v>0.41997805186449116</v>
      </c>
      <c r="B489" s="19">
        <v>0</v>
      </c>
      <c r="C489"/>
      <c r="G489" s="27">
        <f t="shared" si="21"/>
        <v>-3.5801469703848681</v>
      </c>
      <c r="H489" s="15">
        <f t="shared" si="22"/>
        <v>2.7115839769615232E-2</v>
      </c>
      <c r="I489" s="28">
        <f t="shared" si="23"/>
        <v>-2.7490258117581164E-2</v>
      </c>
    </row>
    <row r="490" spans="1:9">
      <c r="A490" s="18">
        <v>0.57126305448481141</v>
      </c>
      <c r="B490" s="19">
        <v>0</v>
      </c>
      <c r="C490"/>
      <c r="G490" s="27">
        <f t="shared" si="21"/>
        <v>-3.3733866606785008</v>
      </c>
      <c r="H490" s="15">
        <f t="shared" si="22"/>
        <v>3.3137630102723623E-2</v>
      </c>
      <c r="I490" s="28">
        <f t="shared" si="23"/>
        <v>-3.369912054837252E-2</v>
      </c>
    </row>
    <row r="491" spans="1:9">
      <c r="A491" s="18">
        <v>0.16666556640905439</v>
      </c>
      <c r="B491" s="19">
        <v>0</v>
      </c>
      <c r="C491"/>
      <c r="G491" s="27">
        <f t="shared" si="21"/>
        <v>-3.9263476316407697</v>
      </c>
      <c r="H491" s="15">
        <f t="shared" si="22"/>
        <v>1.9334362086199063E-2</v>
      </c>
      <c r="I491" s="28">
        <f t="shared" si="23"/>
        <v>-1.9523715523607658E-2</v>
      </c>
    </row>
    <row r="492" spans="1:9">
      <c r="A492" s="18">
        <v>0.75378588449900386</v>
      </c>
      <c r="B492" s="19">
        <v>0</v>
      </c>
      <c r="C492"/>
      <c r="G492" s="27">
        <f t="shared" si="21"/>
        <v>-3.1239337988047486</v>
      </c>
      <c r="H492" s="15">
        <f t="shared" si="22"/>
        <v>4.2130734250085546E-2</v>
      </c>
      <c r="I492" s="28">
        <f t="shared" si="23"/>
        <v>-4.3043976137868464E-2</v>
      </c>
    </row>
    <row r="493" spans="1:9">
      <c r="A493" s="18">
        <v>0.90594383517446897</v>
      </c>
      <c r="B493" s="19">
        <v>0</v>
      </c>
      <c r="C493"/>
      <c r="G493" s="27">
        <f t="shared" si="21"/>
        <v>-2.9159804362040882</v>
      </c>
      <c r="H493" s="15">
        <f t="shared" si="22"/>
        <v>5.1369223124907736E-2</v>
      </c>
      <c r="I493" s="28">
        <f t="shared" si="23"/>
        <v>-5.2735621541362333E-2</v>
      </c>
    </row>
    <row r="494" spans="1:9">
      <c r="A494" s="18">
        <v>1.4344046963118193</v>
      </c>
      <c r="B494" s="19">
        <v>0</v>
      </c>
      <c r="C494"/>
      <c r="G494" s="27">
        <f t="shared" si="21"/>
        <v>-2.193736132909375</v>
      </c>
      <c r="H494" s="15">
        <f t="shared" si="22"/>
        <v>0.10031439838409982</v>
      </c>
      <c r="I494" s="28">
        <f t="shared" si="23"/>
        <v>-0.10570990822619035</v>
      </c>
    </row>
    <row r="495" spans="1:9">
      <c r="A495" s="18">
        <v>0.26171260027829829</v>
      </c>
      <c r="B495" s="19">
        <v>0</v>
      </c>
      <c r="C495"/>
      <c r="G495" s="27">
        <f t="shared" si="21"/>
        <v>-3.7964474180102297</v>
      </c>
      <c r="H495" s="15">
        <f t="shared" si="22"/>
        <v>2.195743429199765E-2</v>
      </c>
      <c r="I495" s="28">
        <f t="shared" si="23"/>
        <v>-2.2202086675611268E-2</v>
      </c>
    </row>
    <row r="496" spans="1:9">
      <c r="A496" s="18">
        <v>2.5615576555505277</v>
      </c>
      <c r="B496" s="19">
        <v>0</v>
      </c>
      <c r="C496"/>
      <c r="G496" s="27">
        <f t="shared" si="21"/>
        <v>-0.65326291413612969</v>
      </c>
      <c r="H496" s="15">
        <f t="shared" si="22"/>
        <v>0.34225462423952208</v>
      </c>
      <c r="I496" s="28">
        <f t="shared" si="23"/>
        <v>-0.41893738947720788</v>
      </c>
    </row>
    <row r="497" spans="1:9">
      <c r="A497" s="18">
        <v>1.162242566811747E-2</v>
      </c>
      <c r="B497" s="19">
        <v>0</v>
      </c>
      <c r="C497"/>
      <c r="G497" s="27">
        <f t="shared" si="21"/>
        <v>-4.1382441662754479</v>
      </c>
      <c r="H497" s="15">
        <f t="shared" si="22"/>
        <v>1.5700399478318913E-2</v>
      </c>
      <c r="I497" s="28">
        <f t="shared" si="23"/>
        <v>-1.58249561972203E-2</v>
      </c>
    </row>
    <row r="498" spans="1:9">
      <c r="A498" s="18">
        <v>0.14767095839055749</v>
      </c>
      <c r="B498" s="19">
        <v>0</v>
      </c>
      <c r="C498"/>
      <c r="G498" s="27">
        <f t="shared" si="21"/>
        <v>-3.952307448996307</v>
      </c>
      <c r="H498" s="15">
        <f t="shared" si="22"/>
        <v>1.8848242904437467E-2</v>
      </c>
      <c r="I498" s="28">
        <f t="shared" si="23"/>
        <v>-1.9028135055264846E-2</v>
      </c>
    </row>
    <row r="499" spans="1:9">
      <c r="A499" s="18">
        <v>0.82657109397039863</v>
      </c>
      <c r="B499" s="19">
        <v>0</v>
      </c>
      <c r="C499"/>
      <c r="G499" s="27">
        <f t="shared" si="21"/>
        <v>-3.0244586876457324</v>
      </c>
      <c r="H499" s="15">
        <f t="shared" si="22"/>
        <v>4.6333062570966844E-2</v>
      </c>
      <c r="I499" s="28">
        <f t="shared" si="23"/>
        <v>-4.7440790682980155E-2</v>
      </c>
    </row>
    <row r="500" spans="1:9">
      <c r="A500" s="18">
        <v>2.2269569033306551</v>
      </c>
      <c r="B500" s="19">
        <v>0</v>
      </c>
      <c r="C500"/>
      <c r="G500" s="27">
        <f t="shared" si="21"/>
        <v>-1.110559764178765</v>
      </c>
      <c r="H500" s="15">
        <f t="shared" si="22"/>
        <v>0.24776654594344025</v>
      </c>
      <c r="I500" s="28">
        <f t="shared" si="23"/>
        <v>-0.28470855898598607</v>
      </c>
    </row>
    <row r="501" spans="1:9">
      <c r="A501" s="18">
        <v>2.7080010017626197</v>
      </c>
      <c r="B501" s="19">
        <v>1</v>
      </c>
      <c r="C501"/>
      <c r="G501" s="27">
        <f t="shared" si="21"/>
        <v>-0.45311966733169129</v>
      </c>
      <c r="H501" s="15">
        <f t="shared" si="22"/>
        <v>0.38861929371689435</v>
      </c>
      <c r="I501" s="28">
        <f t="shared" si="23"/>
        <v>-0.9451550939740766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20"/>
  <sheetViews>
    <sheetView workbookViewId="0">
      <selection activeCell="E9" sqref="E9"/>
    </sheetView>
  </sheetViews>
  <sheetFormatPr defaultRowHeight="15"/>
  <cols>
    <col min="1" max="1" width="12.28515625" customWidth="1"/>
    <col min="2" max="2" width="13.85546875" customWidth="1"/>
    <col min="3" max="3" width="14.7109375" customWidth="1"/>
    <col min="4" max="4" width="33.42578125" customWidth="1"/>
    <col min="5" max="5" width="14.42578125" customWidth="1"/>
  </cols>
  <sheetData>
    <row r="1" spans="1:7">
      <c r="A1" s="2" t="s">
        <v>26</v>
      </c>
      <c r="B1" s="2" t="s">
        <v>19</v>
      </c>
      <c r="C1" s="2" t="s">
        <v>20</v>
      </c>
      <c r="D1" s="2" t="s">
        <v>23</v>
      </c>
      <c r="F1" s="22" t="s">
        <v>10</v>
      </c>
      <c r="G1" s="23">
        <f>Project3!E1</f>
        <v>-4.1541284660345594</v>
      </c>
    </row>
    <row r="2" spans="1:7">
      <c r="A2">
        <v>1</v>
      </c>
      <c r="B2">
        <v>1.36</v>
      </c>
      <c r="C2" s="21">
        <f>EXP($G$1+$G$2*B2)/(1+EXP($G$1+$G$2*B2))</f>
        <v>9.1502604300385038E-2</v>
      </c>
      <c r="D2" s="26" t="str">
        <f>IF(C2&lt;$G$4,"YES","NO")</f>
        <v>YES</v>
      </c>
      <c r="F2" s="22" t="s">
        <v>11</v>
      </c>
      <c r="G2" s="23">
        <f>Project3!E2</f>
        <v>1.3666940286557894</v>
      </c>
    </row>
    <row r="3" spans="1:7">
      <c r="A3">
        <v>2</v>
      </c>
      <c r="B3">
        <v>0.17</v>
      </c>
      <c r="C3" s="21">
        <f t="shared" ref="C3:C11" si="0">EXP($G$1+$G$2*B3)/(1+EXP($G$1+$G$2*B3))</f>
        <v>1.9420957675554244E-2</v>
      </c>
      <c r="D3" s="26" t="str">
        <f t="shared" ref="D3:D11" si="1">IF(C3&lt;$G$4,"YES","NO")</f>
        <v>YES</v>
      </c>
    </row>
    <row r="4" spans="1:7">
      <c r="A4">
        <v>3</v>
      </c>
      <c r="B4">
        <v>2.95</v>
      </c>
      <c r="C4" s="21">
        <f t="shared" si="0"/>
        <v>0.46944285829643051</v>
      </c>
      <c r="D4" s="26" t="str">
        <f t="shared" si="1"/>
        <v>NO</v>
      </c>
      <c r="F4" t="s">
        <v>21</v>
      </c>
      <c r="G4" s="24">
        <v>0.2</v>
      </c>
    </row>
    <row r="5" spans="1:7">
      <c r="A5">
        <v>4</v>
      </c>
      <c r="B5">
        <v>0.46</v>
      </c>
      <c r="C5" s="21">
        <f t="shared" si="0"/>
        <v>2.8596732991902445E-2</v>
      </c>
      <c r="D5" s="26" t="str">
        <f t="shared" si="1"/>
        <v>YES</v>
      </c>
    </row>
    <row r="6" spans="1:7">
      <c r="A6">
        <v>5</v>
      </c>
      <c r="B6">
        <v>2.21</v>
      </c>
      <c r="C6" s="21">
        <f t="shared" si="0"/>
        <v>0.24347254083239048</v>
      </c>
      <c r="D6" s="26" t="str">
        <f t="shared" si="1"/>
        <v>NO</v>
      </c>
    </row>
    <row r="7" spans="1:7">
      <c r="A7">
        <v>6</v>
      </c>
      <c r="B7">
        <v>1.41</v>
      </c>
      <c r="C7" s="21">
        <f t="shared" si="0"/>
        <v>9.7344047992582672E-2</v>
      </c>
      <c r="D7" s="26" t="str">
        <f t="shared" si="1"/>
        <v>YES</v>
      </c>
    </row>
    <row r="8" spans="1:7">
      <c r="A8">
        <v>7</v>
      </c>
      <c r="B8">
        <v>2.2999999999999998</v>
      </c>
      <c r="C8" s="21">
        <f t="shared" si="0"/>
        <v>0.2668365824680205</v>
      </c>
      <c r="D8" s="26" t="str">
        <f t="shared" si="1"/>
        <v>NO</v>
      </c>
    </row>
    <row r="9" spans="1:7">
      <c r="A9">
        <v>8</v>
      </c>
      <c r="B9">
        <v>1.36</v>
      </c>
      <c r="C9" s="21">
        <f t="shared" si="0"/>
        <v>9.1502604300385038E-2</v>
      </c>
      <c r="D9" s="26" t="str">
        <f t="shared" si="1"/>
        <v>YES</v>
      </c>
    </row>
    <row r="10" spans="1:7">
      <c r="A10">
        <v>9</v>
      </c>
      <c r="B10">
        <v>1.98</v>
      </c>
      <c r="C10" s="21">
        <f t="shared" si="0"/>
        <v>0.19029811169880351</v>
      </c>
      <c r="D10" s="26" t="str">
        <f t="shared" si="1"/>
        <v>YES</v>
      </c>
    </row>
    <row r="11" spans="1:7">
      <c r="A11">
        <v>10</v>
      </c>
      <c r="B11">
        <v>1.23</v>
      </c>
      <c r="C11" s="21">
        <f t="shared" si="0"/>
        <v>7.776598988727082E-2</v>
      </c>
      <c r="D11" s="26" t="str">
        <f t="shared" si="1"/>
        <v>YES</v>
      </c>
    </row>
    <row r="12" spans="1:7">
      <c r="B12" s="21"/>
    </row>
    <row r="13" spans="1:7">
      <c r="B13" s="21"/>
    </row>
    <row r="14" spans="1:7">
      <c r="B14" s="21"/>
    </row>
    <row r="15" spans="1:7">
      <c r="B15" s="21"/>
    </row>
    <row r="16" spans="1:7">
      <c r="B16" s="21"/>
    </row>
    <row r="17" spans="2:2">
      <c r="B17" s="21"/>
    </row>
    <row r="18" spans="2:2">
      <c r="B18" s="21"/>
    </row>
    <row r="19" spans="2:2">
      <c r="B19" s="21"/>
    </row>
    <row r="20" spans="2:2">
      <c r="B2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tasks and results</vt:lpstr>
      <vt:lpstr>Project3</vt:lpstr>
      <vt:lpstr>predict</vt:lpstr>
    </vt:vector>
  </TitlesOfParts>
  <Company>CSIE-DATA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István Baksa</cp:lastModifiedBy>
  <dcterms:created xsi:type="dcterms:W3CDTF">2010-02-26T13:35:43Z</dcterms:created>
  <dcterms:modified xsi:type="dcterms:W3CDTF">2025-01-12T22:59:16Z</dcterms:modified>
</cp:coreProperties>
</file>