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ollazos\Desktop\CLAUDIA COLLAZOS\1-TERLICA\SIG\2021\"/>
    </mc:Choice>
  </mc:AlternateContent>
  <xr:revisionPtr revIDLastSave="0" documentId="13_ncr:1_{2A47D340-E14F-4404-9379-BA02478B144F}" xr6:coauthVersionLast="46" xr6:coauthVersionMax="46" xr10:uidLastSave="{00000000-0000-0000-0000-000000000000}"/>
  <bookViews>
    <workbookView xWindow="-120" yWindow="-120" windowWidth="20730" windowHeight="11160" firstSheet="5" activeTab="7" xr2:uid="{00000000-000D-0000-FFFF-FFFF00000000}"/>
  </bookViews>
  <sheets>
    <sheet name="Tipo prov 2020" sheetId="5" r:id="rId1"/>
    <sheet name="Prov 2020" sheetId="7" r:id="rId2"/>
    <sheet name="Prov 2020 (2)" sheetId="12" r:id="rId3"/>
    <sheet name="CONSOLIDADO 2020" sheetId="11" r:id="rId4"/>
    <sheet name="Promedio 2020" sheetId="8" r:id="rId5"/>
    <sheet name="Laserfiche Report" sheetId="2" r:id="rId6"/>
    <sheet name="CONSOLIDADO 2019" sheetId="9" r:id="rId7"/>
    <sheet name="CALIFICACION 2019" sheetId="10" r:id="rId8"/>
  </sheets>
  <externalReferences>
    <externalReference r:id="rId9"/>
    <externalReference r:id="rId10"/>
  </externalReferences>
  <definedNames>
    <definedName name="_xlnm._FilterDatabase" localSheetId="6" hidden="1">'CONSOLIDADO 2019'!$I$11:$J$82</definedName>
    <definedName name="_xlnm._FilterDatabase" localSheetId="3" hidden="1">'CONSOLIDADO 2020'!$I$11:$J$82</definedName>
  </definedNames>
  <calcPr calcId="181029"/>
  <pivotCaches>
    <pivotCache cacheId="9" r:id="rId11"/>
    <pivotCache cacheId="13" r:id="rId12"/>
  </pivotCaches>
</workbook>
</file>

<file path=xl/calcChain.xml><?xml version="1.0" encoding="utf-8"?>
<calcChain xmlns="http://schemas.openxmlformats.org/spreadsheetml/2006/main">
  <c r="D94" i="9" l="1"/>
  <c r="D25" i="11"/>
  <c r="D35" i="11"/>
  <c r="D13" i="11"/>
  <c r="D36" i="11"/>
  <c r="D37" i="11"/>
  <c r="D38" i="11"/>
  <c r="D26" i="11"/>
  <c r="D27" i="11"/>
  <c r="D28" i="11"/>
  <c r="D39" i="11"/>
  <c r="D14" i="11"/>
  <c r="D29" i="11"/>
  <c r="D40" i="11"/>
  <c r="D30" i="11"/>
  <c r="D15" i="11"/>
  <c r="D16" i="11"/>
  <c r="D41" i="11"/>
  <c r="D42" i="11"/>
  <c r="D17" i="11"/>
  <c r="D43" i="11"/>
  <c r="D44" i="11"/>
  <c r="D45" i="11"/>
  <c r="D46" i="11"/>
  <c r="D33" i="11"/>
  <c r="D47" i="11"/>
  <c r="D48" i="11"/>
  <c r="D49" i="11"/>
  <c r="D50" i="11"/>
  <c r="D51" i="11"/>
  <c r="D52" i="11"/>
  <c r="D53" i="11"/>
  <c r="D54" i="11"/>
  <c r="D18" i="11"/>
  <c r="D55" i="11"/>
  <c r="D56" i="11"/>
  <c r="D57" i="11"/>
  <c r="D58" i="11"/>
  <c r="D59" i="11"/>
  <c r="D60" i="11"/>
  <c r="D61" i="11"/>
  <c r="D62" i="11"/>
  <c r="D19" i="11"/>
  <c r="D63" i="11"/>
  <c r="D64" i="11"/>
  <c r="D65" i="11"/>
  <c r="D20" i="11"/>
  <c r="D21" i="11"/>
  <c r="D31" i="11"/>
  <c r="D22" i="11"/>
  <c r="D66" i="11"/>
  <c r="D67" i="11"/>
  <c r="D68" i="11"/>
  <c r="D69" i="11"/>
  <c r="D70" i="11"/>
  <c r="D32" i="11"/>
  <c r="D23" i="11"/>
  <c r="D24" i="11"/>
  <c r="D78" i="11"/>
  <c r="D71" i="11"/>
  <c r="D72" i="11"/>
  <c r="D79" i="11"/>
  <c r="D83" i="11"/>
  <c r="D80" i="11"/>
  <c r="D84" i="11"/>
  <c r="D73" i="11"/>
  <c r="D74" i="11"/>
  <c r="D76" i="11"/>
  <c r="D77" i="11"/>
  <c r="D75" i="11"/>
  <c r="D85" i="11"/>
  <c r="D81" i="11"/>
  <c r="D82" i="11"/>
  <c r="D87" i="11"/>
  <c r="D86" i="11"/>
  <c r="D12" i="11"/>
  <c r="D34" i="11"/>
  <c r="Q7" i="11"/>
  <c r="Q6" i="11"/>
  <c r="M6" i="11"/>
  <c r="Q5" i="11"/>
  <c r="M5" i="11"/>
  <c r="Q4" i="11"/>
  <c r="M4" i="11"/>
  <c r="Q3" i="11"/>
  <c r="M3" i="11"/>
  <c r="K34" i="9"/>
  <c r="H34" i="9"/>
  <c r="G34" i="9"/>
  <c r="D34" i="9"/>
  <c r="E34" i="9" s="1"/>
  <c r="C34" i="9"/>
  <c r="M33" i="9"/>
  <c r="K33" i="9"/>
  <c r="H33" i="9"/>
  <c r="G33" i="9"/>
  <c r="C33" i="9"/>
  <c r="D33" i="9" s="1"/>
  <c r="E33" i="9" s="1"/>
  <c r="D32" i="9"/>
  <c r="E32" i="9" s="1"/>
  <c r="C32" i="9"/>
  <c r="M31" i="9"/>
  <c r="K31" i="9"/>
  <c r="H31" i="9"/>
  <c r="G31" i="9"/>
  <c r="C31" i="9"/>
  <c r="D31" i="9" s="1"/>
  <c r="E31" i="9" s="1"/>
  <c r="C30" i="9"/>
  <c r="D30" i="9" s="1"/>
  <c r="E30" i="9" s="1"/>
  <c r="C29" i="9"/>
  <c r="D29" i="9" s="1"/>
  <c r="E29" i="9" s="1"/>
  <c r="D28" i="9"/>
  <c r="E28" i="9" s="1"/>
  <c r="C28" i="9"/>
  <c r="C27" i="9"/>
  <c r="D27" i="9" s="1"/>
  <c r="E27" i="9" s="1"/>
  <c r="D26" i="9"/>
  <c r="E26" i="9" s="1"/>
  <c r="C26" i="9"/>
  <c r="C25" i="9"/>
  <c r="D25" i="9" s="1"/>
  <c r="E25" i="9" s="1"/>
  <c r="D24" i="9"/>
  <c r="E24" i="9" s="1"/>
  <c r="C24" i="9"/>
  <c r="C23" i="9"/>
  <c r="D23" i="9" s="1"/>
  <c r="E23" i="9" s="1"/>
  <c r="M22" i="9"/>
  <c r="L22" i="9"/>
  <c r="K22" i="9"/>
  <c r="J22" i="9"/>
  <c r="H22" i="9"/>
  <c r="G22" i="9"/>
  <c r="D22" i="9"/>
  <c r="E22" i="9" s="1"/>
  <c r="C22" i="9"/>
  <c r="M21" i="9"/>
  <c r="L21" i="9"/>
  <c r="K21" i="9"/>
  <c r="J21" i="9"/>
  <c r="H21" i="9"/>
  <c r="G21" i="9"/>
  <c r="C21" i="9"/>
  <c r="D21" i="9" s="1"/>
  <c r="E21" i="9" s="1"/>
  <c r="M20" i="9"/>
  <c r="L20" i="9"/>
  <c r="K20" i="9"/>
  <c r="J20" i="9"/>
  <c r="H20" i="9"/>
  <c r="G20" i="9"/>
  <c r="C20" i="9"/>
  <c r="D20" i="9" s="1"/>
  <c r="E20" i="9" s="1"/>
  <c r="M19" i="9"/>
  <c r="L19" i="9"/>
  <c r="K19" i="9"/>
  <c r="J19" i="9"/>
  <c r="H19" i="9"/>
  <c r="G19" i="9"/>
  <c r="C19" i="9"/>
  <c r="D19" i="9" s="1"/>
  <c r="E19" i="9" s="1"/>
  <c r="M18" i="9"/>
  <c r="L18" i="9"/>
  <c r="K18" i="9"/>
  <c r="J18" i="9"/>
  <c r="H18" i="9"/>
  <c r="G18" i="9"/>
  <c r="C18" i="9"/>
  <c r="D18" i="9" s="1"/>
  <c r="E18" i="9" s="1"/>
  <c r="M17" i="9"/>
  <c r="L17" i="9"/>
  <c r="K17" i="9"/>
  <c r="J17" i="9"/>
  <c r="H17" i="9"/>
  <c r="G17" i="9"/>
  <c r="D17" i="9"/>
  <c r="E17" i="9" s="1"/>
  <c r="C17" i="9"/>
  <c r="M16" i="9"/>
  <c r="L16" i="9"/>
  <c r="K16" i="9"/>
  <c r="J16" i="9"/>
  <c r="H16" i="9"/>
  <c r="G16" i="9"/>
  <c r="E16" i="9"/>
  <c r="D16" i="9"/>
  <c r="C16" i="9"/>
  <c r="M15" i="9"/>
  <c r="L15" i="9"/>
  <c r="K15" i="9"/>
  <c r="J15" i="9"/>
  <c r="H15" i="9"/>
  <c r="G15" i="9"/>
  <c r="C15" i="9"/>
  <c r="D15" i="9" s="1"/>
  <c r="E15" i="9" s="1"/>
  <c r="M14" i="9"/>
  <c r="L14" i="9"/>
  <c r="K14" i="9"/>
  <c r="J14" i="9"/>
  <c r="H14" i="9"/>
  <c r="G14" i="9"/>
  <c r="D14" i="9"/>
  <c r="E14" i="9" s="1"/>
  <c r="C14" i="9"/>
  <c r="M13" i="9"/>
  <c r="L13" i="9"/>
  <c r="K13" i="9"/>
  <c r="J13" i="9"/>
  <c r="I13" i="9"/>
  <c r="H13" i="9"/>
  <c r="G13" i="9"/>
  <c r="F13" i="9"/>
  <c r="C13" i="9"/>
  <c r="D13" i="9" s="1"/>
  <c r="E13" i="9" s="1"/>
  <c r="M12" i="9"/>
  <c r="L12" i="9"/>
  <c r="K12" i="9"/>
  <c r="J12" i="9"/>
  <c r="I12" i="9"/>
  <c r="H12" i="9"/>
  <c r="G12" i="9"/>
  <c r="C12" i="9"/>
  <c r="D12" i="9" s="1"/>
  <c r="E12" i="9" s="1"/>
  <c r="Q7" i="9"/>
  <c r="Q6" i="9"/>
  <c r="M6" i="9"/>
  <c r="Q5" i="9"/>
  <c r="M5" i="9"/>
  <c r="Q4" i="9"/>
  <c r="M4" i="9"/>
  <c r="Q3" i="9"/>
  <c r="M3" i="9"/>
  <c r="B1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COLLAZOS</author>
  </authors>
  <commentList>
    <comment ref="B42" authorId="0" shapeId="0" xr:uid="{7867D3F1-26D9-4A9F-BFD4-A4D5DD521E1E}">
      <text>
        <r>
          <rPr>
            <sz val="9"/>
            <color indexed="81"/>
            <rFont val="Tahoma"/>
            <family val="2"/>
          </rPr>
          <t xml:space="preserve">Pide pago anticipado se compra a espumados del litoral
</t>
        </r>
      </text>
    </comment>
    <comment ref="B56" authorId="0" shapeId="0" xr:uid="{A37B7A6B-DFFD-43FA-92BE-0BC08635ED09}">
      <text>
        <r>
          <rPr>
            <sz val="9"/>
            <color indexed="81"/>
            <rFont val="Tahoma"/>
            <family val="2"/>
          </rPr>
          <t>Una sola compra 2017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COLLAZOS</author>
  </authors>
  <commentList>
    <comment ref="B31" authorId="0" shapeId="0" xr:uid="{1A4C36C0-37D5-4D74-975A-29FBB3C1A67A}">
      <text>
        <r>
          <rPr>
            <sz val="9"/>
            <color indexed="81"/>
            <rFont val="Tahoma"/>
            <family val="2"/>
          </rPr>
          <t xml:space="preserve">Pide pago anticipado se compra a espumados del litoral
</t>
        </r>
      </text>
    </comment>
    <comment ref="B48" authorId="0" shapeId="0" xr:uid="{3AD54590-1B7A-44AC-946F-5F2C43524DB1}">
      <text>
        <r>
          <rPr>
            <sz val="9"/>
            <color indexed="81"/>
            <rFont val="Tahoma"/>
            <family val="2"/>
          </rPr>
          <t>Una sola compra 2017</t>
        </r>
      </text>
    </comment>
  </commentList>
</comments>
</file>

<file path=xl/sharedStrings.xml><?xml version="1.0" encoding="utf-8"?>
<sst xmlns="http://schemas.openxmlformats.org/spreadsheetml/2006/main" count="1437" uniqueCount="292">
  <si>
    <t>COMP_REDP_RAZON SOCIAL</t>
  </si>
  <si>
    <t>COMP_REDP_NIT</t>
  </si>
  <si>
    <t>AGENCIA CREATIVA MARIEL S.A.S.</t>
  </si>
  <si>
    <t>900489164</t>
  </si>
  <si>
    <t>2</t>
  </si>
  <si>
    <t>5</t>
  </si>
  <si>
    <t>91</t>
  </si>
  <si>
    <t>EXCELENTE</t>
  </si>
  <si>
    <t>AGENTE GENERAL S.A.S.</t>
  </si>
  <si>
    <t>806000506</t>
  </si>
  <si>
    <t>100</t>
  </si>
  <si>
    <t>AGOFER S.A.S.</t>
  </si>
  <si>
    <t>800216499</t>
  </si>
  <si>
    <t>4</t>
  </si>
  <si>
    <t>97</t>
  </si>
  <si>
    <t>ALFONSOEME S A</t>
  </si>
  <si>
    <t>890102727</t>
  </si>
  <si>
    <t>1</t>
  </si>
  <si>
    <t>3</t>
  </si>
  <si>
    <t>38</t>
  </si>
  <si>
    <t>DEFICIENTE</t>
  </si>
  <si>
    <t>ASISTENCIA MEDICA INMEDIATA</t>
  </si>
  <si>
    <t>802002279</t>
  </si>
  <si>
    <t>83</t>
  </si>
  <si>
    <t>BUENO</t>
  </si>
  <si>
    <t>AVICAR S.A. ALMACENES DE</t>
  </si>
  <si>
    <t>900145919</t>
  </si>
  <si>
    <t>BASCULAS Y BALANZAS DE LA COST</t>
  </si>
  <si>
    <t>819001879</t>
  </si>
  <si>
    <t>BOMBAS Y REPUESTOS  SAS</t>
  </si>
  <si>
    <t>891702681</t>
  </si>
  <si>
    <t>BUREAU VERITAS COLOMBIA LTDA</t>
  </si>
  <si>
    <t>800184195</t>
  </si>
  <si>
    <t>88</t>
  </si>
  <si>
    <t>C.I. TEQUENDAMA S.A.S</t>
  </si>
  <si>
    <t>819004712</t>
  </si>
  <si>
    <t>CASA DE LA VALVULA S.A.</t>
  </si>
  <si>
    <t>890106278</t>
  </si>
  <si>
    <t>CDEM &amp; CDEB S.A.S.</t>
  </si>
  <si>
    <t>811033997</t>
  </si>
  <si>
    <t>CENTRAL DE SOLDADURAS Y PROTEC</t>
  </si>
  <si>
    <t>890110294</t>
  </si>
  <si>
    <t>CERA ACOSTA HANSEL ARMANDO</t>
  </si>
  <si>
    <t>1129576022</t>
  </si>
  <si>
    <t>CHEMICAL COACHING SERVICES SAS</t>
  </si>
  <si>
    <t>830096484</t>
  </si>
  <si>
    <t>CINCOM S.A.S.</t>
  </si>
  <si>
    <t>800248761</t>
  </si>
  <si>
    <t>CONSTRUPROYEC S.A.S.</t>
  </si>
  <si>
    <t>819004116</t>
  </si>
  <si>
    <t>CONTROL DE CONTAMINACION LIMIT</t>
  </si>
  <si>
    <t>802003229</t>
  </si>
  <si>
    <t>DISTRIBUIDORA ANCLA S.A.S.</t>
  </si>
  <si>
    <t>806001906</t>
  </si>
  <si>
    <t>DOTACIONES INDUSTRIALES M&amp;N SA</t>
  </si>
  <si>
    <t>900384767</t>
  </si>
  <si>
    <t>DOTAKONDOR S.A.S.</t>
  </si>
  <si>
    <t>800204486</t>
  </si>
  <si>
    <t>EFICARGA S.A.S.</t>
  </si>
  <si>
    <t>800169427</t>
  </si>
  <si>
    <t>ELECTRICOS IMPORTADOS S.A. EIM</t>
  </si>
  <si>
    <t>800008151</t>
  </si>
  <si>
    <t>EMPAQUETADURAS Y EMPAQUES S.A.</t>
  </si>
  <si>
    <t>890915475</t>
  </si>
  <si>
    <t>EMPRESAS DE SERVICIOS PUBLICOS</t>
  </si>
  <si>
    <t>800181106</t>
  </si>
  <si>
    <t>77</t>
  </si>
  <si>
    <t>ENERGYZA DEL CARIBE S.A.S</t>
  </si>
  <si>
    <t>900346298</t>
  </si>
  <si>
    <t>ESPUMLANDIA S.A.S.</t>
  </si>
  <si>
    <t>800026934</t>
  </si>
  <si>
    <t>ESTRATEGIAS S.A.S.</t>
  </si>
  <si>
    <t>800031358</t>
  </si>
  <si>
    <t>FELIX TORRES Y CIA SAS</t>
  </si>
  <si>
    <t>802009563</t>
  </si>
  <si>
    <t>FERROTEC LTDA</t>
  </si>
  <si>
    <t>802016944</t>
  </si>
  <si>
    <t>FITTING VALVES S.A.S.</t>
  </si>
  <si>
    <t>804014709</t>
  </si>
  <si>
    <t>FULLMEX SEGURIDAD Y SALUD OCUP</t>
  </si>
  <si>
    <t>900146629</t>
  </si>
  <si>
    <t>92</t>
  </si>
  <si>
    <t>FUMISERVICIOS SAS</t>
  </si>
  <si>
    <t>819000450</t>
  </si>
  <si>
    <t>GASES DE LA COSTA S.A.</t>
  </si>
  <si>
    <t>890107243</t>
  </si>
  <si>
    <t>GRUPO ESTRELLA POLAR S.A.S.</t>
  </si>
  <si>
    <t>900913158</t>
  </si>
  <si>
    <t>IMETCO S.A.S.</t>
  </si>
  <si>
    <t>830513494</t>
  </si>
  <si>
    <t>INSALCO S.A.S.</t>
  </si>
  <si>
    <t>900455449</t>
  </si>
  <si>
    <t>INSTRUMENTOS Y AUTOMATISMOS SA</t>
  </si>
  <si>
    <t>800081453</t>
  </si>
  <si>
    <t>INTER RADIOS COMUNICACIONES S.</t>
  </si>
  <si>
    <t>802024692</t>
  </si>
  <si>
    <t>INTERASEO S. A. E.S.P.</t>
  </si>
  <si>
    <t>819000939</t>
  </si>
  <si>
    <t>INTERLUD S.A.S.</t>
  </si>
  <si>
    <t>900173983</t>
  </si>
  <si>
    <t>JABONERIA TUSICA LTDA</t>
  </si>
  <si>
    <t>890100898</t>
  </si>
  <si>
    <t>LABORATORIO MICROBIOLOGICO</t>
  </si>
  <si>
    <t>802000754</t>
  </si>
  <si>
    <t>LOGRAN TECHNOLOGY S.A.S</t>
  </si>
  <si>
    <t>900162577</t>
  </si>
  <si>
    <t>METROLOGIA Y SUMINISTRO S.A.S.</t>
  </si>
  <si>
    <t>900751948</t>
  </si>
  <si>
    <t>MOVILSEPTICOS S.A.S.</t>
  </si>
  <si>
    <t>900588975</t>
  </si>
  <si>
    <t>ODIN GRUPO DE ENERGIA S.A.</t>
  </si>
  <si>
    <t>900306701</t>
  </si>
  <si>
    <t>ORGANIZACION TERPEL S.A.</t>
  </si>
  <si>
    <t>830095213</t>
  </si>
  <si>
    <t>OROZCO RUIZ LIBARDO DE JESUS</t>
  </si>
  <si>
    <t>8348362</t>
  </si>
  <si>
    <t>PAPELERIA EL CID S.A.S.</t>
  </si>
  <si>
    <t>800049438</t>
  </si>
  <si>
    <t>PAPELMUEBLE LIMITDA</t>
  </si>
  <si>
    <t>800109197</t>
  </si>
  <si>
    <t>66</t>
  </si>
  <si>
    <t>REGULAR</t>
  </si>
  <si>
    <t>PROSAM SOSTENIBLE S.A.S.</t>
  </si>
  <si>
    <t>900702957</t>
  </si>
  <si>
    <t>86</t>
  </si>
  <si>
    <t>PROTECCION Y SEGURIDAD EN EL T</t>
  </si>
  <si>
    <t>900413784</t>
  </si>
  <si>
    <t>RANGEL LOPEZ ROBERTO CARLOS</t>
  </si>
  <si>
    <t>7141496</t>
  </si>
  <si>
    <t>RIAÑO GUERRERO JUAN CARLOS</t>
  </si>
  <si>
    <t>85467076</t>
  </si>
  <si>
    <t>RUEDA RAMIREZ GLORIA AMPARO</t>
  </si>
  <si>
    <t>63340582</t>
  </si>
  <si>
    <t>SANCHEZ PINEDO JHON FEDERICO</t>
  </si>
  <si>
    <t>12555220</t>
  </si>
  <si>
    <t>SERVICIO DE INGENIERIA DE COLO</t>
  </si>
  <si>
    <t>901195140</t>
  </si>
  <si>
    <t>85</t>
  </si>
  <si>
    <t>SLAVEN S.A.S.</t>
  </si>
  <si>
    <t>901312822</t>
  </si>
  <si>
    <t>SOCIEDAD PORTUARIA DE SANTA MA</t>
  </si>
  <si>
    <t>800187234</t>
  </si>
  <si>
    <t>SOLMEN S.A.S.</t>
  </si>
  <si>
    <t>900901186</t>
  </si>
  <si>
    <t>SOLUCIONES AMBIENTALES DEL CAR</t>
  </si>
  <si>
    <t>824006522</t>
  </si>
  <si>
    <t>SOLUCIONES ECOLOGICAS DE COLOM</t>
  </si>
  <si>
    <t>900335484</t>
  </si>
  <si>
    <t>SUMINISTRO Y CONTROLES</t>
  </si>
  <si>
    <t>890943055</t>
  </si>
  <si>
    <t>SUPERPORTUARIA S.A.S.</t>
  </si>
  <si>
    <t>800193573</t>
  </si>
  <si>
    <t>SURTIFERRETERIAS S.A.S.</t>
  </si>
  <si>
    <t>800255589</t>
  </si>
  <si>
    <t>TANQUES Y ESTRUCTURAS S.A.S.</t>
  </si>
  <si>
    <t>900973817</t>
  </si>
  <si>
    <t>TECNO INDUSTRIALES ZONA NORTE</t>
  </si>
  <si>
    <t>901181273</t>
  </si>
  <si>
    <t>TECNOLOGIA AMBIENTAL NOW S.A.S</t>
  </si>
  <si>
    <t>900475086</t>
  </si>
  <si>
    <t>TUVACOL S.A.</t>
  </si>
  <si>
    <t>806014553</t>
  </si>
  <si>
    <t>UNIROCA S.A.</t>
  </si>
  <si>
    <t>890913861</t>
  </si>
  <si>
    <t>VARGAS AMADO JAIRO ALEJANDRO</t>
  </si>
  <si>
    <t>1082997391</t>
  </si>
  <si>
    <t>GRADO DE SEGUIMIENTO</t>
  </si>
  <si>
    <t>RESULTADOS DEL DESARROLLO DEL CONTACTO</t>
  </si>
  <si>
    <t>CUMPLIMIENTO MARCO LEGAL</t>
  </si>
  <si>
    <t>COMPORTAMIENTO DE PRECIOS</t>
  </si>
  <si>
    <t>CUMPLIMIENTO DE ENTREGAS OPORTUNAS</t>
  </si>
  <si>
    <t>ASISTENCIA Y SOPORTE A PQR</t>
  </si>
  <si>
    <t>TOTAL CALIFICACION</t>
  </si>
  <si>
    <t>CALIFICACION PROVEEDOR</t>
  </si>
  <si>
    <t>MEGAPARTES DE LA COSTA S.A.S.</t>
  </si>
  <si>
    <t>LUBRITEC</t>
  </si>
  <si>
    <t>TITADSU</t>
  </si>
  <si>
    <t>DISPROD</t>
  </si>
  <si>
    <t>Etiquetas de fila</t>
  </si>
  <si>
    <t>Total general</t>
  </si>
  <si>
    <t>Cuenta de TOTAL CALIFICACION</t>
  </si>
  <si>
    <t>Puntaje</t>
  </si>
  <si>
    <t>Tipo Proveedor</t>
  </si>
  <si>
    <t>Acción a Seguir</t>
  </si>
  <si>
    <t>Limite Inferior</t>
  </si>
  <si>
    <t>Limite Superior</t>
  </si>
  <si>
    <t>Tipo de Proveedor</t>
  </si>
  <si>
    <t>%</t>
  </si>
  <si>
    <t>Deficiente</t>
  </si>
  <si>
    <t xml:space="preserve">Suspender compras por 6 meses, luego de culminado este lapso, entran en periodo de prueba por 3 meses; si reincide como “Deficiente” retirar de la lista de proveedores aprobados </t>
  </si>
  <si>
    <t>Bueno</t>
  </si>
  <si>
    <t>Regular</t>
  </si>
  <si>
    <t>Catalogar en periodo de prueba por 3 meses, luego de cumplido este periodo se vuelven a evaluar  (re-evaluación), si en la nueva evaluación obtiene 80% o más, se le compra sin restricciones, de lo contrario se incluye en la categoría de “Deficiente”</t>
  </si>
  <si>
    <t>Excelente</t>
  </si>
  <si>
    <t>Enfatizar los puntos clave de trabajo para pasar al nivel Excelente. Mantener en el listado de APROBADOS.</t>
  </si>
  <si>
    <t>Destacar las fortalezas, y promover relaciones constructivas, de mutuo beneficio.</t>
  </si>
  <si>
    <t xml:space="preserve">Total </t>
  </si>
  <si>
    <t>Estrategico</t>
  </si>
  <si>
    <t>Operativo</t>
  </si>
  <si>
    <t>Nombre del Proveedor</t>
  </si>
  <si>
    <t>Redondeando</t>
  </si>
  <si>
    <t>Seguimiento</t>
  </si>
  <si>
    <t xml:space="preserve">Cumplimiento </t>
  </si>
  <si>
    <t>Marco legal</t>
  </si>
  <si>
    <t>Aspecto Estrategico</t>
  </si>
  <si>
    <t>Aspecto Operativo</t>
  </si>
  <si>
    <t>Precio</t>
  </si>
  <si>
    <t>Nivel de cumplimiento</t>
  </si>
  <si>
    <t>Atencion de quejas</t>
  </si>
  <si>
    <t xml:space="preserve"> </t>
  </si>
  <si>
    <t>CI TEQUENDAMA S.A.S</t>
  </si>
  <si>
    <t>EFICARGA</t>
  </si>
  <si>
    <t>CENTRAL DE MANGUERAS</t>
  </si>
  <si>
    <t xml:space="preserve">SUPERPORTUARIA </t>
  </si>
  <si>
    <t>OROZCO HERMANOS</t>
  </si>
  <si>
    <t>BURERAU VERITAS</t>
  </si>
  <si>
    <t>TUSICA</t>
  </si>
  <si>
    <t xml:space="preserve">AVICAR </t>
  </si>
  <si>
    <t>OROZCO LORENZO</t>
  </si>
  <si>
    <t>ASECOM</t>
  </si>
  <si>
    <t xml:space="preserve">FERROTEC </t>
  </si>
  <si>
    <t>ODIN GRUPO DE ENERGIA/ODIN ENERGY</t>
  </si>
  <si>
    <t>DISTRUMENTOS</t>
  </si>
  <si>
    <t>FITTING</t>
  </si>
  <si>
    <t>TUVACOL</t>
  </si>
  <si>
    <t>MEGAPARTES</t>
  </si>
  <si>
    <t>ESPUMLANDIA</t>
  </si>
  <si>
    <t>SYZ COLOMBIA</t>
  </si>
  <si>
    <t>ORGANIZACIÓN TERPEL</t>
  </si>
  <si>
    <t>FUNDICIONES DE LIMA</t>
  </si>
  <si>
    <t>CAICEDO MARIA EUGENIA</t>
  </si>
  <si>
    <t>SPSM</t>
  </si>
  <si>
    <t>CONSTRUPROYEC</t>
  </si>
  <si>
    <t>COLMAQUINAS</t>
  </si>
  <si>
    <t>BASCULAS Y BALANZAS</t>
  </si>
  <si>
    <t>BOMBAS Y REPUESTOS</t>
  </si>
  <si>
    <t>CISSCO</t>
  </si>
  <si>
    <t>CHEMICAL COACHING</t>
  </si>
  <si>
    <t>SOLMEN</t>
  </si>
  <si>
    <t>SURTIFERRETERIAS</t>
  </si>
  <si>
    <t xml:space="preserve">FITTING </t>
  </si>
  <si>
    <t>CENTRAL DE SOLDADURA</t>
  </si>
  <si>
    <t>JHON SANCHEZ</t>
  </si>
  <si>
    <t>IMOCOM</t>
  </si>
  <si>
    <t>HEMPEL</t>
  </si>
  <si>
    <t>AGOFER</t>
  </si>
  <si>
    <t>CASA DE LA VALVULA</t>
  </si>
  <si>
    <t>ELECTRICOS IMPORTADOS</t>
  </si>
  <si>
    <t>BUREAU VERITAS</t>
  </si>
  <si>
    <t>FERROTEC</t>
  </si>
  <si>
    <t>TECNOINDUSTRIALES</t>
  </si>
  <si>
    <t>NTS</t>
  </si>
  <si>
    <t>INSTRUMATIC</t>
  </si>
  <si>
    <t>INSALCO</t>
  </si>
  <si>
    <t>SISTELAT</t>
  </si>
  <si>
    <t>TANQUES Y ESTRUCTURAS</t>
  </si>
  <si>
    <t>DISTRIBUIDORA ANCLA</t>
  </si>
  <si>
    <t>FULLMEX</t>
  </si>
  <si>
    <t>LABORMAR</t>
  </si>
  <si>
    <t>ECOSOL</t>
  </si>
  <si>
    <t>FUMISERVICIOS</t>
  </si>
  <si>
    <t>FUMHOGAR</t>
  </si>
  <si>
    <t>ACOPIAR</t>
  </si>
  <si>
    <t>MOVIL SEPTICO</t>
  </si>
  <si>
    <t>PROTSEG</t>
  </si>
  <si>
    <t xml:space="preserve">CONTROL DE CONTAMINACION </t>
  </si>
  <si>
    <t>PROSAM</t>
  </si>
  <si>
    <t xml:space="preserve">ESSMAR </t>
  </si>
  <si>
    <t>AKUMARE</t>
  </si>
  <si>
    <t>FUNDAMAR</t>
  </si>
  <si>
    <t>AMI</t>
  </si>
  <si>
    <t>SOLAB</t>
  </si>
  <si>
    <t>CINCOM</t>
  </si>
  <si>
    <t>INTERASEO ORDINARIO</t>
  </si>
  <si>
    <t>JOSE GALO DIAZGRANADO</t>
  </si>
  <si>
    <t>DOTACIONES M&amp;N</t>
  </si>
  <si>
    <t>DOTAKONDOR</t>
  </si>
  <si>
    <t>AVICAR</t>
  </si>
  <si>
    <t xml:space="preserve">ARTICA </t>
  </si>
  <si>
    <t>TEMPORAL DEL CARIBE</t>
  </si>
  <si>
    <t>ESTRETEGIAS LIMITADA</t>
  </si>
  <si>
    <t>PAPELERIA EL CID</t>
  </si>
  <si>
    <t>PAPEL MUEBLE</t>
  </si>
  <si>
    <t>AGENCIA MARIEL</t>
  </si>
  <si>
    <t>UNIROCA</t>
  </si>
  <si>
    <t>% Promedio calificacion 2019</t>
  </si>
  <si>
    <t>% Promedio calificacion 2020</t>
  </si>
  <si>
    <t>Cuenta de Nombre del Proveedor</t>
  </si>
  <si>
    <t>Calificación Obtenida 2020</t>
  </si>
  <si>
    <t>Calificación Obtenida 2019</t>
  </si>
  <si>
    <t>PROVEEDOR</t>
  </si>
  <si>
    <t xml:space="preserve">CALIFICACION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</si>
</sst>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555555"/>
      <name val="Arial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 applyBorder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7">
    <xf numFmtId="0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left"/>
    </xf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 indent="1"/>
    </xf>
    <xf numFmtId="0" fontId="5" fillId="0" borderId="0" xfId="2" applyFont="1"/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5" fillId="0" borderId="0" xfId="2" applyFont="1" applyAlignment="1">
      <alignment vertical="center" wrapText="1"/>
    </xf>
    <xf numFmtId="0" fontId="7" fillId="0" borderId="3" xfId="2" applyFont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7" fillId="0" borderId="0" xfId="2" applyFont="1" applyAlignment="1">
      <alignment horizontal="center" vertical="center"/>
    </xf>
    <xf numFmtId="0" fontId="9" fillId="0" borderId="0" xfId="2" applyFont="1" applyAlignment="1">
      <alignment vertical="center" wrapText="1"/>
    </xf>
    <xf numFmtId="0" fontId="6" fillId="2" borderId="1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vertical="center" wrapText="1"/>
    </xf>
    <xf numFmtId="0" fontId="5" fillId="0" borderId="5" xfId="2" applyFont="1" applyBorder="1" applyAlignment="1">
      <alignment horizontal="left" vertical="top" wrapText="1"/>
    </xf>
    <xf numFmtId="0" fontId="5" fillId="0" borderId="6" xfId="2" applyFont="1" applyBorder="1" applyAlignment="1">
      <alignment horizontal="left" vertical="top" wrapText="1"/>
    </xf>
    <xf numFmtId="0" fontId="5" fillId="0" borderId="7" xfId="2" applyFont="1" applyBorder="1" applyAlignment="1">
      <alignment horizontal="left" vertical="top" wrapText="1"/>
    </xf>
    <xf numFmtId="0" fontId="8" fillId="0" borderId="1" xfId="2" applyFont="1" applyBorder="1"/>
    <xf numFmtId="9" fontId="8" fillId="0" borderId="1" xfId="3" applyFont="1" applyBorder="1"/>
    <xf numFmtId="9" fontId="8" fillId="0" borderId="1" xfId="3" applyFont="1" applyBorder="1" applyAlignment="1">
      <alignment vertical="center" wrapText="1"/>
    </xf>
    <xf numFmtId="1" fontId="5" fillId="0" borderId="0" xfId="2" applyNumberFormat="1" applyFont="1" applyAlignment="1">
      <alignment horizontal="center" vertical="center"/>
    </xf>
    <xf numFmtId="0" fontId="10" fillId="0" borderId="0" xfId="2" applyFont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0" borderId="0" xfId="2" applyFont="1"/>
    <xf numFmtId="0" fontId="7" fillId="0" borderId="1" xfId="2" applyFont="1" applyBorder="1"/>
    <xf numFmtId="0" fontId="5" fillId="0" borderId="0" xfId="2" applyFont="1" applyAlignment="1">
      <alignment horizontal="left" vertical="top" wrapText="1"/>
    </xf>
    <xf numFmtId="9" fontId="5" fillId="0" borderId="0" xfId="3" applyFont="1"/>
    <xf numFmtId="0" fontId="7" fillId="0" borderId="1" xfId="2" applyFont="1" applyBorder="1" applyAlignment="1">
      <alignment vertical="center" wrapText="1"/>
    </xf>
    <xf numFmtId="0" fontId="5" fillId="0" borderId="0" xfId="2" applyFont="1" applyAlignment="1">
      <alignment horizontal="center" vertical="top" wrapText="1"/>
    </xf>
    <xf numFmtId="0" fontId="5" fillId="0" borderId="0" xfId="2" applyFont="1" applyAlignment="1">
      <alignment horizontal="center"/>
    </xf>
    <xf numFmtId="0" fontId="6" fillId="2" borderId="1" xfId="2" applyFont="1" applyFill="1" applyBorder="1" applyAlignment="1">
      <alignment horizontal="center" vertical="center" wrapText="1"/>
    </xf>
    <xf numFmtId="0" fontId="5" fillId="0" borderId="8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6" fillId="2" borderId="5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10" fillId="0" borderId="1" xfId="2" applyFont="1" applyBorder="1"/>
    <xf numFmtId="3" fontId="10" fillId="0" borderId="1" xfId="2" applyNumberFormat="1" applyFont="1" applyBorder="1" applyAlignment="1">
      <alignment horizontal="center"/>
    </xf>
    <xf numFmtId="1" fontId="10" fillId="0" borderId="1" xfId="2" applyNumberFormat="1" applyFont="1" applyBorder="1" applyAlignment="1">
      <alignment horizontal="left"/>
    </xf>
    <xf numFmtId="1" fontId="10" fillId="0" borderId="1" xfId="2" applyNumberFormat="1" applyFont="1" applyBorder="1" applyAlignment="1">
      <alignment horizontal="center"/>
    </xf>
    <xf numFmtId="0" fontId="5" fillId="0" borderId="1" xfId="2" applyFont="1" applyBorder="1"/>
    <xf numFmtId="1" fontId="5" fillId="0" borderId="1" xfId="2" applyNumberFormat="1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" xfId="2" applyFont="1" applyBorder="1" applyAlignment="1">
      <alignment horizontal="left"/>
    </xf>
    <xf numFmtId="0" fontId="10" fillId="0" borderId="0" xfId="2" applyFont="1"/>
    <xf numFmtId="3" fontId="10" fillId="0" borderId="0" xfId="2" applyNumberFormat="1" applyFont="1" applyAlignment="1">
      <alignment horizontal="center"/>
    </xf>
    <xf numFmtId="1" fontId="10" fillId="0" borderId="0" xfId="2" applyNumberFormat="1" applyFont="1" applyAlignment="1">
      <alignment horizontal="left"/>
    </xf>
    <xf numFmtId="1" fontId="10" fillId="0" borderId="0" xfId="2" applyNumberFormat="1" applyFont="1" applyAlignment="1">
      <alignment horizontal="center"/>
    </xf>
    <xf numFmtId="3" fontId="10" fillId="0" borderId="0" xfId="2" applyNumberFormat="1" applyFont="1"/>
    <xf numFmtId="0" fontId="1" fillId="0" borderId="0" xfId="2"/>
    <xf numFmtId="0" fontId="1" fillId="0" borderId="0" xfId="2" applyAlignment="1">
      <alignment horizontal="left"/>
    </xf>
    <xf numFmtId="0" fontId="0" fillId="0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/>
    <xf numFmtId="0" fontId="0" fillId="3" borderId="0" xfId="0" applyNumberFormat="1" applyFill="1" applyAlignment="1" applyProtection="1">
      <alignment horizontal="center"/>
    </xf>
    <xf numFmtId="9" fontId="10" fillId="0" borderId="0" xfId="1" applyFont="1"/>
  </cellXfs>
  <cellStyles count="4">
    <cellStyle name="Normal" xfId="0" builtinId="0"/>
    <cellStyle name="Normal 2" xfId="2" xr:uid="{19F5AF70-1F89-4DE0-BF9E-AEE47B13B519}"/>
    <cellStyle name="Porcentaje" xfId="1" builtinId="5"/>
    <cellStyle name="Porcentaje 2" xfId="3" xr:uid="{6827BD8E-066F-486F-ABD6-878DD217D466}"/>
  </cellStyles>
  <dxfs count="0"/>
  <tableStyles count="0" defaultTableStyle="TableStyleMedium2" defaultPivotStyle="PivotStyleLight16"/>
  <colors>
    <mruColors>
      <color rgb="FFAD34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Proveedores</a:t>
            </a:r>
            <a:r>
              <a:rPr lang="es-CO" baseline="0"/>
              <a:t> tipo excelente Aspecto estrategico Vs Aspecto operativo</a:t>
            </a:r>
            <a:endParaRPr lang="es-CO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'CONSOLIDADO 2020'!$I$11</c:f>
              <c:strCache>
                <c:ptCount val="1"/>
                <c:pt idx="0">
                  <c:v>Aspecto Estrategico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2020'!$B$12:$B$87</c:f>
              <c:strCache>
                <c:ptCount val="76"/>
                <c:pt idx="0">
                  <c:v>AGENTE GENERAL S.A.S.</c:v>
                </c:pt>
                <c:pt idx="1">
                  <c:v>BASCULAS Y BALANZAS DE LA COST</c:v>
                </c:pt>
                <c:pt idx="2">
                  <c:v>CONTROL DE CONTAMINACION LIMIT</c:v>
                </c:pt>
                <c:pt idx="3">
                  <c:v>DOTAKONDOR S.A.S.</c:v>
                </c:pt>
                <c:pt idx="4">
                  <c:v>EFICARGA S.A.S.</c:v>
                </c:pt>
                <c:pt idx="5">
                  <c:v>ENERGYZA DEL CARIBE S.A.S</c:v>
                </c:pt>
                <c:pt idx="6">
                  <c:v>JABONERIA TUSICA LTDA</c:v>
                </c:pt>
                <c:pt idx="7">
                  <c:v>PROTECCION Y SEGURIDAD EN EL T</c:v>
                </c:pt>
                <c:pt idx="8">
                  <c:v>SANCHEZ PINEDO JHON FEDERICO</c:v>
                </c:pt>
                <c:pt idx="9">
                  <c:v>SLAVEN S.A.S.</c:v>
                </c:pt>
                <c:pt idx="10">
                  <c:v>SOLUCIONES ECOLOGICAS DE COLOM</c:v>
                </c:pt>
                <c:pt idx="11">
                  <c:v>TUVACOL S.A.</c:v>
                </c:pt>
                <c:pt idx="12">
                  <c:v>VARGAS AMADO JAIRO ALEJANDRO</c:v>
                </c:pt>
                <c:pt idx="13">
                  <c:v>AGOFER S.A.S.</c:v>
                </c:pt>
                <c:pt idx="14">
                  <c:v>CDEM &amp; CDEB S.A.S.</c:v>
                </c:pt>
                <c:pt idx="15">
                  <c:v>CENTRAL DE SOLDADURAS Y PROTEC</c:v>
                </c:pt>
                <c:pt idx="16">
                  <c:v>CHEMICAL COACHING SERVICES SAS</c:v>
                </c:pt>
                <c:pt idx="17">
                  <c:v>DISPROD</c:v>
                </c:pt>
                <c:pt idx="18">
                  <c:v>DOTACIONES INDUSTRIALES M&amp;N SA</c:v>
                </c:pt>
                <c:pt idx="19">
                  <c:v>SOLMEN S.A.S.</c:v>
                </c:pt>
                <c:pt idx="20">
                  <c:v>TITADSU</c:v>
                </c:pt>
                <c:pt idx="21">
                  <c:v>FULLMEX SEGURIDAD Y SALUD OCUP</c:v>
                </c:pt>
                <c:pt idx="22">
                  <c:v>AGENCIA CREATIVA MARIEL S.A.S.</c:v>
                </c:pt>
                <c:pt idx="23">
                  <c:v>AVICAR S.A. ALMACENES DE</c:v>
                </c:pt>
                <c:pt idx="24">
                  <c:v>BOMBAS Y REPUESTOS  SAS</c:v>
                </c:pt>
                <c:pt idx="25">
                  <c:v>C.I. TEQUENDAMA S.A.S</c:v>
                </c:pt>
                <c:pt idx="26">
                  <c:v>CASA DE LA VALVULA S.A.</c:v>
                </c:pt>
                <c:pt idx="27">
                  <c:v>CONSTRUPROYEC S.A.S.</c:v>
                </c:pt>
                <c:pt idx="28">
                  <c:v>DISTRIBUIDORA ANCLA S.A.S.</c:v>
                </c:pt>
                <c:pt idx="29">
                  <c:v>ELECTRICOS IMPORTADOS S.A. EIM</c:v>
                </c:pt>
                <c:pt idx="30">
                  <c:v>EMPAQUETADURAS Y EMPAQUES S.A.</c:v>
                </c:pt>
                <c:pt idx="31">
                  <c:v>ESTRATEGIAS S.A.S.</c:v>
                </c:pt>
                <c:pt idx="32">
                  <c:v>FELIX TORRES Y CIA SAS</c:v>
                </c:pt>
                <c:pt idx="33">
                  <c:v>FERROTEC LTDA</c:v>
                </c:pt>
                <c:pt idx="34">
                  <c:v>FITTING VALVES S.A.S.</c:v>
                </c:pt>
                <c:pt idx="35">
                  <c:v>FUMISERVICIOS SAS</c:v>
                </c:pt>
                <c:pt idx="36">
                  <c:v>GASES DE LA COSTA S.A.</c:v>
                </c:pt>
                <c:pt idx="37">
                  <c:v>GRUPO ESTRELLA POLAR S.A.S.</c:v>
                </c:pt>
                <c:pt idx="38">
                  <c:v>IMETCO S.A.S.</c:v>
                </c:pt>
                <c:pt idx="39">
                  <c:v>INSALCO S.A.S.</c:v>
                </c:pt>
                <c:pt idx="40">
                  <c:v>INSTRUMENTOS Y AUTOMATISMOS SA</c:v>
                </c:pt>
                <c:pt idx="41">
                  <c:v>INTER RADIOS COMUNICACIONES S.</c:v>
                </c:pt>
                <c:pt idx="42">
                  <c:v>INTERLUD S.A.S.</c:v>
                </c:pt>
                <c:pt idx="43">
                  <c:v>LABORATORIO MICROBIOLOGICO</c:v>
                </c:pt>
                <c:pt idx="44">
                  <c:v>LOGRAN TECHNOLOGY S.A.S</c:v>
                </c:pt>
                <c:pt idx="45">
                  <c:v>LUBRITEC</c:v>
                </c:pt>
                <c:pt idx="46">
                  <c:v>MEGAPARTES DE LA COSTA S.A.S.</c:v>
                </c:pt>
                <c:pt idx="47">
                  <c:v>METROLOGIA Y SUMINISTRO S.A.S.</c:v>
                </c:pt>
                <c:pt idx="48">
                  <c:v>MOVILSEPTICOS S.A.S.</c:v>
                </c:pt>
                <c:pt idx="49">
                  <c:v>OROZCO RUIZ LIBARDO DE JESUS</c:v>
                </c:pt>
                <c:pt idx="50">
                  <c:v>PAPELERIA EL CID S.A.S.</c:v>
                </c:pt>
                <c:pt idx="51">
                  <c:v>RANGEL LOPEZ ROBERTO CARLOS</c:v>
                </c:pt>
                <c:pt idx="52">
                  <c:v>RIAÑO GUERRERO JUAN CARLOS</c:v>
                </c:pt>
                <c:pt idx="53">
                  <c:v>RUEDA RAMIREZ GLORIA AMPARO</c:v>
                </c:pt>
                <c:pt idx="54">
                  <c:v>SUMINISTRO Y CONTROLES</c:v>
                </c:pt>
                <c:pt idx="55">
                  <c:v>SURTIFERRETERIAS S.A.S.</c:v>
                </c:pt>
                <c:pt idx="56">
                  <c:v>TANQUES Y ESTRUCTURAS S.A.S.</c:v>
                </c:pt>
                <c:pt idx="57">
                  <c:v>TECNO INDUSTRIALES ZONA NORTE</c:v>
                </c:pt>
                <c:pt idx="58">
                  <c:v>TECNOLOGIA AMBIENTAL NOW S.A.S</c:v>
                </c:pt>
                <c:pt idx="59">
                  <c:v>BUREAU VERITAS COLOMBIA LTDA</c:v>
                </c:pt>
                <c:pt idx="60">
                  <c:v>CERA ACOSTA HANSEL ARMANDO</c:v>
                </c:pt>
                <c:pt idx="61">
                  <c:v>ODIN GRUPO DE ENERGIA S.A.</c:v>
                </c:pt>
                <c:pt idx="62">
                  <c:v>ORGANIZACION TERPEL S.A.</c:v>
                </c:pt>
                <c:pt idx="63">
                  <c:v>SOCIEDAD PORTUARIA DE SANTA MA</c:v>
                </c:pt>
                <c:pt idx="64">
                  <c:v>PROSAM SOSTENIBLE S.A.S.</c:v>
                </c:pt>
                <c:pt idx="65">
                  <c:v>SERVICIO DE INGENIERIA DE COLO</c:v>
                </c:pt>
                <c:pt idx="66">
                  <c:v>ASISTENCIA MEDICA INMEDIATA</c:v>
                </c:pt>
                <c:pt idx="67">
                  <c:v>CINCOM S.A.S.</c:v>
                </c:pt>
                <c:pt idx="68">
                  <c:v>ESPUMLANDIA S.A.S.</c:v>
                </c:pt>
                <c:pt idx="69">
                  <c:v>SUPERPORTUARIA S.A.S.</c:v>
                </c:pt>
                <c:pt idx="70">
                  <c:v>UNIROCA S.A.</c:v>
                </c:pt>
                <c:pt idx="71">
                  <c:v>EMPRESAS DE SERVICIOS PUBLICOS</c:v>
                </c:pt>
                <c:pt idx="72">
                  <c:v>INTERASEO S. A. E.S.P.</c:v>
                </c:pt>
                <c:pt idx="73">
                  <c:v>SOLUCIONES AMBIENTALES DEL CAR</c:v>
                </c:pt>
                <c:pt idx="74">
                  <c:v>PAPELMUEBLE LIMITDA</c:v>
                </c:pt>
                <c:pt idx="75">
                  <c:v>ALFONSOEME S A</c:v>
                </c:pt>
              </c:strCache>
            </c:strRef>
          </c:cat>
          <c:val>
            <c:numRef>
              <c:f>'CONSOLIDADO 2020'!$I$12:$I$87</c:f>
              <c:numCache>
                <c:formatCode>0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3-4748-98A4-2FDAE867AC65}"/>
            </c:ext>
          </c:extLst>
        </c:ser>
        <c:ser>
          <c:idx val="1"/>
          <c:order val="1"/>
          <c:tx>
            <c:strRef>
              <c:f>'CONSOLIDADO 2020'!$J$11</c:f>
              <c:strCache>
                <c:ptCount val="1"/>
                <c:pt idx="0">
                  <c:v>Aspecto Operativo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2020'!$B$12:$B$87</c:f>
              <c:strCache>
                <c:ptCount val="76"/>
                <c:pt idx="0">
                  <c:v>AGENTE GENERAL S.A.S.</c:v>
                </c:pt>
                <c:pt idx="1">
                  <c:v>BASCULAS Y BALANZAS DE LA COST</c:v>
                </c:pt>
                <c:pt idx="2">
                  <c:v>CONTROL DE CONTAMINACION LIMIT</c:v>
                </c:pt>
                <c:pt idx="3">
                  <c:v>DOTAKONDOR S.A.S.</c:v>
                </c:pt>
                <c:pt idx="4">
                  <c:v>EFICARGA S.A.S.</c:v>
                </c:pt>
                <c:pt idx="5">
                  <c:v>ENERGYZA DEL CARIBE S.A.S</c:v>
                </c:pt>
                <c:pt idx="6">
                  <c:v>JABONERIA TUSICA LTDA</c:v>
                </c:pt>
                <c:pt idx="7">
                  <c:v>PROTECCION Y SEGURIDAD EN EL T</c:v>
                </c:pt>
                <c:pt idx="8">
                  <c:v>SANCHEZ PINEDO JHON FEDERICO</c:v>
                </c:pt>
                <c:pt idx="9">
                  <c:v>SLAVEN S.A.S.</c:v>
                </c:pt>
                <c:pt idx="10">
                  <c:v>SOLUCIONES ECOLOGICAS DE COLOM</c:v>
                </c:pt>
                <c:pt idx="11">
                  <c:v>TUVACOL S.A.</c:v>
                </c:pt>
                <c:pt idx="12">
                  <c:v>VARGAS AMADO JAIRO ALEJANDRO</c:v>
                </c:pt>
                <c:pt idx="13">
                  <c:v>AGOFER S.A.S.</c:v>
                </c:pt>
                <c:pt idx="14">
                  <c:v>CDEM &amp; CDEB S.A.S.</c:v>
                </c:pt>
                <c:pt idx="15">
                  <c:v>CENTRAL DE SOLDADURAS Y PROTEC</c:v>
                </c:pt>
                <c:pt idx="16">
                  <c:v>CHEMICAL COACHING SERVICES SAS</c:v>
                </c:pt>
                <c:pt idx="17">
                  <c:v>DISPROD</c:v>
                </c:pt>
                <c:pt idx="18">
                  <c:v>DOTACIONES INDUSTRIALES M&amp;N SA</c:v>
                </c:pt>
                <c:pt idx="19">
                  <c:v>SOLMEN S.A.S.</c:v>
                </c:pt>
                <c:pt idx="20">
                  <c:v>TITADSU</c:v>
                </c:pt>
                <c:pt idx="21">
                  <c:v>FULLMEX SEGURIDAD Y SALUD OCUP</c:v>
                </c:pt>
                <c:pt idx="22">
                  <c:v>AGENCIA CREATIVA MARIEL S.A.S.</c:v>
                </c:pt>
                <c:pt idx="23">
                  <c:v>AVICAR S.A. ALMACENES DE</c:v>
                </c:pt>
                <c:pt idx="24">
                  <c:v>BOMBAS Y REPUESTOS  SAS</c:v>
                </c:pt>
                <c:pt idx="25">
                  <c:v>C.I. TEQUENDAMA S.A.S</c:v>
                </c:pt>
                <c:pt idx="26">
                  <c:v>CASA DE LA VALVULA S.A.</c:v>
                </c:pt>
                <c:pt idx="27">
                  <c:v>CONSTRUPROYEC S.A.S.</c:v>
                </c:pt>
                <c:pt idx="28">
                  <c:v>DISTRIBUIDORA ANCLA S.A.S.</c:v>
                </c:pt>
                <c:pt idx="29">
                  <c:v>ELECTRICOS IMPORTADOS S.A. EIM</c:v>
                </c:pt>
                <c:pt idx="30">
                  <c:v>EMPAQUETADURAS Y EMPAQUES S.A.</c:v>
                </c:pt>
                <c:pt idx="31">
                  <c:v>ESTRATEGIAS S.A.S.</c:v>
                </c:pt>
                <c:pt idx="32">
                  <c:v>FELIX TORRES Y CIA SAS</c:v>
                </c:pt>
                <c:pt idx="33">
                  <c:v>FERROTEC LTDA</c:v>
                </c:pt>
                <c:pt idx="34">
                  <c:v>FITTING VALVES S.A.S.</c:v>
                </c:pt>
                <c:pt idx="35">
                  <c:v>FUMISERVICIOS SAS</c:v>
                </c:pt>
                <c:pt idx="36">
                  <c:v>GASES DE LA COSTA S.A.</c:v>
                </c:pt>
                <c:pt idx="37">
                  <c:v>GRUPO ESTRELLA POLAR S.A.S.</c:v>
                </c:pt>
                <c:pt idx="38">
                  <c:v>IMETCO S.A.S.</c:v>
                </c:pt>
                <c:pt idx="39">
                  <c:v>INSALCO S.A.S.</c:v>
                </c:pt>
                <c:pt idx="40">
                  <c:v>INSTRUMENTOS Y AUTOMATISMOS SA</c:v>
                </c:pt>
                <c:pt idx="41">
                  <c:v>INTER RADIOS COMUNICACIONES S.</c:v>
                </c:pt>
                <c:pt idx="42">
                  <c:v>INTERLUD S.A.S.</c:v>
                </c:pt>
                <c:pt idx="43">
                  <c:v>LABORATORIO MICROBIOLOGICO</c:v>
                </c:pt>
                <c:pt idx="44">
                  <c:v>LOGRAN TECHNOLOGY S.A.S</c:v>
                </c:pt>
                <c:pt idx="45">
                  <c:v>LUBRITEC</c:v>
                </c:pt>
                <c:pt idx="46">
                  <c:v>MEGAPARTES DE LA COSTA S.A.S.</c:v>
                </c:pt>
                <c:pt idx="47">
                  <c:v>METROLOGIA Y SUMINISTRO S.A.S.</c:v>
                </c:pt>
                <c:pt idx="48">
                  <c:v>MOVILSEPTICOS S.A.S.</c:v>
                </c:pt>
                <c:pt idx="49">
                  <c:v>OROZCO RUIZ LIBARDO DE JESUS</c:v>
                </c:pt>
                <c:pt idx="50">
                  <c:v>PAPELERIA EL CID S.A.S.</c:v>
                </c:pt>
                <c:pt idx="51">
                  <c:v>RANGEL LOPEZ ROBERTO CARLOS</c:v>
                </c:pt>
                <c:pt idx="52">
                  <c:v>RIAÑO GUERRERO JUAN CARLOS</c:v>
                </c:pt>
                <c:pt idx="53">
                  <c:v>RUEDA RAMIREZ GLORIA AMPARO</c:v>
                </c:pt>
                <c:pt idx="54">
                  <c:v>SUMINISTRO Y CONTROLES</c:v>
                </c:pt>
                <c:pt idx="55">
                  <c:v>SURTIFERRETERIAS S.A.S.</c:v>
                </c:pt>
                <c:pt idx="56">
                  <c:v>TANQUES Y ESTRUCTURAS S.A.S.</c:v>
                </c:pt>
                <c:pt idx="57">
                  <c:v>TECNO INDUSTRIALES ZONA NORTE</c:v>
                </c:pt>
                <c:pt idx="58">
                  <c:v>TECNOLOGIA AMBIENTAL NOW S.A.S</c:v>
                </c:pt>
                <c:pt idx="59">
                  <c:v>BUREAU VERITAS COLOMBIA LTDA</c:v>
                </c:pt>
                <c:pt idx="60">
                  <c:v>CERA ACOSTA HANSEL ARMANDO</c:v>
                </c:pt>
                <c:pt idx="61">
                  <c:v>ODIN GRUPO DE ENERGIA S.A.</c:v>
                </c:pt>
                <c:pt idx="62">
                  <c:v>ORGANIZACION TERPEL S.A.</c:v>
                </c:pt>
                <c:pt idx="63">
                  <c:v>SOCIEDAD PORTUARIA DE SANTA MA</c:v>
                </c:pt>
                <c:pt idx="64">
                  <c:v>PROSAM SOSTENIBLE S.A.S.</c:v>
                </c:pt>
                <c:pt idx="65">
                  <c:v>SERVICIO DE INGENIERIA DE COLO</c:v>
                </c:pt>
                <c:pt idx="66">
                  <c:v>ASISTENCIA MEDICA INMEDIATA</c:v>
                </c:pt>
                <c:pt idx="67">
                  <c:v>CINCOM S.A.S.</c:v>
                </c:pt>
                <c:pt idx="68">
                  <c:v>ESPUMLANDIA S.A.S.</c:v>
                </c:pt>
                <c:pt idx="69">
                  <c:v>SUPERPORTUARIA S.A.S.</c:v>
                </c:pt>
                <c:pt idx="70">
                  <c:v>UNIROCA S.A.</c:v>
                </c:pt>
                <c:pt idx="71">
                  <c:v>EMPRESAS DE SERVICIOS PUBLICOS</c:v>
                </c:pt>
                <c:pt idx="72">
                  <c:v>INTERASEO S. A. E.S.P.</c:v>
                </c:pt>
                <c:pt idx="73">
                  <c:v>SOLUCIONES AMBIENTALES DEL CAR</c:v>
                </c:pt>
                <c:pt idx="74">
                  <c:v>PAPELMUEBLE LIMITDA</c:v>
                </c:pt>
                <c:pt idx="75">
                  <c:v>ALFONSOEME S A</c:v>
                </c:pt>
              </c:strCache>
            </c:strRef>
          </c:cat>
          <c:val>
            <c:numRef>
              <c:f>'CONSOLIDADO 2020'!$J$12:$J$87</c:f>
              <c:numCache>
                <c:formatCode>0</c:formatCode>
                <c:ptCount val="7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3-4748-98A4-2FDAE867AC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0186624"/>
        <c:axId val="340188160"/>
      </c:lineChart>
      <c:catAx>
        <c:axId val="34018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0188160"/>
        <c:crosses val="autoZero"/>
        <c:auto val="1"/>
        <c:lblAlgn val="ctr"/>
        <c:lblOffset val="100"/>
        <c:noMultiLvlLbl val="0"/>
      </c:catAx>
      <c:valAx>
        <c:axId val="3401881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401866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Calificacion 2019-2020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Calificacion 2015-2016</c:v>
          </c:tx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476-4F76-B6E7-C398AE6FEB89}"/>
              </c:ext>
            </c:extLst>
          </c:dPt>
          <c:cat>
            <c:strRef>
              <c:f>'CONSOLIDADO 2019'!$B$93:$B$94</c:f>
              <c:strCache>
                <c:ptCount val="2"/>
                <c:pt idx="0">
                  <c:v>% Promedio calificacion 2019</c:v>
                </c:pt>
                <c:pt idx="1">
                  <c:v>% Promedio calificacion 2020</c:v>
                </c:pt>
              </c:strCache>
            </c:strRef>
          </c:cat>
          <c:val>
            <c:numRef>
              <c:f>'CONSOLIDADO 2019'!$C$93:$C$94</c:f>
              <c:numCache>
                <c:formatCode>#,##0</c:formatCode>
                <c:ptCount val="2"/>
                <c:pt idx="0">
                  <c:v>91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6-4F76-B6E7-C398AE6FE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867904"/>
        <c:axId val="339873792"/>
      </c:barChart>
      <c:catAx>
        <c:axId val="3398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873792"/>
        <c:crosses val="autoZero"/>
        <c:auto val="1"/>
        <c:lblAlgn val="ctr"/>
        <c:lblOffset val="100"/>
        <c:noMultiLvlLbl val="0"/>
      </c:catAx>
      <c:valAx>
        <c:axId val="339873792"/>
        <c:scaling>
          <c:orientation val="minMax"/>
          <c:max val="100"/>
          <c:min val="8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3986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Proveedores</a:t>
            </a:r>
            <a:r>
              <a:rPr lang="es-CO" baseline="0"/>
              <a:t> tipo bueno Aspecto estrategico Vs Aspecto operativo</a:t>
            </a:r>
            <a:endParaRPr lang="es-CO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'CONSOLIDADO 2019'!$I$11</c:f>
              <c:strCache>
                <c:ptCount val="1"/>
                <c:pt idx="0">
                  <c:v>Aspecto Estrategico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2019'!$B$17:$B$90</c:f>
              <c:strCache>
                <c:ptCount val="74"/>
                <c:pt idx="0">
                  <c:v>BURERAU VERITAS</c:v>
                </c:pt>
                <c:pt idx="1">
                  <c:v>TUSICA</c:v>
                </c:pt>
                <c:pt idx="2">
                  <c:v>AVICAR </c:v>
                </c:pt>
                <c:pt idx="3">
                  <c:v>OROZCO LORENZO</c:v>
                </c:pt>
                <c:pt idx="4">
                  <c:v>ASECOM</c:v>
                </c:pt>
                <c:pt idx="5">
                  <c:v>FERROTEC </c:v>
                </c:pt>
                <c:pt idx="6">
                  <c:v>ODIN GRUPO DE ENERGIA/ODIN ENERGY</c:v>
                </c:pt>
                <c:pt idx="7">
                  <c:v>DISTRUMENTOS</c:v>
                </c:pt>
                <c:pt idx="8">
                  <c:v>FITTING</c:v>
                </c:pt>
                <c:pt idx="9">
                  <c:v>TUVACOL</c:v>
                </c:pt>
                <c:pt idx="10">
                  <c:v>MEGAPARTES</c:v>
                </c:pt>
                <c:pt idx="11">
                  <c:v>ESPUMLANDIA</c:v>
                </c:pt>
                <c:pt idx="12">
                  <c:v>SYZ COLOMBIA</c:v>
                </c:pt>
                <c:pt idx="13">
                  <c:v>ORGANIZACIÓN TERPEL</c:v>
                </c:pt>
                <c:pt idx="14">
                  <c:v>FUNDICIONES DE LIMA</c:v>
                </c:pt>
                <c:pt idx="15">
                  <c:v>CAICEDO MARIA EUGENIA</c:v>
                </c:pt>
                <c:pt idx="16">
                  <c:v>SPSM</c:v>
                </c:pt>
                <c:pt idx="17">
                  <c:v>CONSTRUPROYEC</c:v>
                </c:pt>
                <c:pt idx="18">
                  <c:v>COLMAQUINAS</c:v>
                </c:pt>
                <c:pt idx="19">
                  <c:v>BASCULAS Y BALANZAS</c:v>
                </c:pt>
                <c:pt idx="20">
                  <c:v>BOMBAS Y REPUESTOS</c:v>
                </c:pt>
                <c:pt idx="21">
                  <c:v>CISSCO</c:v>
                </c:pt>
                <c:pt idx="22">
                  <c:v>CHEMICAL COACHING</c:v>
                </c:pt>
                <c:pt idx="23">
                  <c:v>SOLMEN</c:v>
                </c:pt>
                <c:pt idx="24">
                  <c:v>SURTIFERRETERIAS</c:v>
                </c:pt>
                <c:pt idx="25">
                  <c:v>FITTING </c:v>
                </c:pt>
                <c:pt idx="26">
                  <c:v>CENTRAL DE SOLDADURA</c:v>
                </c:pt>
                <c:pt idx="27">
                  <c:v>JHON SANCHEZ</c:v>
                </c:pt>
                <c:pt idx="28">
                  <c:v>IMOCOM</c:v>
                </c:pt>
                <c:pt idx="29">
                  <c:v>HEMPEL</c:v>
                </c:pt>
                <c:pt idx="30">
                  <c:v>AGOFER</c:v>
                </c:pt>
                <c:pt idx="31">
                  <c:v>TUVACOL</c:v>
                </c:pt>
                <c:pt idx="32">
                  <c:v>CASA DE LA VALVULA</c:v>
                </c:pt>
                <c:pt idx="33">
                  <c:v>ELECTRICOS IMPORTADOS</c:v>
                </c:pt>
                <c:pt idx="34">
                  <c:v>BUREAU VERITAS</c:v>
                </c:pt>
                <c:pt idx="35">
                  <c:v>FERROTEC</c:v>
                </c:pt>
                <c:pt idx="36">
                  <c:v>TECNOINDUSTRIALES</c:v>
                </c:pt>
                <c:pt idx="37">
                  <c:v>NTS</c:v>
                </c:pt>
                <c:pt idx="38">
                  <c:v>INSTRUMATIC</c:v>
                </c:pt>
                <c:pt idx="39">
                  <c:v>CONSTRUPROYEC</c:v>
                </c:pt>
                <c:pt idx="40">
                  <c:v>INSALCO</c:v>
                </c:pt>
                <c:pt idx="41">
                  <c:v>SISTELAT</c:v>
                </c:pt>
                <c:pt idx="42">
                  <c:v>TANQUES Y ESTRUCTURAS</c:v>
                </c:pt>
                <c:pt idx="43">
                  <c:v>DISTRIBUIDORA ANCLA</c:v>
                </c:pt>
                <c:pt idx="44">
                  <c:v>FULLMEX</c:v>
                </c:pt>
                <c:pt idx="45">
                  <c:v>LABORMAR</c:v>
                </c:pt>
                <c:pt idx="46">
                  <c:v>ECOSOL</c:v>
                </c:pt>
                <c:pt idx="47">
                  <c:v>FUMISERVICIOS</c:v>
                </c:pt>
                <c:pt idx="48">
                  <c:v>FUMHOGAR</c:v>
                </c:pt>
                <c:pt idx="49">
                  <c:v>JHON SANCHEZ</c:v>
                </c:pt>
                <c:pt idx="50">
                  <c:v>ACOPIAR</c:v>
                </c:pt>
                <c:pt idx="51">
                  <c:v>MOVIL SEPTICO</c:v>
                </c:pt>
                <c:pt idx="52">
                  <c:v>PROTSEG</c:v>
                </c:pt>
                <c:pt idx="53">
                  <c:v>CONTROL DE CONTAMINACION </c:v>
                </c:pt>
                <c:pt idx="54">
                  <c:v>PROSAM</c:v>
                </c:pt>
                <c:pt idx="55">
                  <c:v>ESSMAR </c:v>
                </c:pt>
                <c:pt idx="56">
                  <c:v>AKUMARE</c:v>
                </c:pt>
                <c:pt idx="57">
                  <c:v>FUNDAMAR</c:v>
                </c:pt>
                <c:pt idx="58">
                  <c:v>AMI</c:v>
                </c:pt>
                <c:pt idx="59">
                  <c:v>SOLAB</c:v>
                </c:pt>
                <c:pt idx="60">
                  <c:v>CINCOM</c:v>
                </c:pt>
                <c:pt idx="61">
                  <c:v>INTERASEO ORDINARIO</c:v>
                </c:pt>
                <c:pt idx="62">
                  <c:v>JOSE GALO DIAZGRANADO</c:v>
                </c:pt>
                <c:pt idx="63">
                  <c:v>DOTACIONES M&amp;N</c:v>
                </c:pt>
                <c:pt idx="64">
                  <c:v>DOTAKONDOR</c:v>
                </c:pt>
                <c:pt idx="65">
                  <c:v>AVICAR</c:v>
                </c:pt>
                <c:pt idx="66">
                  <c:v>ASECOM</c:v>
                </c:pt>
                <c:pt idx="67">
                  <c:v>ARTICA </c:v>
                </c:pt>
                <c:pt idx="68">
                  <c:v>TEMPORAL DEL CARIBE</c:v>
                </c:pt>
                <c:pt idx="69">
                  <c:v>ESTRETEGIAS LIMITADA</c:v>
                </c:pt>
                <c:pt idx="70">
                  <c:v>PAPELERIA EL CID</c:v>
                </c:pt>
                <c:pt idx="71">
                  <c:v>PAPEL MUEBLE</c:v>
                </c:pt>
                <c:pt idx="72">
                  <c:v>AGENCIA MARIEL</c:v>
                </c:pt>
                <c:pt idx="73">
                  <c:v>UNIROCA</c:v>
                </c:pt>
              </c:strCache>
            </c:strRef>
          </c:cat>
          <c:val>
            <c:numRef>
              <c:f>'CONSOLIDADO 2019'!$I$17:$I$90</c:f>
              <c:numCache>
                <c:formatCode>0</c:formatCode>
                <c:ptCount val="74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47</c:v>
                </c:pt>
                <c:pt idx="9">
                  <c:v>47</c:v>
                </c:pt>
                <c:pt idx="10">
                  <c:v>41</c:v>
                </c:pt>
                <c:pt idx="11">
                  <c:v>41</c:v>
                </c:pt>
                <c:pt idx="12">
                  <c:v>47</c:v>
                </c:pt>
                <c:pt idx="13">
                  <c:v>41</c:v>
                </c:pt>
                <c:pt idx="14">
                  <c:v>38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47</c:v>
                </c:pt>
                <c:pt idx="19">
                  <c:v>47</c:v>
                </c:pt>
                <c:pt idx="20">
                  <c:v>41</c:v>
                </c:pt>
                <c:pt idx="21">
                  <c:v>41</c:v>
                </c:pt>
                <c:pt idx="22">
                  <c:v>47</c:v>
                </c:pt>
                <c:pt idx="23">
                  <c:v>47</c:v>
                </c:pt>
                <c:pt idx="24">
                  <c:v>41</c:v>
                </c:pt>
                <c:pt idx="25">
                  <c:v>47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47</c:v>
                </c:pt>
                <c:pt idx="38">
                  <c:v>47</c:v>
                </c:pt>
                <c:pt idx="39">
                  <c:v>41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47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50</c:v>
                </c:pt>
                <c:pt idx="59" formatCode="General">
                  <c:v>41</c:v>
                </c:pt>
                <c:pt idx="60">
                  <c:v>30</c:v>
                </c:pt>
                <c:pt idx="61">
                  <c:v>22</c:v>
                </c:pt>
                <c:pt idx="62" formatCode="General">
                  <c:v>38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 formatCode="General">
                  <c:v>41</c:v>
                </c:pt>
                <c:pt idx="72">
                  <c:v>44</c:v>
                </c:pt>
                <c:pt idx="7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7-420C-B33C-1ACAF64BDF8E}"/>
            </c:ext>
          </c:extLst>
        </c:ser>
        <c:ser>
          <c:idx val="1"/>
          <c:order val="1"/>
          <c:tx>
            <c:strRef>
              <c:f>'CONSOLIDADO 2019'!$J$11</c:f>
              <c:strCache>
                <c:ptCount val="1"/>
                <c:pt idx="0">
                  <c:v>Aspecto Operativo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2019'!$B$17:$B$90</c:f>
              <c:strCache>
                <c:ptCount val="74"/>
                <c:pt idx="0">
                  <c:v>BURERAU VERITAS</c:v>
                </c:pt>
                <c:pt idx="1">
                  <c:v>TUSICA</c:v>
                </c:pt>
                <c:pt idx="2">
                  <c:v>AVICAR </c:v>
                </c:pt>
                <c:pt idx="3">
                  <c:v>OROZCO LORENZO</c:v>
                </c:pt>
                <c:pt idx="4">
                  <c:v>ASECOM</c:v>
                </c:pt>
                <c:pt idx="5">
                  <c:v>FERROTEC </c:v>
                </c:pt>
                <c:pt idx="6">
                  <c:v>ODIN GRUPO DE ENERGIA/ODIN ENERGY</c:v>
                </c:pt>
                <c:pt idx="7">
                  <c:v>DISTRUMENTOS</c:v>
                </c:pt>
                <c:pt idx="8">
                  <c:v>FITTING</c:v>
                </c:pt>
                <c:pt idx="9">
                  <c:v>TUVACOL</c:v>
                </c:pt>
                <c:pt idx="10">
                  <c:v>MEGAPARTES</c:v>
                </c:pt>
                <c:pt idx="11">
                  <c:v>ESPUMLANDIA</c:v>
                </c:pt>
                <c:pt idx="12">
                  <c:v>SYZ COLOMBIA</c:v>
                </c:pt>
                <c:pt idx="13">
                  <c:v>ORGANIZACIÓN TERPEL</c:v>
                </c:pt>
                <c:pt idx="14">
                  <c:v>FUNDICIONES DE LIMA</c:v>
                </c:pt>
                <c:pt idx="15">
                  <c:v>CAICEDO MARIA EUGENIA</c:v>
                </c:pt>
                <c:pt idx="16">
                  <c:v>SPSM</c:v>
                </c:pt>
                <c:pt idx="17">
                  <c:v>CONSTRUPROYEC</c:v>
                </c:pt>
                <c:pt idx="18">
                  <c:v>COLMAQUINAS</c:v>
                </c:pt>
                <c:pt idx="19">
                  <c:v>BASCULAS Y BALANZAS</c:v>
                </c:pt>
                <c:pt idx="20">
                  <c:v>BOMBAS Y REPUESTOS</c:v>
                </c:pt>
                <c:pt idx="21">
                  <c:v>CISSCO</c:v>
                </c:pt>
                <c:pt idx="22">
                  <c:v>CHEMICAL COACHING</c:v>
                </c:pt>
                <c:pt idx="23">
                  <c:v>SOLMEN</c:v>
                </c:pt>
                <c:pt idx="24">
                  <c:v>SURTIFERRETERIAS</c:v>
                </c:pt>
                <c:pt idx="25">
                  <c:v>FITTING </c:v>
                </c:pt>
                <c:pt idx="26">
                  <c:v>CENTRAL DE SOLDADURA</c:v>
                </c:pt>
                <c:pt idx="27">
                  <c:v>JHON SANCHEZ</c:v>
                </c:pt>
                <c:pt idx="28">
                  <c:v>IMOCOM</c:v>
                </c:pt>
                <c:pt idx="29">
                  <c:v>HEMPEL</c:v>
                </c:pt>
                <c:pt idx="30">
                  <c:v>AGOFER</c:v>
                </c:pt>
                <c:pt idx="31">
                  <c:v>TUVACOL</c:v>
                </c:pt>
                <c:pt idx="32">
                  <c:v>CASA DE LA VALVULA</c:v>
                </c:pt>
                <c:pt idx="33">
                  <c:v>ELECTRICOS IMPORTADOS</c:v>
                </c:pt>
                <c:pt idx="34">
                  <c:v>BUREAU VERITAS</c:v>
                </c:pt>
                <c:pt idx="35">
                  <c:v>FERROTEC</c:v>
                </c:pt>
                <c:pt idx="36">
                  <c:v>TECNOINDUSTRIALES</c:v>
                </c:pt>
                <c:pt idx="37">
                  <c:v>NTS</c:v>
                </c:pt>
                <c:pt idx="38">
                  <c:v>INSTRUMATIC</c:v>
                </c:pt>
                <c:pt idx="39">
                  <c:v>CONSTRUPROYEC</c:v>
                </c:pt>
                <c:pt idx="40">
                  <c:v>INSALCO</c:v>
                </c:pt>
                <c:pt idx="41">
                  <c:v>SISTELAT</c:v>
                </c:pt>
                <c:pt idx="42">
                  <c:v>TANQUES Y ESTRUCTURAS</c:v>
                </c:pt>
                <c:pt idx="43">
                  <c:v>DISTRIBUIDORA ANCLA</c:v>
                </c:pt>
                <c:pt idx="44">
                  <c:v>FULLMEX</c:v>
                </c:pt>
                <c:pt idx="45">
                  <c:v>LABORMAR</c:v>
                </c:pt>
                <c:pt idx="46">
                  <c:v>ECOSOL</c:v>
                </c:pt>
                <c:pt idx="47">
                  <c:v>FUMISERVICIOS</c:v>
                </c:pt>
                <c:pt idx="48">
                  <c:v>FUMHOGAR</c:v>
                </c:pt>
                <c:pt idx="49">
                  <c:v>JHON SANCHEZ</c:v>
                </c:pt>
                <c:pt idx="50">
                  <c:v>ACOPIAR</c:v>
                </c:pt>
                <c:pt idx="51">
                  <c:v>MOVIL SEPTICO</c:v>
                </c:pt>
                <c:pt idx="52">
                  <c:v>PROTSEG</c:v>
                </c:pt>
                <c:pt idx="53">
                  <c:v>CONTROL DE CONTAMINACION </c:v>
                </c:pt>
                <c:pt idx="54">
                  <c:v>PROSAM</c:v>
                </c:pt>
                <c:pt idx="55">
                  <c:v>ESSMAR </c:v>
                </c:pt>
                <c:pt idx="56">
                  <c:v>AKUMARE</c:v>
                </c:pt>
                <c:pt idx="57">
                  <c:v>FUNDAMAR</c:v>
                </c:pt>
                <c:pt idx="58">
                  <c:v>AMI</c:v>
                </c:pt>
                <c:pt idx="59">
                  <c:v>SOLAB</c:v>
                </c:pt>
                <c:pt idx="60">
                  <c:v>CINCOM</c:v>
                </c:pt>
                <c:pt idx="61">
                  <c:v>INTERASEO ORDINARIO</c:v>
                </c:pt>
                <c:pt idx="62">
                  <c:v>JOSE GALO DIAZGRANADO</c:v>
                </c:pt>
                <c:pt idx="63">
                  <c:v>DOTACIONES M&amp;N</c:v>
                </c:pt>
                <c:pt idx="64">
                  <c:v>DOTAKONDOR</c:v>
                </c:pt>
                <c:pt idx="65">
                  <c:v>AVICAR</c:v>
                </c:pt>
                <c:pt idx="66">
                  <c:v>ASECOM</c:v>
                </c:pt>
                <c:pt idx="67">
                  <c:v>ARTICA </c:v>
                </c:pt>
                <c:pt idx="68">
                  <c:v>TEMPORAL DEL CARIBE</c:v>
                </c:pt>
                <c:pt idx="69">
                  <c:v>ESTRETEGIAS LIMITADA</c:v>
                </c:pt>
                <c:pt idx="70">
                  <c:v>PAPELERIA EL CID</c:v>
                </c:pt>
                <c:pt idx="71">
                  <c:v>PAPEL MUEBLE</c:v>
                </c:pt>
                <c:pt idx="72">
                  <c:v>AGENCIA MARIEL</c:v>
                </c:pt>
                <c:pt idx="73">
                  <c:v>UNIROCA</c:v>
                </c:pt>
              </c:strCache>
            </c:strRef>
          </c:cat>
          <c:val>
            <c:numRef>
              <c:f>'CONSOLIDADO 2019'!$J$17:$J$90</c:f>
              <c:numCache>
                <c:formatCode>0</c:formatCode>
                <c:ptCount val="7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34</c:v>
                </c:pt>
                <c:pt idx="17">
                  <c:v>44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42</c:v>
                </c:pt>
                <c:pt idx="39">
                  <c:v>44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44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 formatCode="General">
                  <c:v>50</c:v>
                </c:pt>
                <c:pt idx="60">
                  <c:v>42</c:v>
                </c:pt>
                <c:pt idx="61">
                  <c:v>42</c:v>
                </c:pt>
                <c:pt idx="62" formatCode="General">
                  <c:v>36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 formatCode="General">
                  <c:v>50</c:v>
                </c:pt>
                <c:pt idx="72">
                  <c:v>50</c:v>
                </c:pt>
                <c:pt idx="7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7-420C-B33C-1ACAF64BDF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96960"/>
        <c:axId val="339906944"/>
      </c:lineChart>
      <c:catAx>
        <c:axId val="339896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9906944"/>
        <c:crosses val="autoZero"/>
        <c:auto val="1"/>
        <c:lblAlgn val="ctr"/>
        <c:lblOffset val="100"/>
        <c:noMultiLvlLbl val="0"/>
      </c:catAx>
      <c:valAx>
        <c:axId val="3399069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39896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PROVEEDOR TIPO DEFICIENTE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00202159792151E-2"/>
          <c:y val="0.11815881662932148"/>
          <c:w val="0.92929578618956632"/>
          <c:h val="0.536791437237110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'CONSOLIDADO 2019'!$B$11</c:f>
              <c:strCache>
                <c:ptCount val="1"/>
                <c:pt idx="0">
                  <c:v>Nombre del Proveedor</c:v>
                </c:pt>
              </c:strCache>
            </c:strRef>
          </c:tx>
          <c:invertIfNegative val="0"/>
          <c:dLbls>
            <c:delete val="1"/>
          </c:dLbls>
          <c:cat>
            <c:strLit>
              <c:ptCount val="60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'CONSOLIDADO 2019'!$B$19:$B$79</c15:sqref>
                  </c15:fullRef>
                </c:ext>
              </c:extLst>
              <c:f>('CONSOLIDADO 2019'!$B$19:$B$20,'CONSOLIDADO 2019'!$B$22:$B$79)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'CONSOLIDADO 2020'!#REF!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E98-4490-BEC6-219E07CF6411}"/>
            </c:ext>
          </c:extLst>
        </c:ser>
        <c:ser>
          <c:idx val="0"/>
          <c:order val="1"/>
          <c:tx>
            <c:strRef>
              <c:f>'CONSOLIDADO 2019'!$C$11</c:f>
              <c:strCache>
                <c:ptCount val="1"/>
                <c:pt idx="0">
                  <c:v>Calificación Obtenida 2019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0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'CONSOLIDADO 2019'!$C$19:$C$79</c15:sqref>
                  </c15:fullRef>
                </c:ext>
              </c:extLst>
              <c:f>('CONSOLIDADO 2019'!$C$19:$C$20,'CONSOLIDADO 2019'!$C$22:$C$79)</c:f>
              <c:numCache>
                <c:formatCode>#,##0</c:formatCode>
                <c:ptCount val="60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97</c:v>
                </c:pt>
                <c:pt idx="6">
                  <c:v>97</c:v>
                </c:pt>
                <c:pt idx="7">
                  <c:v>91</c:v>
                </c:pt>
                <c:pt idx="8">
                  <c:v>91</c:v>
                </c:pt>
                <c:pt idx="9">
                  <c:v>97</c:v>
                </c:pt>
                <c:pt idx="10">
                  <c:v>91</c:v>
                </c:pt>
                <c:pt idx="11">
                  <c:v>88</c:v>
                </c:pt>
                <c:pt idx="12">
                  <c:v>88</c:v>
                </c:pt>
                <c:pt idx="13">
                  <c:v>75</c:v>
                </c:pt>
                <c:pt idx="14">
                  <c:v>85</c:v>
                </c:pt>
                <c:pt idx="15">
                  <c:v>97</c:v>
                </c:pt>
                <c:pt idx="16">
                  <c:v>97</c:v>
                </c:pt>
                <c:pt idx="17">
                  <c:v>91</c:v>
                </c:pt>
                <c:pt idx="18">
                  <c:v>91</c:v>
                </c:pt>
                <c:pt idx="19">
                  <c:v>97</c:v>
                </c:pt>
                <c:pt idx="20">
                  <c:v>97</c:v>
                </c:pt>
                <c:pt idx="21">
                  <c:v>91</c:v>
                </c:pt>
                <c:pt idx="22">
                  <c:v>97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97</c:v>
                </c:pt>
                <c:pt idx="35">
                  <c:v>89</c:v>
                </c:pt>
                <c:pt idx="36">
                  <c:v>85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82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97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100</c:v>
                </c:pt>
                <c:pt idx="56" formatCode="0">
                  <c:v>91</c:v>
                </c:pt>
                <c:pt idx="57">
                  <c:v>72</c:v>
                </c:pt>
                <c:pt idx="58">
                  <c:v>64</c:v>
                </c:pt>
                <c:pt idx="59" formatCode="0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'CONSOLIDADO 2020'!#REF!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E98-4490-BEC6-219E07CF64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9952768"/>
        <c:axId val="339964672"/>
      </c:barChart>
      <c:catAx>
        <c:axId val="3399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9964672"/>
        <c:crosses val="autoZero"/>
        <c:auto val="1"/>
        <c:lblAlgn val="ctr"/>
        <c:lblOffset val="100"/>
        <c:noMultiLvlLbl val="0"/>
      </c:catAx>
      <c:valAx>
        <c:axId val="33996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3995276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5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PROVEEDOR TIPO REGULAR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'CONSOLIDADO 2019'!$B$11</c:f>
              <c:strCache>
                <c:ptCount val="1"/>
                <c:pt idx="0">
                  <c:v>Nombre del Proveedor</c:v>
                </c:pt>
              </c:strCache>
            </c:strRef>
          </c:tx>
          <c:invertIfNegative val="0"/>
          <c:dLbls>
            <c:delete val="1"/>
          </c:dLbls>
          <c:cat>
            <c:strRef>
              <c:f>'CONSOLIDADO 2019'!$B$68:$B$92</c:f>
              <c:strCache>
                <c:ptCount val="23"/>
                <c:pt idx="0">
                  <c:v>MOVIL SEPTICO</c:v>
                </c:pt>
                <c:pt idx="1">
                  <c:v>PROTSEG</c:v>
                </c:pt>
                <c:pt idx="2">
                  <c:v>CONTROL DE CONTAMINACION </c:v>
                </c:pt>
                <c:pt idx="3">
                  <c:v>PROSAM</c:v>
                </c:pt>
                <c:pt idx="4">
                  <c:v>ESSMAR </c:v>
                </c:pt>
                <c:pt idx="5">
                  <c:v>AKUMARE</c:v>
                </c:pt>
                <c:pt idx="6">
                  <c:v>FUNDAMAR</c:v>
                </c:pt>
                <c:pt idx="7">
                  <c:v>AMI</c:v>
                </c:pt>
                <c:pt idx="8">
                  <c:v>SOLAB</c:v>
                </c:pt>
                <c:pt idx="9">
                  <c:v>CINCOM</c:v>
                </c:pt>
                <c:pt idx="10">
                  <c:v>INTERASEO ORDINARIO</c:v>
                </c:pt>
                <c:pt idx="11">
                  <c:v>JOSE GALO DIAZGRANADO</c:v>
                </c:pt>
                <c:pt idx="12">
                  <c:v>DOTACIONES M&amp;N</c:v>
                </c:pt>
                <c:pt idx="13">
                  <c:v>DOTAKONDOR</c:v>
                </c:pt>
                <c:pt idx="14">
                  <c:v>AVICAR</c:v>
                </c:pt>
                <c:pt idx="15">
                  <c:v>ASECOM</c:v>
                </c:pt>
                <c:pt idx="16">
                  <c:v>ARTICA </c:v>
                </c:pt>
                <c:pt idx="17">
                  <c:v>TEMPORAL DEL CARIBE</c:v>
                </c:pt>
                <c:pt idx="18">
                  <c:v>ESTRETEGIAS LIMITADA</c:v>
                </c:pt>
                <c:pt idx="19">
                  <c:v>PAPELERIA EL CID</c:v>
                </c:pt>
                <c:pt idx="20">
                  <c:v>PAPEL MUEBLE</c:v>
                </c:pt>
                <c:pt idx="21">
                  <c:v>AGENCIA MARIEL</c:v>
                </c:pt>
                <c:pt idx="22">
                  <c:v>UNIROCA</c:v>
                </c:pt>
              </c:strCache>
            </c:strRef>
          </c:cat>
          <c:val>
            <c:numRef>
              <c:f>'CONSOLIDADO 2019'!$B$68:$B$92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4-4724-B048-3FDD735B4FB1}"/>
            </c:ext>
          </c:extLst>
        </c:ser>
        <c:ser>
          <c:idx val="0"/>
          <c:order val="1"/>
          <c:tx>
            <c:strRef>
              <c:f>'CONSOLIDADO 2019'!$C$11</c:f>
              <c:strCache>
                <c:ptCount val="1"/>
                <c:pt idx="0">
                  <c:v>Calificación Obtenida 2019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2019'!$B$68:$B$92</c:f>
              <c:strCache>
                <c:ptCount val="23"/>
                <c:pt idx="0">
                  <c:v>MOVIL SEPTICO</c:v>
                </c:pt>
                <c:pt idx="1">
                  <c:v>PROTSEG</c:v>
                </c:pt>
                <c:pt idx="2">
                  <c:v>CONTROL DE CONTAMINACION </c:v>
                </c:pt>
                <c:pt idx="3">
                  <c:v>PROSAM</c:v>
                </c:pt>
                <c:pt idx="4">
                  <c:v>ESSMAR </c:v>
                </c:pt>
                <c:pt idx="5">
                  <c:v>AKUMARE</c:v>
                </c:pt>
                <c:pt idx="6">
                  <c:v>FUNDAMAR</c:v>
                </c:pt>
                <c:pt idx="7">
                  <c:v>AMI</c:v>
                </c:pt>
                <c:pt idx="8">
                  <c:v>SOLAB</c:v>
                </c:pt>
                <c:pt idx="9">
                  <c:v>CINCOM</c:v>
                </c:pt>
                <c:pt idx="10">
                  <c:v>INTERASEO ORDINARIO</c:v>
                </c:pt>
                <c:pt idx="11">
                  <c:v>JOSE GALO DIAZGRANADO</c:v>
                </c:pt>
                <c:pt idx="12">
                  <c:v>DOTACIONES M&amp;N</c:v>
                </c:pt>
                <c:pt idx="13">
                  <c:v>DOTAKONDOR</c:v>
                </c:pt>
                <c:pt idx="14">
                  <c:v>AVICAR</c:v>
                </c:pt>
                <c:pt idx="15">
                  <c:v>ASECOM</c:v>
                </c:pt>
                <c:pt idx="16">
                  <c:v>ARTICA </c:v>
                </c:pt>
                <c:pt idx="17">
                  <c:v>TEMPORAL DEL CARIBE</c:v>
                </c:pt>
                <c:pt idx="18">
                  <c:v>ESTRETEGIAS LIMITADA</c:v>
                </c:pt>
                <c:pt idx="19">
                  <c:v>PAPELERIA EL CID</c:v>
                </c:pt>
                <c:pt idx="20">
                  <c:v>PAPEL MUEBLE</c:v>
                </c:pt>
                <c:pt idx="21">
                  <c:v>AGENCIA MARIEL</c:v>
                </c:pt>
                <c:pt idx="22">
                  <c:v>UNIROCA</c:v>
                </c:pt>
              </c:strCache>
            </c:strRef>
          </c:cat>
          <c:val>
            <c:numRef>
              <c:f>'CONSOLIDADO 2019'!$C$68:$C$92</c:f>
              <c:numCache>
                <c:formatCode>#,##0</c:formatCode>
                <c:ptCount val="25"/>
                <c:pt idx="0">
                  <c:v>91</c:v>
                </c:pt>
                <c:pt idx="1">
                  <c:v>97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100</c:v>
                </c:pt>
                <c:pt idx="8" formatCode="0">
                  <c:v>91</c:v>
                </c:pt>
                <c:pt idx="9">
                  <c:v>72</c:v>
                </c:pt>
                <c:pt idx="10">
                  <c:v>64</c:v>
                </c:pt>
                <c:pt idx="11" formatCode="0">
                  <c:v>74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 formatCode="General">
                  <c:v>91</c:v>
                </c:pt>
                <c:pt idx="21">
                  <c:v>94</c:v>
                </c:pt>
                <c:pt idx="2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4-4724-B048-3FDD735B4F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9992960"/>
        <c:axId val="339996672"/>
      </c:barChart>
      <c:catAx>
        <c:axId val="33999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39996672"/>
        <c:crosses val="autoZero"/>
        <c:auto val="1"/>
        <c:lblAlgn val="ctr"/>
        <c:lblOffset val="100"/>
        <c:noMultiLvlLbl val="0"/>
      </c:catAx>
      <c:valAx>
        <c:axId val="3399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9992960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5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Calificacion 2019-2020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Calificacion 2015-2016</c:v>
          </c:tx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6181-4DB0-A0B5-48F0445FD4C7}"/>
              </c:ext>
            </c:extLst>
          </c:dPt>
          <c:cat>
            <c:strRef>
              <c:f>'CONSOLIDADO 2020'!$B$90:$B$91</c:f>
              <c:strCache>
                <c:ptCount val="2"/>
                <c:pt idx="0">
                  <c:v>% Promedio calificacion 2019</c:v>
                </c:pt>
                <c:pt idx="1">
                  <c:v>% Promedio calificacion 2020</c:v>
                </c:pt>
              </c:strCache>
            </c:strRef>
          </c:cat>
          <c:val>
            <c:numRef>
              <c:f>'CONSOLIDADO 2020'!$C$90:$C$91</c:f>
              <c:numCache>
                <c:formatCode>#,##0</c:formatCode>
                <c:ptCount val="2"/>
                <c:pt idx="0">
                  <c:v>91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1-4DB0-A0B5-48F0445F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867904"/>
        <c:axId val="339873792"/>
      </c:barChart>
      <c:catAx>
        <c:axId val="3398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9873792"/>
        <c:crosses val="autoZero"/>
        <c:auto val="1"/>
        <c:lblAlgn val="ctr"/>
        <c:lblOffset val="100"/>
        <c:noMultiLvlLbl val="0"/>
      </c:catAx>
      <c:valAx>
        <c:axId val="339873792"/>
        <c:scaling>
          <c:orientation val="minMax"/>
          <c:max val="100"/>
          <c:min val="8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3986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Proveedores</a:t>
            </a:r>
            <a:r>
              <a:rPr lang="es-CO" baseline="0"/>
              <a:t> tipo bueno Aspecto estrategico Vs Aspecto operativo</a:t>
            </a:r>
            <a:endParaRPr lang="es-CO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'CONSOLIDADO 2020'!$I$11</c:f>
              <c:strCache>
                <c:ptCount val="1"/>
                <c:pt idx="0">
                  <c:v>Aspecto Estrategico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2020'!$B$17:$B$87</c:f>
              <c:strCache>
                <c:ptCount val="71"/>
                <c:pt idx="0">
                  <c:v>ENERGYZA DEL CARIBE S.A.S</c:v>
                </c:pt>
                <c:pt idx="1">
                  <c:v>JABONERIA TUSICA LTDA</c:v>
                </c:pt>
                <c:pt idx="2">
                  <c:v>PROTECCION Y SEGURIDAD EN EL T</c:v>
                </c:pt>
                <c:pt idx="3">
                  <c:v>SANCHEZ PINEDO JHON FEDERICO</c:v>
                </c:pt>
                <c:pt idx="4">
                  <c:v>SLAVEN S.A.S.</c:v>
                </c:pt>
                <c:pt idx="5">
                  <c:v>SOLUCIONES ECOLOGICAS DE COLOM</c:v>
                </c:pt>
                <c:pt idx="6">
                  <c:v>TUVACOL S.A.</c:v>
                </c:pt>
                <c:pt idx="7">
                  <c:v>VARGAS AMADO JAIRO ALEJANDRO</c:v>
                </c:pt>
                <c:pt idx="8">
                  <c:v>AGOFER S.A.S.</c:v>
                </c:pt>
                <c:pt idx="9">
                  <c:v>CDEM &amp; CDEB S.A.S.</c:v>
                </c:pt>
                <c:pt idx="10">
                  <c:v>CENTRAL DE SOLDADURAS Y PROTEC</c:v>
                </c:pt>
                <c:pt idx="11">
                  <c:v>CHEMICAL COACHING SERVICES SAS</c:v>
                </c:pt>
                <c:pt idx="12">
                  <c:v>DISPROD</c:v>
                </c:pt>
                <c:pt idx="13">
                  <c:v>DOTACIONES INDUSTRIALES M&amp;N SA</c:v>
                </c:pt>
                <c:pt idx="14">
                  <c:v>SOLMEN S.A.S.</c:v>
                </c:pt>
                <c:pt idx="15">
                  <c:v>TITADSU</c:v>
                </c:pt>
                <c:pt idx="16">
                  <c:v>FULLMEX SEGURIDAD Y SALUD OCUP</c:v>
                </c:pt>
                <c:pt idx="17">
                  <c:v>AGENCIA CREATIVA MARIEL S.A.S.</c:v>
                </c:pt>
                <c:pt idx="18">
                  <c:v>AVICAR S.A. ALMACENES DE</c:v>
                </c:pt>
                <c:pt idx="19">
                  <c:v>BOMBAS Y REPUESTOS  SAS</c:v>
                </c:pt>
                <c:pt idx="20">
                  <c:v>C.I. TEQUENDAMA S.A.S</c:v>
                </c:pt>
                <c:pt idx="21">
                  <c:v>CASA DE LA VALVULA S.A.</c:v>
                </c:pt>
                <c:pt idx="22">
                  <c:v>CONSTRUPROYEC S.A.S.</c:v>
                </c:pt>
                <c:pt idx="23">
                  <c:v>DISTRIBUIDORA ANCLA S.A.S.</c:v>
                </c:pt>
                <c:pt idx="24">
                  <c:v>ELECTRICOS IMPORTADOS S.A. EIM</c:v>
                </c:pt>
                <c:pt idx="25">
                  <c:v>EMPAQUETADURAS Y EMPAQUES S.A.</c:v>
                </c:pt>
                <c:pt idx="26">
                  <c:v>ESTRATEGIAS S.A.S.</c:v>
                </c:pt>
                <c:pt idx="27">
                  <c:v>FELIX TORRES Y CIA SAS</c:v>
                </c:pt>
                <c:pt idx="28">
                  <c:v>FERROTEC LTDA</c:v>
                </c:pt>
                <c:pt idx="29">
                  <c:v>FITTING VALVES S.A.S.</c:v>
                </c:pt>
                <c:pt idx="30">
                  <c:v>FUMISERVICIOS SAS</c:v>
                </c:pt>
                <c:pt idx="31">
                  <c:v>GASES DE LA COSTA S.A.</c:v>
                </c:pt>
                <c:pt idx="32">
                  <c:v>GRUPO ESTRELLA POLAR S.A.S.</c:v>
                </c:pt>
                <c:pt idx="33">
                  <c:v>IMETCO S.A.S.</c:v>
                </c:pt>
                <c:pt idx="34">
                  <c:v>INSALCO S.A.S.</c:v>
                </c:pt>
                <c:pt idx="35">
                  <c:v>INSTRUMENTOS Y AUTOMATISMOS SA</c:v>
                </c:pt>
                <c:pt idx="36">
                  <c:v>INTER RADIOS COMUNICACIONES S.</c:v>
                </c:pt>
                <c:pt idx="37">
                  <c:v>INTERLUD S.A.S.</c:v>
                </c:pt>
                <c:pt idx="38">
                  <c:v>LABORATORIO MICROBIOLOGICO</c:v>
                </c:pt>
                <c:pt idx="39">
                  <c:v>LOGRAN TECHNOLOGY S.A.S</c:v>
                </c:pt>
                <c:pt idx="40">
                  <c:v>LUBRITEC</c:v>
                </c:pt>
                <c:pt idx="41">
                  <c:v>MEGAPARTES DE LA COSTA S.A.S.</c:v>
                </c:pt>
                <c:pt idx="42">
                  <c:v>METROLOGIA Y SUMINISTRO S.A.S.</c:v>
                </c:pt>
                <c:pt idx="43">
                  <c:v>MOVILSEPTICOS S.A.S.</c:v>
                </c:pt>
                <c:pt idx="44">
                  <c:v>OROZCO RUIZ LIBARDO DE JESUS</c:v>
                </c:pt>
                <c:pt idx="45">
                  <c:v>PAPELERIA EL CID S.A.S.</c:v>
                </c:pt>
                <c:pt idx="46">
                  <c:v>RANGEL LOPEZ ROBERTO CARLOS</c:v>
                </c:pt>
                <c:pt idx="47">
                  <c:v>RIAÑO GUERRERO JUAN CARLOS</c:v>
                </c:pt>
                <c:pt idx="48">
                  <c:v>RUEDA RAMIREZ GLORIA AMPARO</c:v>
                </c:pt>
                <c:pt idx="49">
                  <c:v>SUMINISTRO Y CONTROLES</c:v>
                </c:pt>
                <c:pt idx="50">
                  <c:v>SURTIFERRETERIAS S.A.S.</c:v>
                </c:pt>
                <c:pt idx="51">
                  <c:v>TANQUES Y ESTRUCTURAS S.A.S.</c:v>
                </c:pt>
                <c:pt idx="52">
                  <c:v>TECNO INDUSTRIALES ZONA NORTE</c:v>
                </c:pt>
                <c:pt idx="53">
                  <c:v>TECNOLOGIA AMBIENTAL NOW S.A.S</c:v>
                </c:pt>
                <c:pt idx="54">
                  <c:v>BUREAU VERITAS COLOMBIA LTDA</c:v>
                </c:pt>
                <c:pt idx="55">
                  <c:v>CERA ACOSTA HANSEL ARMANDO</c:v>
                </c:pt>
                <c:pt idx="56">
                  <c:v>ODIN GRUPO DE ENERGIA S.A.</c:v>
                </c:pt>
                <c:pt idx="57">
                  <c:v>ORGANIZACION TERPEL S.A.</c:v>
                </c:pt>
                <c:pt idx="58">
                  <c:v>SOCIEDAD PORTUARIA DE SANTA MA</c:v>
                </c:pt>
                <c:pt idx="59">
                  <c:v>PROSAM SOSTENIBLE S.A.S.</c:v>
                </c:pt>
                <c:pt idx="60">
                  <c:v>SERVICIO DE INGENIERIA DE COLO</c:v>
                </c:pt>
                <c:pt idx="61">
                  <c:v>ASISTENCIA MEDICA INMEDIATA</c:v>
                </c:pt>
                <c:pt idx="62">
                  <c:v>CINCOM S.A.S.</c:v>
                </c:pt>
                <c:pt idx="63">
                  <c:v>ESPUMLANDIA S.A.S.</c:v>
                </c:pt>
                <c:pt idx="64">
                  <c:v>SUPERPORTUARIA S.A.S.</c:v>
                </c:pt>
                <c:pt idx="65">
                  <c:v>UNIROCA S.A.</c:v>
                </c:pt>
                <c:pt idx="66">
                  <c:v>EMPRESAS DE SERVICIOS PUBLICOS</c:v>
                </c:pt>
                <c:pt idx="67">
                  <c:v>INTERASEO S. A. E.S.P.</c:v>
                </c:pt>
                <c:pt idx="68">
                  <c:v>SOLUCIONES AMBIENTALES DEL CAR</c:v>
                </c:pt>
                <c:pt idx="69">
                  <c:v>PAPELMUEBLE LIMITDA</c:v>
                </c:pt>
                <c:pt idx="70">
                  <c:v>ALFONSOEME S A</c:v>
                </c:pt>
              </c:strCache>
            </c:strRef>
          </c:cat>
          <c:val>
            <c:numRef>
              <c:f>'CONSOLIDADO 2020'!$I$17:$I$87</c:f>
              <c:numCache>
                <c:formatCode>0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4-4942-8A75-DFDA5FC8D084}"/>
            </c:ext>
          </c:extLst>
        </c:ser>
        <c:ser>
          <c:idx val="1"/>
          <c:order val="1"/>
          <c:tx>
            <c:strRef>
              <c:f>'CONSOLIDADO 2020'!$J$11</c:f>
              <c:strCache>
                <c:ptCount val="1"/>
                <c:pt idx="0">
                  <c:v>Aspecto Operativo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2020'!$B$17:$B$87</c:f>
              <c:strCache>
                <c:ptCount val="71"/>
                <c:pt idx="0">
                  <c:v>ENERGYZA DEL CARIBE S.A.S</c:v>
                </c:pt>
                <c:pt idx="1">
                  <c:v>JABONERIA TUSICA LTDA</c:v>
                </c:pt>
                <c:pt idx="2">
                  <c:v>PROTECCION Y SEGURIDAD EN EL T</c:v>
                </c:pt>
                <c:pt idx="3">
                  <c:v>SANCHEZ PINEDO JHON FEDERICO</c:v>
                </c:pt>
                <c:pt idx="4">
                  <c:v>SLAVEN S.A.S.</c:v>
                </c:pt>
                <c:pt idx="5">
                  <c:v>SOLUCIONES ECOLOGICAS DE COLOM</c:v>
                </c:pt>
                <c:pt idx="6">
                  <c:v>TUVACOL S.A.</c:v>
                </c:pt>
                <c:pt idx="7">
                  <c:v>VARGAS AMADO JAIRO ALEJANDRO</c:v>
                </c:pt>
                <c:pt idx="8">
                  <c:v>AGOFER S.A.S.</c:v>
                </c:pt>
                <c:pt idx="9">
                  <c:v>CDEM &amp; CDEB S.A.S.</c:v>
                </c:pt>
                <c:pt idx="10">
                  <c:v>CENTRAL DE SOLDADURAS Y PROTEC</c:v>
                </c:pt>
                <c:pt idx="11">
                  <c:v>CHEMICAL COACHING SERVICES SAS</c:v>
                </c:pt>
                <c:pt idx="12">
                  <c:v>DISPROD</c:v>
                </c:pt>
                <c:pt idx="13">
                  <c:v>DOTACIONES INDUSTRIALES M&amp;N SA</c:v>
                </c:pt>
                <c:pt idx="14">
                  <c:v>SOLMEN S.A.S.</c:v>
                </c:pt>
                <c:pt idx="15">
                  <c:v>TITADSU</c:v>
                </c:pt>
                <c:pt idx="16">
                  <c:v>FULLMEX SEGURIDAD Y SALUD OCUP</c:v>
                </c:pt>
                <c:pt idx="17">
                  <c:v>AGENCIA CREATIVA MARIEL S.A.S.</c:v>
                </c:pt>
                <c:pt idx="18">
                  <c:v>AVICAR S.A. ALMACENES DE</c:v>
                </c:pt>
                <c:pt idx="19">
                  <c:v>BOMBAS Y REPUESTOS  SAS</c:v>
                </c:pt>
                <c:pt idx="20">
                  <c:v>C.I. TEQUENDAMA S.A.S</c:v>
                </c:pt>
                <c:pt idx="21">
                  <c:v>CASA DE LA VALVULA S.A.</c:v>
                </c:pt>
                <c:pt idx="22">
                  <c:v>CONSTRUPROYEC S.A.S.</c:v>
                </c:pt>
                <c:pt idx="23">
                  <c:v>DISTRIBUIDORA ANCLA S.A.S.</c:v>
                </c:pt>
                <c:pt idx="24">
                  <c:v>ELECTRICOS IMPORTADOS S.A. EIM</c:v>
                </c:pt>
                <c:pt idx="25">
                  <c:v>EMPAQUETADURAS Y EMPAQUES S.A.</c:v>
                </c:pt>
                <c:pt idx="26">
                  <c:v>ESTRATEGIAS S.A.S.</c:v>
                </c:pt>
                <c:pt idx="27">
                  <c:v>FELIX TORRES Y CIA SAS</c:v>
                </c:pt>
                <c:pt idx="28">
                  <c:v>FERROTEC LTDA</c:v>
                </c:pt>
                <c:pt idx="29">
                  <c:v>FITTING VALVES S.A.S.</c:v>
                </c:pt>
                <c:pt idx="30">
                  <c:v>FUMISERVICIOS SAS</c:v>
                </c:pt>
                <c:pt idx="31">
                  <c:v>GASES DE LA COSTA S.A.</c:v>
                </c:pt>
                <c:pt idx="32">
                  <c:v>GRUPO ESTRELLA POLAR S.A.S.</c:v>
                </c:pt>
                <c:pt idx="33">
                  <c:v>IMETCO S.A.S.</c:v>
                </c:pt>
                <c:pt idx="34">
                  <c:v>INSALCO S.A.S.</c:v>
                </c:pt>
                <c:pt idx="35">
                  <c:v>INSTRUMENTOS Y AUTOMATISMOS SA</c:v>
                </c:pt>
                <c:pt idx="36">
                  <c:v>INTER RADIOS COMUNICACIONES S.</c:v>
                </c:pt>
                <c:pt idx="37">
                  <c:v>INTERLUD S.A.S.</c:v>
                </c:pt>
                <c:pt idx="38">
                  <c:v>LABORATORIO MICROBIOLOGICO</c:v>
                </c:pt>
                <c:pt idx="39">
                  <c:v>LOGRAN TECHNOLOGY S.A.S</c:v>
                </c:pt>
                <c:pt idx="40">
                  <c:v>LUBRITEC</c:v>
                </c:pt>
                <c:pt idx="41">
                  <c:v>MEGAPARTES DE LA COSTA S.A.S.</c:v>
                </c:pt>
                <c:pt idx="42">
                  <c:v>METROLOGIA Y SUMINISTRO S.A.S.</c:v>
                </c:pt>
                <c:pt idx="43">
                  <c:v>MOVILSEPTICOS S.A.S.</c:v>
                </c:pt>
                <c:pt idx="44">
                  <c:v>OROZCO RUIZ LIBARDO DE JESUS</c:v>
                </c:pt>
                <c:pt idx="45">
                  <c:v>PAPELERIA EL CID S.A.S.</c:v>
                </c:pt>
                <c:pt idx="46">
                  <c:v>RANGEL LOPEZ ROBERTO CARLOS</c:v>
                </c:pt>
                <c:pt idx="47">
                  <c:v>RIAÑO GUERRERO JUAN CARLOS</c:v>
                </c:pt>
                <c:pt idx="48">
                  <c:v>RUEDA RAMIREZ GLORIA AMPARO</c:v>
                </c:pt>
                <c:pt idx="49">
                  <c:v>SUMINISTRO Y CONTROLES</c:v>
                </c:pt>
                <c:pt idx="50">
                  <c:v>SURTIFERRETERIAS S.A.S.</c:v>
                </c:pt>
                <c:pt idx="51">
                  <c:v>TANQUES Y ESTRUCTURAS S.A.S.</c:v>
                </c:pt>
                <c:pt idx="52">
                  <c:v>TECNO INDUSTRIALES ZONA NORTE</c:v>
                </c:pt>
                <c:pt idx="53">
                  <c:v>TECNOLOGIA AMBIENTAL NOW S.A.S</c:v>
                </c:pt>
                <c:pt idx="54">
                  <c:v>BUREAU VERITAS COLOMBIA LTDA</c:v>
                </c:pt>
                <c:pt idx="55">
                  <c:v>CERA ACOSTA HANSEL ARMANDO</c:v>
                </c:pt>
                <c:pt idx="56">
                  <c:v>ODIN GRUPO DE ENERGIA S.A.</c:v>
                </c:pt>
                <c:pt idx="57">
                  <c:v>ORGANIZACION TERPEL S.A.</c:v>
                </c:pt>
                <c:pt idx="58">
                  <c:v>SOCIEDAD PORTUARIA DE SANTA MA</c:v>
                </c:pt>
                <c:pt idx="59">
                  <c:v>PROSAM SOSTENIBLE S.A.S.</c:v>
                </c:pt>
                <c:pt idx="60">
                  <c:v>SERVICIO DE INGENIERIA DE COLO</c:v>
                </c:pt>
                <c:pt idx="61">
                  <c:v>ASISTENCIA MEDICA INMEDIATA</c:v>
                </c:pt>
                <c:pt idx="62">
                  <c:v>CINCOM S.A.S.</c:v>
                </c:pt>
                <c:pt idx="63">
                  <c:v>ESPUMLANDIA S.A.S.</c:v>
                </c:pt>
                <c:pt idx="64">
                  <c:v>SUPERPORTUARIA S.A.S.</c:v>
                </c:pt>
                <c:pt idx="65">
                  <c:v>UNIROCA S.A.</c:v>
                </c:pt>
                <c:pt idx="66">
                  <c:v>EMPRESAS DE SERVICIOS PUBLICOS</c:v>
                </c:pt>
                <c:pt idx="67">
                  <c:v>INTERASEO S. A. E.S.P.</c:v>
                </c:pt>
                <c:pt idx="68">
                  <c:v>SOLUCIONES AMBIENTALES DEL CAR</c:v>
                </c:pt>
                <c:pt idx="69">
                  <c:v>PAPELMUEBLE LIMITDA</c:v>
                </c:pt>
                <c:pt idx="70">
                  <c:v>ALFONSOEME S A</c:v>
                </c:pt>
              </c:strCache>
            </c:strRef>
          </c:cat>
          <c:val>
            <c:numRef>
              <c:f>'CONSOLIDADO 2020'!$J$17:$J$87</c:f>
              <c:numCache>
                <c:formatCode>0</c:formatCode>
                <c:ptCount val="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4-4942-8A75-DFDA5FC8D0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9896960"/>
        <c:axId val="339906944"/>
      </c:lineChart>
      <c:catAx>
        <c:axId val="339896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39906944"/>
        <c:crosses val="autoZero"/>
        <c:auto val="1"/>
        <c:lblAlgn val="ctr"/>
        <c:lblOffset val="100"/>
        <c:noMultiLvlLbl val="0"/>
      </c:catAx>
      <c:valAx>
        <c:axId val="3399069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39896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PROVEEDOR TIPO DEFICIENTE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600202159792151E-2"/>
          <c:y val="0.11815881662932148"/>
          <c:w val="0.92929578618956632"/>
          <c:h val="0.536791437237110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'CONSOLIDADO 2020'!$B$11</c:f>
              <c:strCache>
                <c:ptCount val="1"/>
                <c:pt idx="0">
                  <c:v>Nombre del Proveedor</c:v>
                </c:pt>
              </c:strCache>
            </c:strRef>
          </c:tx>
          <c:invertIfNegative val="0"/>
          <c:dLbls>
            <c:delete val="1"/>
          </c:dLbls>
          <c:cat>
            <c:strLit>
              <c:ptCount val="60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'CONSOLIDADO 2020'!$B$19:$B$79</c15:sqref>
                  </c15:fullRef>
                </c:ext>
              </c:extLst>
              <c:f>('CONSOLIDADO 2020'!$B$19:$B$20,'CONSOLIDADO 2020'!$B$22:$B$79)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'CONSOLIDADO 2020'!#REF!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F1C-4485-85B4-4B0405E58D71}"/>
            </c:ext>
          </c:extLst>
        </c:ser>
        <c:ser>
          <c:idx val="0"/>
          <c:order val="1"/>
          <c:tx>
            <c:strRef>
              <c:f>'CONSOLIDADO 2020'!$C$11</c:f>
              <c:strCache>
                <c:ptCount val="1"/>
                <c:pt idx="0">
                  <c:v>Calificación Obtenida 2020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60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'CONSOLIDADO 2020'!$C$19:$C$79</c15:sqref>
                  </c15:fullRef>
                </c:ext>
              </c:extLst>
              <c:f>('CONSOLIDADO 2020'!$C$19:$C$20,'CONSOLIDADO 2020'!$C$22:$C$79)</c:f>
              <c:numCache>
                <c:formatCode>#,##0</c:formatCode>
                <c:ptCount val="6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94</c:v>
                </c:pt>
                <c:pt idx="13">
                  <c:v>92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 formatCode="0">
                  <c:v>88</c:v>
                </c:pt>
                <c:pt idx="55">
                  <c:v>88</c:v>
                </c:pt>
                <c:pt idx="56">
                  <c:v>86</c:v>
                </c:pt>
                <c:pt idx="57">
                  <c:v>85</c:v>
                </c:pt>
                <c:pt idx="58">
                  <c:v>83</c:v>
                </c:pt>
                <c:pt idx="59">
                  <c:v>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'CONSOLIDADO 2020'!#REF!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F1C-4485-85B4-4B0405E58D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9952768"/>
        <c:axId val="339964672"/>
      </c:barChart>
      <c:catAx>
        <c:axId val="3399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9964672"/>
        <c:crosses val="autoZero"/>
        <c:auto val="1"/>
        <c:lblAlgn val="ctr"/>
        <c:lblOffset val="100"/>
        <c:noMultiLvlLbl val="0"/>
      </c:catAx>
      <c:valAx>
        <c:axId val="33996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3995276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5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PROVEEDOR TIPO REGULAR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'CONSOLIDADO 2020'!$B$11</c:f>
              <c:strCache>
                <c:ptCount val="1"/>
                <c:pt idx="0">
                  <c:v>Nombre del Proveedor</c:v>
                </c:pt>
              </c:strCache>
            </c:strRef>
          </c:tx>
          <c:invertIfNegative val="0"/>
          <c:dLbls>
            <c:delete val="1"/>
          </c:dLbls>
          <c:cat>
            <c:strRef>
              <c:f>'CONSOLIDADO 2020'!$B$68:$B$89</c:f>
              <c:strCache>
                <c:ptCount val="20"/>
                <c:pt idx="0">
                  <c:v>TANQUES Y ESTRUCTURAS S.A.S.</c:v>
                </c:pt>
                <c:pt idx="1">
                  <c:v>TECNO INDUSTRIALES ZONA NORTE</c:v>
                </c:pt>
                <c:pt idx="2">
                  <c:v>TECNOLOGIA AMBIENTAL NOW S.A.S</c:v>
                </c:pt>
                <c:pt idx="3">
                  <c:v>BUREAU VERITAS COLOMBIA LTDA</c:v>
                </c:pt>
                <c:pt idx="4">
                  <c:v>CERA ACOSTA HANSEL ARMANDO</c:v>
                </c:pt>
                <c:pt idx="5">
                  <c:v>ODIN GRUPO DE ENERGIA S.A.</c:v>
                </c:pt>
                <c:pt idx="6">
                  <c:v>ORGANIZACION TERPEL S.A.</c:v>
                </c:pt>
                <c:pt idx="7">
                  <c:v>SOCIEDAD PORTUARIA DE SANTA MA</c:v>
                </c:pt>
                <c:pt idx="8">
                  <c:v>PROSAM SOSTENIBLE S.A.S.</c:v>
                </c:pt>
                <c:pt idx="9">
                  <c:v>SERVICIO DE INGENIERIA DE COLO</c:v>
                </c:pt>
                <c:pt idx="10">
                  <c:v>ASISTENCIA MEDICA INMEDIATA</c:v>
                </c:pt>
                <c:pt idx="11">
                  <c:v>CINCOM S.A.S.</c:v>
                </c:pt>
                <c:pt idx="12">
                  <c:v>ESPUMLANDIA S.A.S.</c:v>
                </c:pt>
                <c:pt idx="13">
                  <c:v>SUPERPORTUARIA S.A.S.</c:v>
                </c:pt>
                <c:pt idx="14">
                  <c:v>UNIROCA S.A.</c:v>
                </c:pt>
                <c:pt idx="15">
                  <c:v>EMPRESAS DE SERVICIOS PUBLICOS</c:v>
                </c:pt>
                <c:pt idx="16">
                  <c:v>INTERASEO S. A. E.S.P.</c:v>
                </c:pt>
                <c:pt idx="17">
                  <c:v>SOLUCIONES AMBIENTALES DEL CAR</c:v>
                </c:pt>
                <c:pt idx="18">
                  <c:v>PAPELMUEBLE LIMITDA</c:v>
                </c:pt>
                <c:pt idx="19">
                  <c:v>ALFONSOEME S A</c:v>
                </c:pt>
              </c:strCache>
            </c:strRef>
          </c:cat>
          <c:val>
            <c:numRef>
              <c:f>'CONSOLIDADO 2020'!$B$68:$B$89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F-4C5B-8855-12F84AD821E0}"/>
            </c:ext>
          </c:extLst>
        </c:ser>
        <c:ser>
          <c:idx val="0"/>
          <c:order val="1"/>
          <c:tx>
            <c:strRef>
              <c:f>'CONSOLIDADO 2020'!$C$11</c:f>
              <c:strCache>
                <c:ptCount val="1"/>
                <c:pt idx="0">
                  <c:v>Calificación Obtenida 2020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2020'!$B$68:$B$89</c:f>
              <c:strCache>
                <c:ptCount val="20"/>
                <c:pt idx="0">
                  <c:v>TANQUES Y ESTRUCTURAS S.A.S.</c:v>
                </c:pt>
                <c:pt idx="1">
                  <c:v>TECNO INDUSTRIALES ZONA NORTE</c:v>
                </c:pt>
                <c:pt idx="2">
                  <c:v>TECNOLOGIA AMBIENTAL NOW S.A.S</c:v>
                </c:pt>
                <c:pt idx="3">
                  <c:v>BUREAU VERITAS COLOMBIA LTDA</c:v>
                </c:pt>
                <c:pt idx="4">
                  <c:v>CERA ACOSTA HANSEL ARMANDO</c:v>
                </c:pt>
                <c:pt idx="5">
                  <c:v>ODIN GRUPO DE ENERGIA S.A.</c:v>
                </c:pt>
                <c:pt idx="6">
                  <c:v>ORGANIZACION TERPEL S.A.</c:v>
                </c:pt>
                <c:pt idx="7">
                  <c:v>SOCIEDAD PORTUARIA DE SANTA MA</c:v>
                </c:pt>
                <c:pt idx="8">
                  <c:v>PROSAM SOSTENIBLE S.A.S.</c:v>
                </c:pt>
                <c:pt idx="9">
                  <c:v>SERVICIO DE INGENIERIA DE COLO</c:v>
                </c:pt>
                <c:pt idx="10">
                  <c:v>ASISTENCIA MEDICA INMEDIATA</c:v>
                </c:pt>
                <c:pt idx="11">
                  <c:v>CINCOM S.A.S.</c:v>
                </c:pt>
                <c:pt idx="12">
                  <c:v>ESPUMLANDIA S.A.S.</c:v>
                </c:pt>
                <c:pt idx="13">
                  <c:v>SUPERPORTUARIA S.A.S.</c:v>
                </c:pt>
                <c:pt idx="14">
                  <c:v>UNIROCA S.A.</c:v>
                </c:pt>
                <c:pt idx="15">
                  <c:v>EMPRESAS DE SERVICIOS PUBLICOS</c:v>
                </c:pt>
                <c:pt idx="16">
                  <c:v>INTERASEO S. A. E.S.P.</c:v>
                </c:pt>
                <c:pt idx="17">
                  <c:v>SOLUCIONES AMBIENTALES DEL CAR</c:v>
                </c:pt>
                <c:pt idx="18">
                  <c:v>PAPELMUEBLE LIMITDA</c:v>
                </c:pt>
                <c:pt idx="19">
                  <c:v>ALFONSOEME S A</c:v>
                </c:pt>
              </c:strCache>
            </c:strRef>
          </c:cat>
          <c:val>
            <c:numRef>
              <c:f>'CONSOLIDADO 2020'!$C$68:$C$89</c:f>
              <c:numCache>
                <c:formatCode>#,##0</c:formatCode>
                <c:ptCount val="22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 formatCode="0">
                  <c:v>88</c:v>
                </c:pt>
                <c:pt idx="7">
                  <c:v>88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83</c:v>
                </c:pt>
                <c:pt idx="12" formatCode="0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66</c:v>
                </c:pt>
                <c:pt idx="1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F-4C5B-8855-12F84AD821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9992960"/>
        <c:axId val="339996672"/>
      </c:barChart>
      <c:catAx>
        <c:axId val="33999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39996672"/>
        <c:crosses val="autoZero"/>
        <c:auto val="1"/>
        <c:lblAlgn val="ctr"/>
        <c:lblOffset val="100"/>
        <c:noMultiLvlLbl val="0"/>
      </c:catAx>
      <c:valAx>
        <c:axId val="3399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39992960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accent5"/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Proveedor</a:t>
            </a:r>
            <a:r>
              <a:rPr lang="es-CO" baseline="0"/>
              <a:t> Tipo Excelente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'CONSOLIDADO 2020'!$C$11</c:f>
              <c:strCache>
                <c:ptCount val="1"/>
                <c:pt idx="0">
                  <c:v>Calificación Obtenida 2020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'CONSOLIDADO 2020'!$B$12:$B$24</c:f>
              <c:strCache>
                <c:ptCount val="13"/>
                <c:pt idx="0">
                  <c:v>AGENTE GENERAL S.A.S.</c:v>
                </c:pt>
                <c:pt idx="1">
                  <c:v>BASCULAS Y BALANZAS DE LA COST</c:v>
                </c:pt>
                <c:pt idx="2">
                  <c:v>CONTROL DE CONTAMINACION LIMIT</c:v>
                </c:pt>
                <c:pt idx="3">
                  <c:v>DOTAKONDOR S.A.S.</c:v>
                </c:pt>
                <c:pt idx="4">
                  <c:v>EFICARGA S.A.S.</c:v>
                </c:pt>
                <c:pt idx="5">
                  <c:v>ENERGYZA DEL CARIBE S.A.S</c:v>
                </c:pt>
                <c:pt idx="6">
                  <c:v>JABONERIA TUSICA LTDA</c:v>
                </c:pt>
                <c:pt idx="7">
                  <c:v>PROTECCION Y SEGURIDAD EN EL T</c:v>
                </c:pt>
                <c:pt idx="8">
                  <c:v>SANCHEZ PINEDO JHON FEDERICO</c:v>
                </c:pt>
                <c:pt idx="9">
                  <c:v>SLAVEN S.A.S.</c:v>
                </c:pt>
                <c:pt idx="10">
                  <c:v>SOLUCIONES ECOLOGICAS DE COLOM</c:v>
                </c:pt>
                <c:pt idx="11">
                  <c:v>TUVACOL S.A.</c:v>
                </c:pt>
                <c:pt idx="12">
                  <c:v>VARGAS AMADO JAIRO ALEJANDRO</c:v>
                </c:pt>
              </c:strCache>
            </c:strRef>
          </c:cat>
          <c:val>
            <c:numRef>
              <c:f>'CONSOLIDADO 2020'!$C$12:$C$24</c:f>
              <c:numCache>
                <c:formatCode>#,##0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B-474E-A6C0-FB73B8A5E485}"/>
            </c:ext>
          </c:extLst>
        </c:ser>
        <c:ser>
          <c:idx val="2"/>
          <c:order val="2"/>
          <c:tx>
            <c:strRef>
              <c:f>'CONSOLIDADO 2020'!$E$11</c:f>
              <c:strCache>
                <c:ptCount val="1"/>
                <c:pt idx="0">
                  <c:v>Tipo Proveedor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'CONSOLIDADO 2020'!$B$12:$B$24</c:f>
              <c:strCache>
                <c:ptCount val="13"/>
                <c:pt idx="0">
                  <c:v>AGENTE GENERAL S.A.S.</c:v>
                </c:pt>
                <c:pt idx="1">
                  <c:v>BASCULAS Y BALANZAS DE LA COST</c:v>
                </c:pt>
                <c:pt idx="2">
                  <c:v>CONTROL DE CONTAMINACION LIMIT</c:v>
                </c:pt>
                <c:pt idx="3">
                  <c:v>DOTAKONDOR S.A.S.</c:v>
                </c:pt>
                <c:pt idx="4">
                  <c:v>EFICARGA S.A.S.</c:v>
                </c:pt>
                <c:pt idx="5">
                  <c:v>ENERGYZA DEL CARIBE S.A.S</c:v>
                </c:pt>
                <c:pt idx="6">
                  <c:v>JABONERIA TUSICA LTDA</c:v>
                </c:pt>
                <c:pt idx="7">
                  <c:v>PROTECCION Y SEGURIDAD EN EL T</c:v>
                </c:pt>
                <c:pt idx="8">
                  <c:v>SANCHEZ PINEDO JHON FEDERICO</c:v>
                </c:pt>
                <c:pt idx="9">
                  <c:v>SLAVEN S.A.S.</c:v>
                </c:pt>
                <c:pt idx="10">
                  <c:v>SOLUCIONES ECOLOGICAS DE COLOM</c:v>
                </c:pt>
                <c:pt idx="11">
                  <c:v>TUVACOL S.A.</c:v>
                </c:pt>
                <c:pt idx="12">
                  <c:v>VARGAS AMADO JAIRO ALEJANDRO</c:v>
                </c:pt>
              </c:strCache>
            </c:strRef>
          </c:cat>
          <c:val>
            <c:numRef>
              <c:f>'CONSOLIDADO 2020'!$E$12:$E$24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B-474E-A6C0-FB73B8A5E4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7854712"/>
        <c:axId val="487861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'CONSOLIDADO 2020'!$D$11</c15:sqref>
                        </c15:formulaRef>
                      </c:ext>
                    </c:extLst>
                    <c:strCache>
                      <c:ptCount val="1"/>
                      <c:pt idx="0">
                        <c:v>Redondeando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'CONSOLIDADO 2020'!$B$12:$B$24</c15:sqref>
                        </c15:formulaRef>
                      </c:ext>
                    </c:extLst>
                    <c:strCache>
                      <c:ptCount val="13"/>
                      <c:pt idx="0">
                        <c:v>AGENTE GENERAL S.A.S.</c:v>
                      </c:pt>
                      <c:pt idx="1">
                        <c:v>BASCULAS Y BALANZAS DE LA COST</c:v>
                      </c:pt>
                      <c:pt idx="2">
                        <c:v>CONTROL DE CONTAMINACION LIMIT</c:v>
                      </c:pt>
                      <c:pt idx="3">
                        <c:v>DOTAKONDOR S.A.S.</c:v>
                      </c:pt>
                      <c:pt idx="4">
                        <c:v>EFICARGA S.A.S.</c:v>
                      </c:pt>
                      <c:pt idx="5">
                        <c:v>ENERGYZA DEL CARIBE S.A.S</c:v>
                      </c:pt>
                      <c:pt idx="6">
                        <c:v>JABONERIA TUSICA LTDA</c:v>
                      </c:pt>
                      <c:pt idx="7">
                        <c:v>PROTECCION Y SEGURIDAD EN EL T</c:v>
                      </c:pt>
                      <c:pt idx="8">
                        <c:v>SANCHEZ PINEDO JHON FEDERICO</c:v>
                      </c:pt>
                      <c:pt idx="9">
                        <c:v>SLAVEN S.A.S.</c:v>
                      </c:pt>
                      <c:pt idx="10">
                        <c:v>SOLUCIONES ECOLOGICAS DE COLOM</c:v>
                      </c:pt>
                      <c:pt idx="11">
                        <c:v>TUVACOL S.A.</c:v>
                      </c:pt>
                      <c:pt idx="12">
                        <c:v>VARGAS AMADO JAIRO ALEJANDRO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2020'!$D$12:$D$24</c15:sqref>
                        </c15:formulaRef>
                      </c:ext>
                    </c:extLst>
                    <c:numCache>
                      <c:formatCode>#,##0</c:formatCode>
                      <c:ptCount val="1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8B-474E-A6C0-FB73B8A5E485}"/>
                  </c:ext>
                </c:extLst>
              </c15:ser>
            </c15:filteredBarSeries>
          </c:ext>
        </c:extLst>
      </c:barChart>
      <c:catAx>
        <c:axId val="4878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861272"/>
        <c:crosses val="autoZero"/>
        <c:auto val="1"/>
        <c:lblAlgn val="ctr"/>
        <c:lblOffset val="100"/>
        <c:noMultiLvlLbl val="0"/>
      </c:catAx>
      <c:valAx>
        <c:axId val="487861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878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Proveedores</a:t>
            </a:r>
            <a:r>
              <a:rPr lang="en-US" baseline="0"/>
              <a:t> Tipo Bueno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'CONSOLIDADO 2020'!$C$11</c:f>
              <c:strCache>
                <c:ptCount val="1"/>
                <c:pt idx="0">
                  <c:v>Calificación Obtenida 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2020'!$B$71:$B$75</c:f>
              <c:strCache>
                <c:ptCount val="5"/>
                <c:pt idx="0">
                  <c:v>BUREAU VERITAS COLOMBIA LTDA</c:v>
                </c:pt>
                <c:pt idx="1">
                  <c:v>CERA ACOSTA HANSEL ARMANDO</c:v>
                </c:pt>
                <c:pt idx="2">
                  <c:v>ODIN GRUPO DE ENERGIA S.A.</c:v>
                </c:pt>
                <c:pt idx="3">
                  <c:v>ORGANIZACION TERPEL S.A.</c:v>
                </c:pt>
                <c:pt idx="4">
                  <c:v>SOCIEDAD PORTUARIA DE SANTA MA</c:v>
                </c:pt>
              </c:strCache>
            </c:strRef>
          </c:cat>
          <c:val>
            <c:numRef>
              <c:f>'CONSOLIDADO 2020'!$D$71:$D$75</c:f>
              <c:numCache>
                <c:formatCode>#,##0</c:formatCode>
                <c:ptCount val="5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E-42FB-AF95-1058BC01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211120"/>
        <c:axId val="862211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'CONSOLIDADO 2020'!$B$11</c15:sqref>
                        </c15:formulaRef>
                      </c:ext>
                    </c:extLst>
                    <c:strCache>
                      <c:ptCount val="1"/>
                      <c:pt idx="0">
                        <c:v>Nombre del Proveedor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'CONSOLIDADO 2020'!$B$71:$B$75</c15:sqref>
                        </c15:formulaRef>
                      </c:ext>
                    </c:extLst>
                    <c:strCache>
                      <c:ptCount val="5"/>
                      <c:pt idx="0">
                        <c:v>BUREAU VERITAS COLOMBIA LTDA</c:v>
                      </c:pt>
                      <c:pt idx="1">
                        <c:v>CERA ACOSTA HANSEL ARMANDO</c:v>
                      </c:pt>
                      <c:pt idx="2">
                        <c:v>ODIN GRUPO DE ENERGIA S.A.</c:v>
                      </c:pt>
                      <c:pt idx="3">
                        <c:v>ORGANIZACION TERPEL S.A.</c:v>
                      </c:pt>
                      <c:pt idx="4">
                        <c:v>SOCIEDAD PORTUARIA DE SANTA MA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2020'!$C$71:$C$75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88</c:v>
                      </c:pt>
                      <c:pt idx="1">
                        <c:v>88</c:v>
                      </c:pt>
                      <c:pt idx="2">
                        <c:v>88</c:v>
                      </c:pt>
                      <c:pt idx="3" formatCode="0">
                        <c:v>88</c:v>
                      </c:pt>
                      <c:pt idx="4">
                        <c:v>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6AE-42FB-AF95-1058BC012765}"/>
                  </c:ext>
                </c:extLst>
              </c15:ser>
            </c15:filteredBarSeries>
          </c:ext>
        </c:extLst>
      </c:barChart>
      <c:catAx>
        <c:axId val="86221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211448"/>
        <c:crosses val="autoZero"/>
        <c:auto val="1"/>
        <c:lblAlgn val="ctr"/>
        <c:lblOffset val="100"/>
        <c:noMultiLvlLbl val="0"/>
      </c:catAx>
      <c:valAx>
        <c:axId val="86221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22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Proveedor Regular</a:t>
            </a:r>
            <a:r>
              <a:rPr lang="es-CO" b="1" baseline="0"/>
              <a:t> y Deficiente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'CONSOLIDADO 2020'!$C$11</c:f>
              <c:strCache>
                <c:ptCount val="1"/>
                <c:pt idx="0">
                  <c:v>Calificación Obtenida 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'CONSOLIDADO 2020'!$B$86:$B$87</c:f>
              <c:strCache>
                <c:ptCount val="2"/>
                <c:pt idx="0">
                  <c:v>PAPELMUEBLE LIMITDA</c:v>
                </c:pt>
                <c:pt idx="1">
                  <c:v>ALFONSOEME S A</c:v>
                </c:pt>
              </c:strCache>
            </c:strRef>
          </c:cat>
          <c:val>
            <c:numRef>
              <c:f>'CONSOLIDADO 2020'!$C$86:$C$87</c:f>
              <c:numCache>
                <c:formatCode>#,##0</c:formatCode>
                <c:ptCount val="2"/>
                <c:pt idx="0">
                  <c:v>66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A1A-97D6-A7D28A13BA46}"/>
            </c:ext>
          </c:extLst>
        </c:ser>
        <c:ser>
          <c:idx val="2"/>
          <c:order val="2"/>
          <c:tx>
            <c:strRef>
              <c:f>'CONSOLIDADO 2020'!$E$11:$E$12</c:f>
              <c:strCache>
                <c:ptCount val="2"/>
                <c:pt idx="0">
                  <c:v>Tipo Proveedor</c:v>
                </c:pt>
                <c:pt idx="1">
                  <c:v>Excelente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'CONSOLIDADO 2020'!$B$86:$B$87</c:f>
              <c:strCache>
                <c:ptCount val="2"/>
                <c:pt idx="0">
                  <c:v>PAPELMUEBLE LIMITDA</c:v>
                </c:pt>
                <c:pt idx="1">
                  <c:v>ALFONSOEME S A</c:v>
                </c:pt>
              </c:strCache>
            </c:strRef>
          </c:cat>
          <c:val>
            <c:numRef>
              <c:f>'CONSOLIDADO 2020'!$E$86:$E$87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A1A-97D6-A7D28A13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2976"/>
        <c:axId val="8570092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'CONSOLIDADO 2020'!$D$11:$D$12</c15:sqref>
                        </c15:formulaRef>
                      </c:ext>
                    </c:extLst>
                    <c:strCache>
                      <c:ptCount val="2"/>
                      <c:pt idx="0">
                        <c:v>Redondeando</c:v>
                      </c:pt>
                      <c:pt idx="1">
                        <c:v>100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'CONSOLIDADO 2020'!$B$86:$B$87</c15:sqref>
                        </c15:formulaRef>
                      </c:ext>
                    </c:extLst>
                    <c:strCache>
                      <c:ptCount val="2"/>
                      <c:pt idx="0">
                        <c:v>PAPELMUEBLE LIMITDA</c:v>
                      </c:pt>
                      <c:pt idx="1">
                        <c:v>ALFONSOEME S 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'CONSOLIDADO 2020'!$D$86:$D$87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66</c:v>
                      </c:pt>
                      <c:pt idx="1">
                        <c:v>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EF0-4A1A-97D6-A7D28A13BA46}"/>
                  </c:ext>
                </c:extLst>
              </c15:ser>
            </c15:filteredBarSeries>
          </c:ext>
        </c:extLst>
      </c:barChart>
      <c:catAx>
        <c:axId val="8570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7009208"/>
        <c:crosses val="autoZero"/>
        <c:auto val="1"/>
        <c:lblAlgn val="ctr"/>
        <c:lblOffset val="100"/>
        <c:noMultiLvlLbl val="0"/>
      </c:catAx>
      <c:valAx>
        <c:axId val="8570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570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Proveedores</a:t>
            </a:r>
            <a:r>
              <a:rPr lang="es-CO" baseline="0"/>
              <a:t> tipo excelente Aspecto estrategico Vs Aspecto operativo</a:t>
            </a:r>
            <a:endParaRPr lang="es-CO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'CONSOLIDADO 2019'!$I$11</c:f>
              <c:strCache>
                <c:ptCount val="1"/>
                <c:pt idx="0">
                  <c:v>Aspecto Estrategico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2019'!$B$12:$B$90</c:f>
              <c:strCache>
                <c:ptCount val="79"/>
                <c:pt idx="0">
                  <c:v>CI TEQUENDAMA S.A.S</c:v>
                </c:pt>
                <c:pt idx="1">
                  <c:v>EFICARGA</c:v>
                </c:pt>
                <c:pt idx="2">
                  <c:v>CENTRAL DE MANGUERAS</c:v>
                </c:pt>
                <c:pt idx="3">
                  <c:v>SUPERPORTUARIA </c:v>
                </c:pt>
                <c:pt idx="4">
                  <c:v>OROZCO HERMANOS</c:v>
                </c:pt>
                <c:pt idx="5">
                  <c:v>BURERAU VERITAS</c:v>
                </c:pt>
                <c:pt idx="6">
                  <c:v>TUSICA</c:v>
                </c:pt>
                <c:pt idx="7">
                  <c:v>AVICAR </c:v>
                </c:pt>
                <c:pt idx="8">
                  <c:v>OROZCO LORENZO</c:v>
                </c:pt>
                <c:pt idx="9">
                  <c:v>ASECOM</c:v>
                </c:pt>
                <c:pt idx="10">
                  <c:v>FERROTEC </c:v>
                </c:pt>
                <c:pt idx="11">
                  <c:v>ODIN GRUPO DE ENERGIA/ODIN ENERGY</c:v>
                </c:pt>
                <c:pt idx="12">
                  <c:v>DISTRUMENTOS</c:v>
                </c:pt>
                <c:pt idx="13">
                  <c:v>FITTING</c:v>
                </c:pt>
                <c:pt idx="14">
                  <c:v>TUVACOL</c:v>
                </c:pt>
                <c:pt idx="15">
                  <c:v>MEGAPARTES</c:v>
                </c:pt>
                <c:pt idx="16">
                  <c:v>ESPUMLANDIA</c:v>
                </c:pt>
                <c:pt idx="17">
                  <c:v>SYZ COLOMBIA</c:v>
                </c:pt>
                <c:pt idx="18">
                  <c:v>ORGANIZACIÓN TERPEL</c:v>
                </c:pt>
                <c:pt idx="19">
                  <c:v>FUNDICIONES DE LIMA</c:v>
                </c:pt>
                <c:pt idx="20">
                  <c:v>CAICEDO MARIA EUGENIA</c:v>
                </c:pt>
                <c:pt idx="21">
                  <c:v>SPSM</c:v>
                </c:pt>
                <c:pt idx="22">
                  <c:v>CONSTRUPROYEC</c:v>
                </c:pt>
                <c:pt idx="23">
                  <c:v>COLMAQUINAS</c:v>
                </c:pt>
                <c:pt idx="24">
                  <c:v>BASCULAS Y BALANZAS</c:v>
                </c:pt>
                <c:pt idx="25">
                  <c:v>BOMBAS Y REPUESTOS</c:v>
                </c:pt>
                <c:pt idx="26">
                  <c:v>CISSCO</c:v>
                </c:pt>
                <c:pt idx="27">
                  <c:v>CHEMICAL COACHING</c:v>
                </c:pt>
                <c:pt idx="28">
                  <c:v>SOLMEN</c:v>
                </c:pt>
                <c:pt idx="29">
                  <c:v>SURTIFERRETERIAS</c:v>
                </c:pt>
                <c:pt idx="30">
                  <c:v>FITTING </c:v>
                </c:pt>
                <c:pt idx="31">
                  <c:v>CENTRAL DE SOLDADURA</c:v>
                </c:pt>
                <c:pt idx="32">
                  <c:v>JHON SANCHEZ</c:v>
                </c:pt>
                <c:pt idx="33">
                  <c:v>IMOCOM</c:v>
                </c:pt>
                <c:pt idx="34">
                  <c:v>HEMPEL</c:v>
                </c:pt>
                <c:pt idx="35">
                  <c:v>AGOFER</c:v>
                </c:pt>
                <c:pt idx="36">
                  <c:v>TUVACOL</c:v>
                </c:pt>
                <c:pt idx="37">
                  <c:v>CASA DE LA VALVULA</c:v>
                </c:pt>
                <c:pt idx="38">
                  <c:v>ELECTRICOS IMPORTADOS</c:v>
                </c:pt>
                <c:pt idx="39">
                  <c:v>BUREAU VERITAS</c:v>
                </c:pt>
                <c:pt idx="40">
                  <c:v>FERROTEC</c:v>
                </c:pt>
                <c:pt idx="41">
                  <c:v>TECNOINDUSTRIALES</c:v>
                </c:pt>
                <c:pt idx="42">
                  <c:v>NTS</c:v>
                </c:pt>
                <c:pt idx="43">
                  <c:v>INSTRUMATIC</c:v>
                </c:pt>
                <c:pt idx="44">
                  <c:v>CONSTRUPROYEC</c:v>
                </c:pt>
                <c:pt idx="45">
                  <c:v>INSALCO</c:v>
                </c:pt>
                <c:pt idx="46">
                  <c:v>SISTELAT</c:v>
                </c:pt>
                <c:pt idx="47">
                  <c:v>TANQUES Y ESTRUCTURAS</c:v>
                </c:pt>
                <c:pt idx="48">
                  <c:v>DISTRIBUIDORA ANCLA</c:v>
                </c:pt>
                <c:pt idx="49">
                  <c:v>FULLMEX</c:v>
                </c:pt>
                <c:pt idx="50">
                  <c:v>LABORMAR</c:v>
                </c:pt>
                <c:pt idx="51">
                  <c:v>ECOSOL</c:v>
                </c:pt>
                <c:pt idx="52">
                  <c:v>FUMISERVICIOS</c:v>
                </c:pt>
                <c:pt idx="53">
                  <c:v>FUMHOGAR</c:v>
                </c:pt>
                <c:pt idx="54">
                  <c:v>JHON SANCHEZ</c:v>
                </c:pt>
                <c:pt idx="55">
                  <c:v>ACOPIAR</c:v>
                </c:pt>
                <c:pt idx="56">
                  <c:v>MOVIL SEPTICO</c:v>
                </c:pt>
                <c:pt idx="57">
                  <c:v>PROTSEG</c:v>
                </c:pt>
                <c:pt idx="58">
                  <c:v>CONTROL DE CONTAMINACION </c:v>
                </c:pt>
                <c:pt idx="59">
                  <c:v>PROSAM</c:v>
                </c:pt>
                <c:pt idx="60">
                  <c:v>ESSMAR </c:v>
                </c:pt>
                <c:pt idx="61">
                  <c:v>AKUMARE</c:v>
                </c:pt>
                <c:pt idx="62">
                  <c:v>FUNDAMAR</c:v>
                </c:pt>
                <c:pt idx="63">
                  <c:v>AMI</c:v>
                </c:pt>
                <c:pt idx="64">
                  <c:v>SOLAB</c:v>
                </c:pt>
                <c:pt idx="65">
                  <c:v>CINCOM</c:v>
                </c:pt>
                <c:pt idx="66">
                  <c:v>INTERASEO ORDINARIO</c:v>
                </c:pt>
                <c:pt idx="67">
                  <c:v>JOSE GALO DIAZGRANADO</c:v>
                </c:pt>
                <c:pt idx="68">
                  <c:v>DOTACIONES M&amp;N</c:v>
                </c:pt>
                <c:pt idx="69">
                  <c:v>DOTAKONDOR</c:v>
                </c:pt>
                <c:pt idx="70">
                  <c:v>AVICAR</c:v>
                </c:pt>
                <c:pt idx="71">
                  <c:v>ASECOM</c:v>
                </c:pt>
                <c:pt idx="72">
                  <c:v>ARTICA </c:v>
                </c:pt>
                <c:pt idx="73">
                  <c:v>TEMPORAL DEL CARIBE</c:v>
                </c:pt>
                <c:pt idx="74">
                  <c:v>ESTRETEGIAS LIMITADA</c:v>
                </c:pt>
                <c:pt idx="75">
                  <c:v>PAPELERIA EL CID</c:v>
                </c:pt>
                <c:pt idx="76">
                  <c:v>PAPEL MUEBLE</c:v>
                </c:pt>
                <c:pt idx="77">
                  <c:v>AGENCIA MARIEL</c:v>
                </c:pt>
                <c:pt idx="78">
                  <c:v>UNIROCA</c:v>
                </c:pt>
              </c:strCache>
            </c:strRef>
          </c:cat>
          <c:val>
            <c:numRef>
              <c:f>'CONSOLIDADO 2019'!$I$12:$I$90</c:f>
              <c:numCache>
                <c:formatCode>0</c:formatCode>
                <c:ptCount val="79"/>
                <c:pt idx="0">
                  <c:v>50</c:v>
                </c:pt>
                <c:pt idx="1">
                  <c:v>50</c:v>
                </c:pt>
                <c:pt idx="2">
                  <c:v>47</c:v>
                </c:pt>
                <c:pt idx="3">
                  <c:v>47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47</c:v>
                </c:pt>
                <c:pt idx="14">
                  <c:v>47</c:v>
                </c:pt>
                <c:pt idx="15">
                  <c:v>41</c:v>
                </c:pt>
                <c:pt idx="16">
                  <c:v>41</c:v>
                </c:pt>
                <c:pt idx="17">
                  <c:v>47</c:v>
                </c:pt>
                <c:pt idx="18">
                  <c:v>41</c:v>
                </c:pt>
                <c:pt idx="19">
                  <c:v>38</c:v>
                </c:pt>
                <c:pt idx="20">
                  <c:v>38</c:v>
                </c:pt>
                <c:pt idx="21">
                  <c:v>41</c:v>
                </c:pt>
                <c:pt idx="22">
                  <c:v>41</c:v>
                </c:pt>
                <c:pt idx="23">
                  <c:v>47</c:v>
                </c:pt>
                <c:pt idx="24">
                  <c:v>47</c:v>
                </c:pt>
                <c:pt idx="25">
                  <c:v>41</c:v>
                </c:pt>
                <c:pt idx="26">
                  <c:v>41</c:v>
                </c:pt>
                <c:pt idx="27">
                  <c:v>47</c:v>
                </c:pt>
                <c:pt idx="28">
                  <c:v>47</c:v>
                </c:pt>
                <c:pt idx="29">
                  <c:v>41</c:v>
                </c:pt>
                <c:pt idx="30">
                  <c:v>47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47</c:v>
                </c:pt>
                <c:pt idx="43">
                  <c:v>47</c:v>
                </c:pt>
                <c:pt idx="44">
                  <c:v>41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47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50</c:v>
                </c:pt>
                <c:pt idx="64" formatCode="General">
                  <c:v>41</c:v>
                </c:pt>
                <c:pt idx="65">
                  <c:v>30</c:v>
                </c:pt>
                <c:pt idx="66">
                  <c:v>22</c:v>
                </c:pt>
                <c:pt idx="67" formatCode="General">
                  <c:v>38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 formatCode="General">
                  <c:v>41</c:v>
                </c:pt>
                <c:pt idx="77">
                  <c:v>44</c:v>
                </c:pt>
                <c:pt idx="7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2-4BDB-A616-D14A96095CF3}"/>
            </c:ext>
          </c:extLst>
        </c:ser>
        <c:ser>
          <c:idx val="1"/>
          <c:order val="1"/>
          <c:tx>
            <c:strRef>
              <c:f>'CONSOLIDADO 2019'!$J$11</c:f>
              <c:strCache>
                <c:ptCount val="1"/>
                <c:pt idx="0">
                  <c:v>Aspecto Operativo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'CONSOLIDADO 2019'!$B$12:$B$90</c:f>
              <c:strCache>
                <c:ptCount val="79"/>
                <c:pt idx="0">
                  <c:v>CI TEQUENDAMA S.A.S</c:v>
                </c:pt>
                <c:pt idx="1">
                  <c:v>EFICARGA</c:v>
                </c:pt>
                <c:pt idx="2">
                  <c:v>CENTRAL DE MANGUERAS</c:v>
                </c:pt>
                <c:pt idx="3">
                  <c:v>SUPERPORTUARIA </c:v>
                </c:pt>
                <c:pt idx="4">
                  <c:v>OROZCO HERMANOS</c:v>
                </c:pt>
                <c:pt idx="5">
                  <c:v>BURERAU VERITAS</c:v>
                </c:pt>
                <c:pt idx="6">
                  <c:v>TUSICA</c:v>
                </c:pt>
                <c:pt idx="7">
                  <c:v>AVICAR </c:v>
                </c:pt>
                <c:pt idx="8">
                  <c:v>OROZCO LORENZO</c:v>
                </c:pt>
                <c:pt idx="9">
                  <c:v>ASECOM</c:v>
                </c:pt>
                <c:pt idx="10">
                  <c:v>FERROTEC </c:v>
                </c:pt>
                <c:pt idx="11">
                  <c:v>ODIN GRUPO DE ENERGIA/ODIN ENERGY</c:v>
                </c:pt>
                <c:pt idx="12">
                  <c:v>DISTRUMENTOS</c:v>
                </c:pt>
                <c:pt idx="13">
                  <c:v>FITTING</c:v>
                </c:pt>
                <c:pt idx="14">
                  <c:v>TUVACOL</c:v>
                </c:pt>
                <c:pt idx="15">
                  <c:v>MEGAPARTES</c:v>
                </c:pt>
                <c:pt idx="16">
                  <c:v>ESPUMLANDIA</c:v>
                </c:pt>
                <c:pt idx="17">
                  <c:v>SYZ COLOMBIA</c:v>
                </c:pt>
                <c:pt idx="18">
                  <c:v>ORGANIZACIÓN TERPEL</c:v>
                </c:pt>
                <c:pt idx="19">
                  <c:v>FUNDICIONES DE LIMA</c:v>
                </c:pt>
                <c:pt idx="20">
                  <c:v>CAICEDO MARIA EUGENIA</c:v>
                </c:pt>
                <c:pt idx="21">
                  <c:v>SPSM</c:v>
                </c:pt>
                <c:pt idx="22">
                  <c:v>CONSTRUPROYEC</c:v>
                </c:pt>
                <c:pt idx="23">
                  <c:v>COLMAQUINAS</c:v>
                </c:pt>
                <c:pt idx="24">
                  <c:v>BASCULAS Y BALANZAS</c:v>
                </c:pt>
                <c:pt idx="25">
                  <c:v>BOMBAS Y REPUESTOS</c:v>
                </c:pt>
                <c:pt idx="26">
                  <c:v>CISSCO</c:v>
                </c:pt>
                <c:pt idx="27">
                  <c:v>CHEMICAL COACHING</c:v>
                </c:pt>
                <c:pt idx="28">
                  <c:v>SOLMEN</c:v>
                </c:pt>
                <c:pt idx="29">
                  <c:v>SURTIFERRETERIAS</c:v>
                </c:pt>
                <c:pt idx="30">
                  <c:v>FITTING </c:v>
                </c:pt>
                <c:pt idx="31">
                  <c:v>CENTRAL DE SOLDADURA</c:v>
                </c:pt>
                <c:pt idx="32">
                  <c:v>JHON SANCHEZ</c:v>
                </c:pt>
                <c:pt idx="33">
                  <c:v>IMOCOM</c:v>
                </c:pt>
                <c:pt idx="34">
                  <c:v>HEMPEL</c:v>
                </c:pt>
                <c:pt idx="35">
                  <c:v>AGOFER</c:v>
                </c:pt>
                <c:pt idx="36">
                  <c:v>TUVACOL</c:v>
                </c:pt>
                <c:pt idx="37">
                  <c:v>CASA DE LA VALVULA</c:v>
                </c:pt>
                <c:pt idx="38">
                  <c:v>ELECTRICOS IMPORTADOS</c:v>
                </c:pt>
                <c:pt idx="39">
                  <c:v>BUREAU VERITAS</c:v>
                </c:pt>
                <c:pt idx="40">
                  <c:v>FERROTEC</c:v>
                </c:pt>
                <c:pt idx="41">
                  <c:v>TECNOINDUSTRIALES</c:v>
                </c:pt>
                <c:pt idx="42">
                  <c:v>NTS</c:v>
                </c:pt>
                <c:pt idx="43">
                  <c:v>INSTRUMATIC</c:v>
                </c:pt>
                <c:pt idx="44">
                  <c:v>CONSTRUPROYEC</c:v>
                </c:pt>
                <c:pt idx="45">
                  <c:v>INSALCO</c:v>
                </c:pt>
                <c:pt idx="46">
                  <c:v>SISTELAT</c:v>
                </c:pt>
                <c:pt idx="47">
                  <c:v>TANQUES Y ESTRUCTURAS</c:v>
                </c:pt>
                <c:pt idx="48">
                  <c:v>DISTRIBUIDORA ANCLA</c:v>
                </c:pt>
                <c:pt idx="49">
                  <c:v>FULLMEX</c:v>
                </c:pt>
                <c:pt idx="50">
                  <c:v>LABORMAR</c:v>
                </c:pt>
                <c:pt idx="51">
                  <c:v>ECOSOL</c:v>
                </c:pt>
                <c:pt idx="52">
                  <c:v>FUMISERVICIOS</c:v>
                </c:pt>
                <c:pt idx="53">
                  <c:v>FUMHOGAR</c:v>
                </c:pt>
                <c:pt idx="54">
                  <c:v>JHON SANCHEZ</c:v>
                </c:pt>
                <c:pt idx="55">
                  <c:v>ACOPIAR</c:v>
                </c:pt>
                <c:pt idx="56">
                  <c:v>MOVIL SEPTICO</c:v>
                </c:pt>
                <c:pt idx="57">
                  <c:v>PROTSEG</c:v>
                </c:pt>
                <c:pt idx="58">
                  <c:v>CONTROL DE CONTAMINACION </c:v>
                </c:pt>
                <c:pt idx="59">
                  <c:v>PROSAM</c:v>
                </c:pt>
                <c:pt idx="60">
                  <c:v>ESSMAR </c:v>
                </c:pt>
                <c:pt idx="61">
                  <c:v>AKUMARE</c:v>
                </c:pt>
                <c:pt idx="62">
                  <c:v>FUNDAMAR</c:v>
                </c:pt>
                <c:pt idx="63">
                  <c:v>AMI</c:v>
                </c:pt>
                <c:pt idx="64">
                  <c:v>SOLAB</c:v>
                </c:pt>
                <c:pt idx="65">
                  <c:v>CINCOM</c:v>
                </c:pt>
                <c:pt idx="66">
                  <c:v>INTERASEO ORDINARIO</c:v>
                </c:pt>
                <c:pt idx="67">
                  <c:v>JOSE GALO DIAZGRANADO</c:v>
                </c:pt>
                <c:pt idx="68">
                  <c:v>DOTACIONES M&amp;N</c:v>
                </c:pt>
                <c:pt idx="69">
                  <c:v>DOTAKONDOR</c:v>
                </c:pt>
                <c:pt idx="70">
                  <c:v>AVICAR</c:v>
                </c:pt>
                <c:pt idx="71">
                  <c:v>ASECOM</c:v>
                </c:pt>
                <c:pt idx="72">
                  <c:v>ARTICA </c:v>
                </c:pt>
                <c:pt idx="73">
                  <c:v>TEMPORAL DEL CARIBE</c:v>
                </c:pt>
                <c:pt idx="74">
                  <c:v>ESTRETEGIAS LIMITADA</c:v>
                </c:pt>
                <c:pt idx="75">
                  <c:v>PAPELERIA EL CID</c:v>
                </c:pt>
                <c:pt idx="76">
                  <c:v>PAPEL MUEBLE</c:v>
                </c:pt>
                <c:pt idx="77">
                  <c:v>AGENCIA MARIEL</c:v>
                </c:pt>
                <c:pt idx="78">
                  <c:v>UNIROCA</c:v>
                </c:pt>
              </c:strCache>
            </c:strRef>
          </c:cat>
          <c:val>
            <c:numRef>
              <c:f>'CONSOLIDADO 2019'!$J$12:$J$90</c:f>
              <c:numCache>
                <c:formatCode>0</c:formatCode>
                <c:ptCount val="7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34</c:v>
                </c:pt>
                <c:pt idx="22">
                  <c:v>44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42</c:v>
                </c:pt>
                <c:pt idx="44">
                  <c:v>44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44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 formatCode="General">
                  <c:v>50</c:v>
                </c:pt>
                <c:pt idx="65">
                  <c:v>42</c:v>
                </c:pt>
                <c:pt idx="66">
                  <c:v>42</c:v>
                </c:pt>
                <c:pt idx="67" formatCode="General">
                  <c:v>36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 formatCode="General">
                  <c:v>50</c:v>
                </c:pt>
                <c:pt idx="77">
                  <c:v>50</c:v>
                </c:pt>
                <c:pt idx="7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2-4BDB-A616-D14A96095C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0186624"/>
        <c:axId val="340188160"/>
      </c:lineChart>
      <c:catAx>
        <c:axId val="34018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0188160"/>
        <c:crosses val="autoZero"/>
        <c:auto val="1"/>
        <c:lblAlgn val="ctr"/>
        <c:lblOffset val="100"/>
        <c:noMultiLvlLbl val="0"/>
      </c:catAx>
      <c:valAx>
        <c:axId val="34018816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401866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112058</xdr:colOff>
      <xdr:row>158</xdr:row>
      <xdr:rowOff>112058</xdr:rowOff>
    </xdr:from>
    <xdr:to>
      <xdr:col>7</xdr:col>
      <xdr:colOff>874059</xdr:colOff>
      <xdr:row>177</xdr:row>
      <xdr:rowOff>89647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2CB75CFC-D686-424F-9583-E68DED4E2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537883</xdr:colOff>
      <xdr:row>93</xdr:row>
      <xdr:rowOff>0</xdr:rowOff>
    </xdr:from>
    <xdr:to>
      <xdr:col>3</xdr:col>
      <xdr:colOff>504266</xdr:colOff>
      <xdr:row>106</xdr:row>
      <xdr:rowOff>76199</xdr:rowOff>
    </xdr:to>
    <xdr:graphicFrame macro="">
      <xdr:nvGraphicFramePr>
        <xdr:cNvPr id="3" name="9 Gráfico">
          <a:extLst>
            <a:ext uri="{FF2B5EF4-FFF2-40B4-BE49-F238E27FC236}">
              <a16:creationId xmlns:a16="http://schemas.microsoft.com/office/drawing/2014/main" id="{1D356C67-6842-4CCE-8F42-F3408BFAB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885265</xdr:colOff>
      <xdr:row>199</xdr:row>
      <xdr:rowOff>78441</xdr:rowOff>
    </xdr:from>
    <xdr:to>
      <xdr:col>8</xdr:col>
      <xdr:colOff>336176</xdr:colOff>
      <xdr:row>223</xdr:row>
      <xdr:rowOff>21295</xdr:rowOff>
    </xdr:to>
    <xdr:graphicFrame macro="">
      <xdr:nvGraphicFramePr>
        <xdr:cNvPr id="4" name="10 Gráfico">
          <a:extLst>
            <a:ext uri="{FF2B5EF4-FFF2-40B4-BE49-F238E27FC236}">
              <a16:creationId xmlns:a16="http://schemas.microsoft.com/office/drawing/2014/main" id="{2D8A602D-AF93-4850-862B-FC70B0496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1848972</xdr:colOff>
      <xdr:row>92</xdr:row>
      <xdr:rowOff>112059</xdr:rowOff>
    </xdr:from>
    <xdr:to>
      <xdr:col>20</xdr:col>
      <xdr:colOff>593913</xdr:colOff>
      <xdr:row>115</xdr:row>
      <xdr:rowOff>89647</xdr:rowOff>
    </xdr:to>
    <xdr:graphicFrame macro="">
      <xdr:nvGraphicFramePr>
        <xdr:cNvPr id="5" name="2 Gráfico">
          <a:extLst>
            <a:ext uri="{FF2B5EF4-FFF2-40B4-BE49-F238E27FC236}">
              <a16:creationId xmlns:a16="http://schemas.microsoft.com/office/drawing/2014/main" id="{027E3C4C-F74B-4E19-AC48-98DB5E072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257736</xdr:colOff>
      <xdr:row>92</xdr:row>
      <xdr:rowOff>44824</xdr:rowOff>
    </xdr:from>
    <xdr:to>
      <xdr:col>27</xdr:col>
      <xdr:colOff>683559</xdr:colOff>
      <xdr:row>115</xdr:row>
      <xdr:rowOff>11206</xdr:rowOff>
    </xdr:to>
    <xdr:graphicFrame macro="">
      <xdr:nvGraphicFramePr>
        <xdr:cNvPr id="6" name="2 Gráfico">
          <a:extLst>
            <a:ext uri="{FF2B5EF4-FFF2-40B4-BE49-F238E27FC236}">
              <a16:creationId xmlns:a16="http://schemas.microsoft.com/office/drawing/2014/main" id="{B9B388A8-A49C-4C8D-B8B1-39E7DF47A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229721</xdr:colOff>
      <xdr:row>92</xdr:row>
      <xdr:rowOff>12325</xdr:rowOff>
    </xdr:from>
    <xdr:to>
      <xdr:col>9</xdr:col>
      <xdr:colOff>123266</xdr:colOff>
      <xdr:row>106</xdr:row>
      <xdr:rowOff>88525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2D3D4D-2DED-4E0C-83C6-DDC9AE2AA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582706</xdr:colOff>
      <xdr:row>108</xdr:row>
      <xdr:rowOff>100853</xdr:rowOff>
    </xdr:from>
    <xdr:to>
      <xdr:col>2</xdr:col>
      <xdr:colOff>1333500</xdr:colOff>
      <xdr:row>122</xdr:row>
      <xdr:rowOff>177053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C140A07-00CF-45A7-B25C-40AF67E13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1182220</xdr:colOff>
      <xdr:row>108</xdr:row>
      <xdr:rowOff>57149</xdr:rowOff>
    </xdr:from>
    <xdr:to>
      <xdr:col>7</xdr:col>
      <xdr:colOff>924484</xdr:colOff>
      <xdr:row>122</xdr:row>
      <xdr:rowOff>133349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8605C34-5D3A-498B-96A3-316ED3763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112058</xdr:colOff>
      <xdr:row>161</xdr:row>
      <xdr:rowOff>112058</xdr:rowOff>
    </xdr:from>
    <xdr:to>
      <xdr:col>7</xdr:col>
      <xdr:colOff>874059</xdr:colOff>
      <xdr:row>180</xdr:row>
      <xdr:rowOff>89647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2BB4F52E-502D-42C0-8B4E-95CF00216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537883</xdr:colOff>
      <xdr:row>96</xdr:row>
      <xdr:rowOff>0</xdr:rowOff>
    </xdr:from>
    <xdr:to>
      <xdr:col>3</xdr:col>
      <xdr:colOff>504266</xdr:colOff>
      <xdr:row>109</xdr:row>
      <xdr:rowOff>76199</xdr:rowOff>
    </xdr:to>
    <xdr:graphicFrame macro="">
      <xdr:nvGraphicFramePr>
        <xdr:cNvPr id="3" name="9 Gráfico">
          <a:extLst>
            <a:ext uri="{FF2B5EF4-FFF2-40B4-BE49-F238E27FC236}">
              <a16:creationId xmlns:a16="http://schemas.microsoft.com/office/drawing/2014/main" id="{1EA1E0D6-AA92-4E0E-8EEB-7E9901959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885265</xdr:colOff>
      <xdr:row>202</xdr:row>
      <xdr:rowOff>78441</xdr:rowOff>
    </xdr:from>
    <xdr:to>
      <xdr:col>8</xdr:col>
      <xdr:colOff>336176</xdr:colOff>
      <xdr:row>226</xdr:row>
      <xdr:rowOff>21295</xdr:rowOff>
    </xdr:to>
    <xdr:graphicFrame macro="">
      <xdr:nvGraphicFramePr>
        <xdr:cNvPr id="4" name="10 Gráfico">
          <a:extLst>
            <a:ext uri="{FF2B5EF4-FFF2-40B4-BE49-F238E27FC236}">
              <a16:creationId xmlns:a16="http://schemas.microsoft.com/office/drawing/2014/main" id="{77C3F4DC-F898-450E-815B-C71E5911B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1848972</xdr:colOff>
      <xdr:row>95</xdr:row>
      <xdr:rowOff>112059</xdr:rowOff>
    </xdr:from>
    <xdr:to>
      <xdr:col>20</xdr:col>
      <xdr:colOff>593913</xdr:colOff>
      <xdr:row>118</xdr:row>
      <xdr:rowOff>89647</xdr:rowOff>
    </xdr:to>
    <xdr:graphicFrame macro="">
      <xdr:nvGraphicFramePr>
        <xdr:cNvPr id="5" name="2 Gráfico">
          <a:extLst>
            <a:ext uri="{FF2B5EF4-FFF2-40B4-BE49-F238E27FC236}">
              <a16:creationId xmlns:a16="http://schemas.microsoft.com/office/drawing/2014/main" id="{86FB8A99-0FD7-4E38-BDD9-487AAD264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257736</xdr:colOff>
      <xdr:row>95</xdr:row>
      <xdr:rowOff>44824</xdr:rowOff>
    </xdr:from>
    <xdr:to>
      <xdr:col>27</xdr:col>
      <xdr:colOff>683559</xdr:colOff>
      <xdr:row>118</xdr:row>
      <xdr:rowOff>11206</xdr:rowOff>
    </xdr:to>
    <xdr:graphicFrame macro="">
      <xdr:nvGraphicFramePr>
        <xdr:cNvPr id="6" name="2 Gráfico">
          <a:extLst>
            <a:ext uri="{FF2B5EF4-FFF2-40B4-BE49-F238E27FC236}">
              <a16:creationId xmlns:a16="http://schemas.microsoft.com/office/drawing/2014/main" id="{A3F0B662-519D-43E8-9AEE-1B9FA834A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collazos/Desktop/CLAUDIA%20COLLAZOS/1-TERLICA/SIG/2020/Evaluaciones%202018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FICACION 2019"/>
      <sheetName val="CONSOLIDADO 2020"/>
    </sheetNames>
    <sheetDataSet>
      <sheetData sheetId="0" refreshError="1"/>
      <sheetData sheetId="1">
        <row r="11">
          <cell r="B11" t="str">
            <v>Nombre del Proveedor</v>
          </cell>
          <cell r="C11" t="str">
            <v>Calificación Obtenida 2018</v>
          </cell>
          <cell r="I11" t="str">
            <v>Aspecto Estrategico</v>
          </cell>
          <cell r="J11" t="str">
            <v>Aspecto Operativo</v>
          </cell>
        </row>
        <row r="12">
          <cell r="B12" t="str">
            <v>CI TEQUENDAMA S.A.S</v>
          </cell>
          <cell r="I12">
            <v>50</v>
          </cell>
          <cell r="J12">
            <v>50</v>
          </cell>
        </row>
        <row r="13">
          <cell r="B13" t="str">
            <v>EFICARGA</v>
          </cell>
          <cell r="I13">
            <v>50</v>
          </cell>
          <cell r="J13">
            <v>50</v>
          </cell>
        </row>
        <row r="14">
          <cell r="B14" t="str">
            <v>CENTRAL DE MANGUERAS</v>
          </cell>
          <cell r="I14">
            <v>47</v>
          </cell>
          <cell r="J14">
            <v>50</v>
          </cell>
        </row>
        <row r="15">
          <cell r="B15" t="str">
            <v xml:space="preserve">SUPERPORTUARIA </v>
          </cell>
          <cell r="I15">
            <v>47</v>
          </cell>
          <cell r="J15">
            <v>50</v>
          </cell>
        </row>
        <row r="16">
          <cell r="B16" t="str">
            <v>OROZCO HERMANOS</v>
          </cell>
          <cell r="I16">
            <v>41</v>
          </cell>
          <cell r="J16">
            <v>50</v>
          </cell>
        </row>
        <row r="17">
          <cell r="B17" t="str">
            <v>BURERAU VERITAS</v>
          </cell>
          <cell r="I17">
            <v>41</v>
          </cell>
          <cell r="J17">
            <v>50</v>
          </cell>
        </row>
        <row r="18">
          <cell r="B18" t="str">
            <v>TUSICA</v>
          </cell>
          <cell r="I18">
            <v>41</v>
          </cell>
          <cell r="J18">
            <v>50</v>
          </cell>
        </row>
        <row r="19">
          <cell r="B19" t="str">
            <v xml:space="preserve">AVICAR </v>
          </cell>
          <cell r="C19">
            <v>91</v>
          </cell>
          <cell r="I19">
            <v>41</v>
          </cell>
          <cell r="J19">
            <v>50</v>
          </cell>
        </row>
        <row r="20">
          <cell r="B20" t="str">
            <v>OROZCO LORENZO</v>
          </cell>
          <cell r="C20">
            <v>91</v>
          </cell>
          <cell r="I20">
            <v>41</v>
          </cell>
          <cell r="J20">
            <v>50</v>
          </cell>
        </row>
        <row r="21">
          <cell r="B21" t="str">
            <v>ASECOM</v>
          </cell>
          <cell r="C21">
            <v>91</v>
          </cell>
          <cell r="I21">
            <v>41</v>
          </cell>
          <cell r="J21">
            <v>50</v>
          </cell>
        </row>
        <row r="22">
          <cell r="B22" t="str">
            <v xml:space="preserve">FERROTEC </v>
          </cell>
          <cell r="C22">
            <v>91</v>
          </cell>
          <cell r="I22">
            <v>41</v>
          </cell>
          <cell r="J22">
            <v>50</v>
          </cell>
        </row>
        <row r="23">
          <cell r="B23" t="str">
            <v>ODIN GRUPO DE ENERGIA/ODIN ENERGY</v>
          </cell>
          <cell r="C23">
            <v>91</v>
          </cell>
          <cell r="I23">
            <v>41</v>
          </cell>
          <cell r="J23">
            <v>50</v>
          </cell>
        </row>
        <row r="24">
          <cell r="B24" t="str">
            <v>DISTRUMENTOS</v>
          </cell>
          <cell r="C24">
            <v>91</v>
          </cell>
          <cell r="I24">
            <v>41</v>
          </cell>
          <cell r="J24">
            <v>50</v>
          </cell>
        </row>
        <row r="25">
          <cell r="B25" t="str">
            <v>FITTING</v>
          </cell>
          <cell r="C25">
            <v>97</v>
          </cell>
          <cell r="I25">
            <v>47</v>
          </cell>
          <cell r="J25">
            <v>50</v>
          </cell>
        </row>
        <row r="26">
          <cell r="B26" t="str">
            <v>TUVACOL</v>
          </cell>
          <cell r="C26">
            <v>97</v>
          </cell>
          <cell r="I26">
            <v>47</v>
          </cell>
          <cell r="J26">
            <v>50</v>
          </cell>
        </row>
        <row r="27">
          <cell r="B27" t="str">
            <v>MEGAPARTES</v>
          </cell>
          <cell r="C27">
            <v>91</v>
          </cell>
          <cell r="I27">
            <v>41</v>
          </cell>
          <cell r="J27">
            <v>50</v>
          </cell>
        </row>
        <row r="28">
          <cell r="B28" t="str">
            <v>ESPUMLANDIA</v>
          </cell>
          <cell r="C28">
            <v>91</v>
          </cell>
          <cell r="I28">
            <v>41</v>
          </cell>
          <cell r="J28">
            <v>50</v>
          </cell>
        </row>
        <row r="29">
          <cell r="B29" t="str">
            <v>SYZ COLOMBIA</v>
          </cell>
          <cell r="C29">
            <v>97</v>
          </cell>
          <cell r="I29">
            <v>47</v>
          </cell>
          <cell r="J29">
            <v>50</v>
          </cell>
        </row>
        <row r="30">
          <cell r="B30" t="str">
            <v>ORGANIZACIÓN TERPEL</v>
          </cell>
          <cell r="C30">
            <v>91</v>
          </cell>
          <cell r="I30">
            <v>41</v>
          </cell>
          <cell r="J30">
            <v>50</v>
          </cell>
        </row>
        <row r="31">
          <cell r="B31" t="str">
            <v>FUNDICIONES DE LIMA</v>
          </cell>
          <cell r="C31">
            <v>88</v>
          </cell>
          <cell r="I31">
            <v>38</v>
          </cell>
          <cell r="J31">
            <v>50</v>
          </cell>
        </row>
        <row r="32">
          <cell r="B32" t="str">
            <v>CAICEDO MARIA EUGENIA</v>
          </cell>
          <cell r="C32">
            <v>88</v>
          </cell>
          <cell r="I32">
            <v>38</v>
          </cell>
          <cell r="J32">
            <v>50</v>
          </cell>
        </row>
        <row r="33">
          <cell r="B33" t="str">
            <v>SPSM</v>
          </cell>
          <cell r="C33">
            <v>75</v>
          </cell>
          <cell r="I33">
            <v>41</v>
          </cell>
          <cell r="J33">
            <v>34</v>
          </cell>
        </row>
        <row r="34">
          <cell r="B34" t="str">
            <v>CONSTRUPROYEC</v>
          </cell>
          <cell r="C34">
            <v>85</v>
          </cell>
          <cell r="I34">
            <v>41</v>
          </cell>
          <cell r="J34">
            <v>44</v>
          </cell>
        </row>
        <row r="35">
          <cell r="B35" t="str">
            <v>COLMAQUINAS</v>
          </cell>
          <cell r="C35">
            <v>97</v>
          </cell>
          <cell r="I35">
            <v>47</v>
          </cell>
          <cell r="J35">
            <v>50</v>
          </cell>
        </row>
        <row r="36">
          <cell r="B36" t="str">
            <v>BASCULAS Y BALANZAS</v>
          </cell>
          <cell r="C36">
            <v>97</v>
          </cell>
          <cell r="I36">
            <v>47</v>
          </cell>
          <cell r="J36">
            <v>50</v>
          </cell>
        </row>
        <row r="37">
          <cell r="B37" t="str">
            <v>BOMBAS Y REPUESTOS</v>
          </cell>
          <cell r="C37">
            <v>91</v>
          </cell>
          <cell r="I37">
            <v>41</v>
          </cell>
          <cell r="J37">
            <v>50</v>
          </cell>
        </row>
        <row r="38">
          <cell r="B38" t="str">
            <v>CISSCO</v>
          </cell>
          <cell r="C38">
            <v>91</v>
          </cell>
          <cell r="I38">
            <v>41</v>
          </cell>
          <cell r="J38">
            <v>50</v>
          </cell>
        </row>
        <row r="39">
          <cell r="B39" t="str">
            <v>CHEMICAL COACHING</v>
          </cell>
          <cell r="C39">
            <v>97</v>
          </cell>
          <cell r="I39">
            <v>47</v>
          </cell>
          <cell r="J39">
            <v>50</v>
          </cell>
        </row>
        <row r="40">
          <cell r="B40" t="str">
            <v>SOLMEN</v>
          </cell>
          <cell r="C40">
            <v>97</v>
          </cell>
          <cell r="I40">
            <v>47</v>
          </cell>
          <cell r="J40">
            <v>50</v>
          </cell>
        </row>
        <row r="41">
          <cell r="B41" t="str">
            <v>SURTIFERRETERIAS</v>
          </cell>
          <cell r="C41">
            <v>91</v>
          </cell>
          <cell r="I41">
            <v>41</v>
          </cell>
          <cell r="J41">
            <v>50</v>
          </cell>
        </row>
        <row r="42">
          <cell r="B42" t="str">
            <v xml:space="preserve">FITTING </v>
          </cell>
          <cell r="C42">
            <v>97</v>
          </cell>
          <cell r="I42">
            <v>47</v>
          </cell>
          <cell r="J42">
            <v>50</v>
          </cell>
        </row>
        <row r="43">
          <cell r="B43" t="str">
            <v>CENTRAL DE SOLDADURA</v>
          </cell>
          <cell r="C43">
            <v>91</v>
          </cell>
          <cell r="I43">
            <v>41</v>
          </cell>
          <cell r="J43">
            <v>50</v>
          </cell>
        </row>
        <row r="44">
          <cell r="B44" t="str">
            <v>JHON SANCHEZ</v>
          </cell>
          <cell r="C44">
            <v>91</v>
          </cell>
          <cell r="I44">
            <v>41</v>
          </cell>
          <cell r="J44">
            <v>50</v>
          </cell>
        </row>
        <row r="45">
          <cell r="B45" t="str">
            <v>IMOCOM</v>
          </cell>
          <cell r="C45">
            <v>91</v>
          </cell>
          <cell r="I45">
            <v>41</v>
          </cell>
          <cell r="J45">
            <v>50</v>
          </cell>
        </row>
        <row r="46">
          <cell r="B46" t="str">
            <v>HEMPEL</v>
          </cell>
          <cell r="C46">
            <v>97</v>
          </cell>
          <cell r="I46">
            <v>47</v>
          </cell>
          <cell r="J46">
            <v>50</v>
          </cell>
        </row>
        <row r="47">
          <cell r="B47" t="str">
            <v>AGOFER</v>
          </cell>
          <cell r="C47">
            <v>97</v>
          </cell>
          <cell r="I47">
            <v>47</v>
          </cell>
          <cell r="J47">
            <v>50</v>
          </cell>
        </row>
        <row r="48">
          <cell r="B48" t="str">
            <v>TUVACOL</v>
          </cell>
          <cell r="C48">
            <v>97</v>
          </cell>
          <cell r="I48">
            <v>47</v>
          </cell>
          <cell r="J48">
            <v>50</v>
          </cell>
        </row>
        <row r="49">
          <cell r="B49" t="str">
            <v>CASA DE LA VALVULA</v>
          </cell>
          <cell r="C49">
            <v>97</v>
          </cell>
          <cell r="I49">
            <v>47</v>
          </cell>
          <cell r="J49">
            <v>50</v>
          </cell>
        </row>
        <row r="50">
          <cell r="B50" t="str">
            <v>ELECTRICOS IMPORTADOS</v>
          </cell>
          <cell r="C50">
            <v>97</v>
          </cell>
          <cell r="I50">
            <v>47</v>
          </cell>
          <cell r="J50">
            <v>50</v>
          </cell>
        </row>
        <row r="51">
          <cell r="B51" t="str">
            <v>BUREAU VERITAS</v>
          </cell>
          <cell r="C51">
            <v>91</v>
          </cell>
          <cell r="I51">
            <v>41</v>
          </cell>
          <cell r="J51">
            <v>50</v>
          </cell>
        </row>
        <row r="52">
          <cell r="B52" t="str">
            <v>FERROTEC</v>
          </cell>
          <cell r="C52">
            <v>91</v>
          </cell>
          <cell r="I52">
            <v>41</v>
          </cell>
          <cell r="J52">
            <v>50</v>
          </cell>
        </row>
        <row r="53">
          <cell r="B53" t="str">
            <v>TECNOINDUSTRIALES</v>
          </cell>
          <cell r="C53">
            <v>91</v>
          </cell>
          <cell r="I53">
            <v>41</v>
          </cell>
          <cell r="J53">
            <v>50</v>
          </cell>
        </row>
        <row r="54">
          <cell r="B54" t="str">
            <v>NTS</v>
          </cell>
          <cell r="C54">
            <v>97</v>
          </cell>
          <cell r="I54">
            <v>47</v>
          </cell>
          <cell r="J54">
            <v>50</v>
          </cell>
        </row>
        <row r="55">
          <cell r="B55" t="str">
            <v>INSTRUMATIC</v>
          </cell>
          <cell r="C55">
            <v>89</v>
          </cell>
          <cell r="I55">
            <v>47</v>
          </cell>
          <cell r="J55">
            <v>42</v>
          </cell>
        </row>
        <row r="56">
          <cell r="B56" t="str">
            <v>CONSTRUPROYEC</v>
          </cell>
          <cell r="C56">
            <v>85</v>
          </cell>
          <cell r="I56">
            <v>41</v>
          </cell>
          <cell r="J56">
            <v>44</v>
          </cell>
        </row>
        <row r="57">
          <cell r="B57" t="str">
            <v>INSALCO</v>
          </cell>
          <cell r="C57">
            <v>88</v>
          </cell>
          <cell r="I57">
            <v>38</v>
          </cell>
          <cell r="J57">
            <v>50</v>
          </cell>
        </row>
        <row r="58">
          <cell r="B58" t="str">
            <v>SISTELAT</v>
          </cell>
          <cell r="C58">
            <v>88</v>
          </cell>
          <cell r="I58">
            <v>38</v>
          </cell>
          <cell r="J58">
            <v>50</v>
          </cell>
        </row>
        <row r="59">
          <cell r="B59" t="str">
            <v>TANQUES Y ESTRUCTURAS</v>
          </cell>
          <cell r="C59">
            <v>88</v>
          </cell>
          <cell r="I59">
            <v>38</v>
          </cell>
          <cell r="J59">
            <v>50</v>
          </cell>
        </row>
        <row r="60">
          <cell r="B60" t="str">
            <v>DISTRIBUIDORA ANCLA</v>
          </cell>
          <cell r="C60">
            <v>88</v>
          </cell>
          <cell r="I60">
            <v>38</v>
          </cell>
          <cell r="J60">
            <v>50</v>
          </cell>
        </row>
        <row r="61">
          <cell r="B61" t="str">
            <v>FULLMEX</v>
          </cell>
          <cell r="C61">
            <v>82</v>
          </cell>
          <cell r="I61">
            <v>38</v>
          </cell>
          <cell r="J61">
            <v>44</v>
          </cell>
        </row>
        <row r="62">
          <cell r="B62" t="str">
            <v>LABORMAR</v>
          </cell>
          <cell r="C62">
            <v>91</v>
          </cell>
          <cell r="I62">
            <v>41</v>
          </cell>
          <cell r="J62">
            <v>50</v>
          </cell>
        </row>
        <row r="63">
          <cell r="B63" t="str">
            <v>ECOSOL</v>
          </cell>
          <cell r="C63">
            <v>91</v>
          </cell>
          <cell r="I63">
            <v>41</v>
          </cell>
          <cell r="J63">
            <v>50</v>
          </cell>
        </row>
        <row r="64">
          <cell r="B64" t="str">
            <v>FUMISERVICIOS</v>
          </cell>
          <cell r="C64">
            <v>91</v>
          </cell>
          <cell r="I64">
            <v>41</v>
          </cell>
          <cell r="J64">
            <v>50</v>
          </cell>
        </row>
        <row r="65">
          <cell r="B65" t="str">
            <v>FUMHOGAR</v>
          </cell>
          <cell r="C65">
            <v>91</v>
          </cell>
          <cell r="I65">
            <v>41</v>
          </cell>
          <cell r="J65">
            <v>50</v>
          </cell>
        </row>
        <row r="66">
          <cell r="B66" t="str">
            <v>JHON SANCHEZ</v>
          </cell>
          <cell r="C66">
            <v>91</v>
          </cell>
          <cell r="I66">
            <v>41</v>
          </cell>
          <cell r="J66">
            <v>50</v>
          </cell>
        </row>
        <row r="67">
          <cell r="B67" t="str">
            <v>ACOPIAR</v>
          </cell>
          <cell r="C67">
            <v>91</v>
          </cell>
          <cell r="I67">
            <v>41</v>
          </cell>
          <cell r="J67">
            <v>50</v>
          </cell>
        </row>
        <row r="68">
          <cell r="B68" t="str">
            <v>MOVIL SEPTICO</v>
          </cell>
          <cell r="C68">
            <v>91</v>
          </cell>
          <cell r="I68">
            <v>41</v>
          </cell>
          <cell r="J68">
            <v>50</v>
          </cell>
        </row>
        <row r="69">
          <cell r="B69" t="str">
            <v>PROTSEG</v>
          </cell>
          <cell r="C69">
            <v>97</v>
          </cell>
          <cell r="I69">
            <v>47</v>
          </cell>
          <cell r="J69">
            <v>50</v>
          </cell>
        </row>
        <row r="70">
          <cell r="B70" t="str">
            <v xml:space="preserve">CONTROL DE CONTAMINACION </v>
          </cell>
          <cell r="C70">
            <v>91</v>
          </cell>
          <cell r="I70">
            <v>41</v>
          </cell>
          <cell r="J70">
            <v>50</v>
          </cell>
        </row>
        <row r="71">
          <cell r="B71" t="str">
            <v>PROSAM</v>
          </cell>
          <cell r="C71">
            <v>91</v>
          </cell>
          <cell r="I71">
            <v>41</v>
          </cell>
          <cell r="J71">
            <v>50</v>
          </cell>
        </row>
        <row r="72">
          <cell r="B72" t="str">
            <v xml:space="preserve">ESSMAR </v>
          </cell>
          <cell r="C72">
            <v>91</v>
          </cell>
          <cell r="I72">
            <v>41</v>
          </cell>
          <cell r="J72">
            <v>50</v>
          </cell>
        </row>
        <row r="73">
          <cell r="B73" t="str">
            <v>AKUMARE</v>
          </cell>
          <cell r="C73">
            <v>91</v>
          </cell>
          <cell r="I73">
            <v>41</v>
          </cell>
          <cell r="J73">
            <v>50</v>
          </cell>
        </row>
        <row r="74">
          <cell r="B74" t="str">
            <v>FUNDAMAR</v>
          </cell>
          <cell r="C74">
            <v>91</v>
          </cell>
          <cell r="I74">
            <v>41</v>
          </cell>
          <cell r="J74">
            <v>50</v>
          </cell>
        </row>
        <row r="75">
          <cell r="B75" t="str">
            <v>AMI</v>
          </cell>
          <cell r="C75">
            <v>100</v>
          </cell>
          <cell r="I75">
            <v>50</v>
          </cell>
          <cell r="J75">
            <v>50</v>
          </cell>
        </row>
        <row r="76">
          <cell r="B76" t="str">
            <v>SOLAB</v>
          </cell>
          <cell r="C76">
            <v>91</v>
          </cell>
          <cell r="I76">
            <v>41</v>
          </cell>
          <cell r="J76">
            <v>50</v>
          </cell>
        </row>
        <row r="77">
          <cell r="B77" t="str">
            <v>CINCOM</v>
          </cell>
          <cell r="C77">
            <v>72</v>
          </cell>
          <cell r="I77">
            <v>30</v>
          </cell>
          <cell r="J77">
            <v>42</v>
          </cell>
        </row>
        <row r="78">
          <cell r="B78" t="str">
            <v>INTERASEO ORDINARIO</v>
          </cell>
          <cell r="C78">
            <v>64</v>
          </cell>
          <cell r="I78">
            <v>22</v>
          </cell>
          <cell r="J78">
            <v>42</v>
          </cell>
        </row>
        <row r="79">
          <cell r="B79" t="str">
            <v>JOSE GALO DIAZGRANADO</v>
          </cell>
          <cell r="C79">
            <v>74</v>
          </cell>
          <cell r="I79">
            <v>38</v>
          </cell>
          <cell r="J79">
            <v>36</v>
          </cell>
        </row>
        <row r="80">
          <cell r="B80" t="str">
            <v>DOTACIONES M&amp;N</v>
          </cell>
          <cell r="C80">
            <v>91</v>
          </cell>
          <cell r="I80">
            <v>41</v>
          </cell>
          <cell r="J80">
            <v>50</v>
          </cell>
        </row>
        <row r="81">
          <cell r="B81" t="str">
            <v>DOTAKONDOR</v>
          </cell>
          <cell r="C81">
            <v>91</v>
          </cell>
          <cell r="I81">
            <v>41</v>
          </cell>
          <cell r="J81">
            <v>50</v>
          </cell>
        </row>
        <row r="82">
          <cell r="B82" t="str">
            <v>AVICAR</v>
          </cell>
          <cell r="C82">
            <v>91</v>
          </cell>
          <cell r="I82">
            <v>41</v>
          </cell>
          <cell r="J82">
            <v>50</v>
          </cell>
        </row>
        <row r="83">
          <cell r="B83" t="str">
            <v>ASECOM</v>
          </cell>
          <cell r="C83">
            <v>91</v>
          </cell>
          <cell r="I83">
            <v>41</v>
          </cell>
          <cell r="J83">
            <v>50</v>
          </cell>
        </row>
        <row r="84">
          <cell r="B84" t="str">
            <v xml:space="preserve">ARTICA </v>
          </cell>
          <cell r="C84">
            <v>91</v>
          </cell>
          <cell r="I84">
            <v>41</v>
          </cell>
          <cell r="J84">
            <v>50</v>
          </cell>
        </row>
        <row r="85">
          <cell r="B85" t="str">
            <v>TEMPORAL DEL CARIBE</v>
          </cell>
          <cell r="C85">
            <v>91</v>
          </cell>
          <cell r="I85">
            <v>41</v>
          </cell>
          <cell r="J85">
            <v>50</v>
          </cell>
        </row>
        <row r="86">
          <cell r="B86" t="str">
            <v>ESTRETEGIAS LIMITADA</v>
          </cell>
          <cell r="C86">
            <v>91</v>
          </cell>
          <cell r="I86">
            <v>41</v>
          </cell>
          <cell r="J86">
            <v>50</v>
          </cell>
        </row>
        <row r="87">
          <cell r="B87" t="str">
            <v>PAPELERIA EL CID</v>
          </cell>
          <cell r="C87">
            <v>91</v>
          </cell>
          <cell r="I87">
            <v>41</v>
          </cell>
          <cell r="J87">
            <v>50</v>
          </cell>
        </row>
        <row r="88">
          <cell r="B88" t="str">
            <v>PAPEL MUEBLE</v>
          </cell>
          <cell r="C88">
            <v>91</v>
          </cell>
          <cell r="I88">
            <v>41</v>
          </cell>
          <cell r="J88">
            <v>50</v>
          </cell>
        </row>
        <row r="89">
          <cell r="B89" t="str">
            <v>AGENCIA MARIEL</v>
          </cell>
          <cell r="C89">
            <v>94</v>
          </cell>
          <cell r="I89">
            <v>44</v>
          </cell>
          <cell r="J89">
            <v>50</v>
          </cell>
        </row>
        <row r="90">
          <cell r="B90" t="str">
            <v>UNIROCA</v>
          </cell>
          <cell r="C90">
            <v>83</v>
          </cell>
          <cell r="I90">
            <v>41</v>
          </cell>
          <cell r="J90">
            <v>42</v>
          </cell>
        </row>
        <row r="93">
          <cell r="B93" t="str">
            <v>% Promedio calificacion 2019</v>
          </cell>
          <cell r="C93">
            <v>91</v>
          </cell>
        </row>
        <row r="94">
          <cell r="B94" t="str">
            <v>% Promedio calificacion 2020</v>
          </cell>
          <cell r="C94">
            <v>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 Tequendama"/>
      <sheetName val="CI Tequend 2019"/>
      <sheetName val="Ami"/>
      <sheetName val="Eficarga 2019"/>
      <sheetName val="CentralManguera 2019"/>
      <sheetName val="Superportuaria 2019"/>
      <sheetName val="Orozco Libardo 2019"/>
      <sheetName val="Bureau Veritas 2019"/>
      <sheetName val="Tusica 2019"/>
      <sheetName val="Avicar 2019"/>
      <sheetName val="Lorenzo Orozco 2019"/>
      <sheetName val="Asecom 2019"/>
      <sheetName val="Ferreotec 2019"/>
      <sheetName val="Fundiciones de lima 2019"/>
      <sheetName val="Odin Grupo Energia 2019"/>
      <sheetName val="Odin Energy 2019"/>
      <sheetName val="Distrumentos 2019"/>
      <sheetName val="Fitting 2019"/>
      <sheetName val="Tuvacol 2019"/>
      <sheetName val="Maria Eugenia Caicedo 2019 "/>
      <sheetName val="Megapartes 2019"/>
      <sheetName val="Espumlandia 2019"/>
      <sheetName val="SPSM 2019"/>
      <sheetName val="SYZ Colombia 2019"/>
      <sheetName val="Organizacion Terpel 2019"/>
      <sheetName val="Construproyec 2019"/>
      <sheetName val="Colmaquinas 2019"/>
      <sheetName val="Bacul y balanzas 2019"/>
      <sheetName val="BombasyRepues 2019"/>
      <sheetName val="Cissco 2019"/>
      <sheetName val="ChemiCoaching 2019"/>
      <sheetName val="Solmen 2019"/>
      <sheetName val="Surtife 2019"/>
      <sheetName val="CentralSoldadura 2019"/>
      <sheetName val="Jhon Sanchez 2019"/>
      <sheetName val="Imocom 2019"/>
      <sheetName val="Instrumatic 2019"/>
      <sheetName val="Hempel 2019"/>
      <sheetName val="Agofer 2019"/>
      <sheetName val="Casaval 2019"/>
      <sheetName val="Electricos importados 2019"/>
      <sheetName val="Insalco 2019"/>
      <sheetName val="Sistelat 2019"/>
      <sheetName val="Tecno industriales ZN 2019"/>
      <sheetName val="NTS"/>
      <sheetName val="Tanques y estructuras 2019"/>
      <sheetName val="Distribuidora Ancla 2019"/>
      <sheetName val="Dotaciones MyN 2019"/>
      <sheetName val="Dota. calzado Dotakondor 2019"/>
      <sheetName val="Artica 2019"/>
      <sheetName val="Temporal del caribe 2019"/>
      <sheetName val="Uniroca 2019"/>
      <sheetName val="Estrategia Ltda 2019"/>
      <sheetName val="Papeleria el CID 2019"/>
      <sheetName val="PapelMueble 2019"/>
      <sheetName val="Agencia Mariel 2019 "/>
      <sheetName val="Asecom "/>
      <sheetName val="Avicar"/>
      <sheetName val="Agencia Mariel "/>
      <sheetName val="BasCosta"/>
      <sheetName val="BombasyRepues"/>
      <sheetName val="UNIROCA"/>
      <sheetName val="Casaval"/>
      <sheetName val="Labormar 2019"/>
      <sheetName val="Ecosol 2019"/>
      <sheetName val="Fumiservicios 2019"/>
      <sheetName val="Fumihogar 2019"/>
      <sheetName val="Acopiar 2019"/>
      <sheetName val="Movilsept 2019"/>
      <sheetName val="Cincom 2019"/>
      <sheetName val="Protseg 2019"/>
      <sheetName val="Interaseo ordinario 2019"/>
      <sheetName val="Control de Contaminacion 2019"/>
      <sheetName val="Prosam 2019"/>
      <sheetName val="Essmar 2019"/>
      <sheetName val="Fund Akuamare 2019"/>
      <sheetName val="Fundamar 2019"/>
      <sheetName val="Ami 2019"/>
      <sheetName val="Fullmex 2019"/>
      <sheetName val="Solab 2019"/>
      <sheetName val="Jose Galo 2019"/>
      <sheetName val="CentralSoldadura"/>
      <sheetName val="Cincom"/>
      <sheetName val="Colmaquinas"/>
      <sheetName val="Construproyec"/>
      <sheetName val="Dotaciones MyN"/>
      <sheetName val="Eficarga"/>
      <sheetName val="Jhon Sanchez"/>
      <sheetName val="EmpaquetyEmpaq"/>
      <sheetName val="Espumlandia"/>
      <sheetName val="FerreOptima"/>
      <sheetName val="Fitting"/>
      <sheetName val="Cissco"/>
      <sheetName val="Hydrabelt"/>
      <sheetName val="Imocom"/>
      <sheetName val="Bureau Veritas"/>
      <sheetName val="Labormar"/>
      <sheetName val="Movilsept"/>
      <sheetName val="OrozcoHmnos"/>
      <sheetName val="OrozcoHmnos 2019"/>
      <sheetName val="PapelMueble"/>
      <sheetName val="Protseg"/>
      <sheetName val="Prosam"/>
      <sheetName val="Surtife"/>
      <sheetName val="Tuvacol"/>
      <sheetName val="Temporal del caribe"/>
      <sheetName val="CentralManguera"/>
      <sheetName val="Fullmex"/>
      <sheetName val="ESSMAR"/>
      <sheetName val="Ecosol"/>
      <sheetName val="LabService"/>
      <sheetName val="TRS"/>
      <sheetName val="Tusica"/>
      <sheetName val="Solmen"/>
      <sheetName val="Ferreotec"/>
      <sheetName val="ChemiCoaching"/>
      <sheetName val="Hempel"/>
      <sheetName val="AlfonsoEme"/>
      <sheetName val="Agofer"/>
      <sheetName val="LORENZO OROZCO"/>
      <sheetName val="ELECTRA"/>
      <sheetName val="ELECTRICOS IMPORTADOS"/>
      <sheetName val="FUNDICIONES DE LIMA"/>
      <sheetName val="SYZ COLOMBIA"/>
      <sheetName val="Artica"/>
      <sheetName val="Control de Contaminacion"/>
      <sheetName val="Fumiservicios"/>
      <sheetName val="Acopiar"/>
      <sheetName val="Dota. calzado Dotakondor"/>
      <sheetName val="Superportuaria"/>
      <sheetName val="Organizacion Terpel"/>
      <sheetName val="SPSM"/>
      <sheetName val="Papeleria el CID"/>
      <sheetName val="Estrategia Ltda"/>
      <sheetName val="SOLAB"/>
      <sheetName val="JOSE GALO"/>
      <sheetName val="ODIN"/>
      <sheetName val="Interaseo ordinario"/>
      <sheetName val="FUN AKWAMARE"/>
      <sheetName val="SGS Colombia"/>
      <sheetName val="FUNDACION BACHAQUERO"/>
      <sheetName val="DISTRIBUIDORA ANCLA"/>
      <sheetName val="REEVALUACION DISTRI ANCLA "/>
      <sheetName val="Instrumatic"/>
      <sheetName val="Transmitec"/>
      <sheetName val="Reevaluac Transmitec"/>
      <sheetName val="Lubritec"/>
      <sheetName val="CERON MEZA"/>
      <sheetName val="Sistelat"/>
      <sheetName val="FUN MUSEO DEL MAR"/>
      <sheetName val="CONSOLIDADO 2016"/>
      <sheetName val="CONSOLIDADO 2017"/>
      <sheetName val="CONSOLIDADO 2018"/>
      <sheetName val="CONSOLIDADO 2019"/>
      <sheetName val="EVALUACION PROV OPERAC 2018"/>
      <sheetName val="EVALUACION PROV OPERAC 2019"/>
      <sheetName val="EVALUACION PROV MMTO 2018"/>
      <sheetName val="EVALUACION PROV AMB Y H&amp;S 2018"/>
      <sheetName val="EVALUACION PROV MMTO 2019"/>
      <sheetName val="EVALUACION PROV ADM 2019"/>
      <sheetName val="EVALUACION PROV AMB Y H&amp;S 2019"/>
      <sheetName val="EVALUACION PROV ADM 2018"/>
      <sheetName val="Contacto proveedores"/>
    </sheetNames>
    <sheetDataSet>
      <sheetData sheetId="0">
        <row r="21">
          <cell r="K21">
            <v>50</v>
          </cell>
        </row>
        <row r="26">
          <cell r="J26">
            <v>100</v>
          </cell>
        </row>
        <row r="29">
          <cell r="J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1">
        <row r="41">
          <cell r="K41">
            <v>100</v>
          </cell>
        </row>
      </sheetData>
      <sheetData sheetId="2" refreshError="1"/>
      <sheetData sheetId="3">
        <row r="41">
          <cell r="K41">
            <v>100</v>
          </cell>
        </row>
      </sheetData>
      <sheetData sheetId="4">
        <row r="41">
          <cell r="K41">
            <v>97</v>
          </cell>
        </row>
      </sheetData>
      <sheetData sheetId="5">
        <row r="41">
          <cell r="K41">
            <v>97</v>
          </cell>
        </row>
      </sheetData>
      <sheetData sheetId="6">
        <row r="41">
          <cell r="K41">
            <v>91</v>
          </cell>
        </row>
      </sheetData>
      <sheetData sheetId="7">
        <row r="41">
          <cell r="K41">
            <v>91</v>
          </cell>
        </row>
      </sheetData>
      <sheetData sheetId="8">
        <row r="41">
          <cell r="K41">
            <v>91</v>
          </cell>
        </row>
      </sheetData>
      <sheetData sheetId="9">
        <row r="41">
          <cell r="K41">
            <v>91</v>
          </cell>
        </row>
      </sheetData>
      <sheetData sheetId="10">
        <row r="41">
          <cell r="K41">
            <v>91</v>
          </cell>
        </row>
      </sheetData>
      <sheetData sheetId="11">
        <row r="41">
          <cell r="K41">
            <v>91</v>
          </cell>
        </row>
      </sheetData>
      <sheetData sheetId="12">
        <row r="41">
          <cell r="K41">
            <v>91</v>
          </cell>
        </row>
      </sheetData>
      <sheetData sheetId="13">
        <row r="41">
          <cell r="K41">
            <v>88</v>
          </cell>
        </row>
      </sheetData>
      <sheetData sheetId="14">
        <row r="41">
          <cell r="K41">
            <v>91</v>
          </cell>
        </row>
      </sheetData>
      <sheetData sheetId="15" refreshError="1"/>
      <sheetData sheetId="16">
        <row r="41">
          <cell r="K41">
            <v>91</v>
          </cell>
        </row>
      </sheetData>
      <sheetData sheetId="17">
        <row r="41">
          <cell r="K41">
            <v>97</v>
          </cell>
        </row>
      </sheetData>
      <sheetData sheetId="18">
        <row r="41">
          <cell r="K41">
            <v>97</v>
          </cell>
        </row>
      </sheetData>
      <sheetData sheetId="19">
        <row r="41">
          <cell r="K41">
            <v>88</v>
          </cell>
        </row>
      </sheetData>
      <sheetData sheetId="20">
        <row r="41">
          <cell r="K41">
            <v>91</v>
          </cell>
        </row>
      </sheetData>
      <sheetData sheetId="21">
        <row r="41">
          <cell r="K41">
            <v>91</v>
          </cell>
        </row>
      </sheetData>
      <sheetData sheetId="22">
        <row r="41">
          <cell r="K41">
            <v>75</v>
          </cell>
        </row>
      </sheetData>
      <sheetData sheetId="23">
        <row r="41">
          <cell r="K41">
            <v>97</v>
          </cell>
        </row>
      </sheetData>
      <sheetData sheetId="24">
        <row r="41">
          <cell r="K41">
            <v>91</v>
          </cell>
        </row>
      </sheetData>
      <sheetData sheetId="25">
        <row r="41">
          <cell r="K41">
            <v>85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26">
          <cell r="J26">
            <v>100</v>
          </cell>
        </row>
        <row r="29">
          <cell r="J29">
            <v>75</v>
          </cell>
        </row>
        <row r="32">
          <cell r="J32">
            <v>75</v>
          </cell>
          <cell r="K32">
            <v>50</v>
          </cell>
        </row>
        <row r="35">
          <cell r="J35">
            <v>100</v>
          </cell>
        </row>
        <row r="38">
          <cell r="J38">
            <v>75</v>
          </cell>
        </row>
      </sheetData>
      <sheetData sheetId="57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</row>
      </sheetData>
      <sheetData sheetId="85" refreshError="1"/>
      <sheetData sheetId="86">
        <row r="21">
          <cell r="I21">
            <v>75</v>
          </cell>
          <cell r="K21">
            <v>50</v>
          </cell>
        </row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96" refreshError="1"/>
      <sheetData sheetId="97" refreshError="1"/>
      <sheetData sheetId="98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113" refreshError="1"/>
      <sheetData sheetId="114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115" refreshError="1"/>
      <sheetData sheetId="116" refreshError="1"/>
      <sheetData sheetId="117" refreshError="1"/>
      <sheetData sheetId="118" refreshError="1"/>
      <sheetData sheetId="119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120" refreshError="1"/>
      <sheetData sheetId="121" refreshError="1"/>
      <sheetData sheetId="122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</row>
        <row r="38">
          <cell r="I38">
            <v>75</v>
          </cell>
        </row>
      </sheetData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  <cell r="K32">
            <v>50</v>
          </cell>
        </row>
        <row r="35">
          <cell r="I35">
            <v>100</v>
          </cell>
        </row>
        <row r="38">
          <cell r="I38">
            <v>75</v>
          </cell>
        </row>
      </sheetData>
      <sheetData sheetId="130" refreshError="1"/>
      <sheetData sheetId="131">
        <row r="26">
          <cell r="I26">
            <v>100</v>
          </cell>
        </row>
        <row r="29">
          <cell r="I29">
            <v>75</v>
          </cell>
        </row>
        <row r="32">
          <cell r="I32">
            <v>75</v>
          </cell>
        </row>
        <row r="38">
          <cell r="I38">
            <v>75</v>
          </cell>
        </row>
      </sheetData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bro1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COLLAZOS" refreshedDate="44299.377121180558" createdVersion="7" refreshedVersion="7" minRefreshableVersion="3" recordCount="76" xr:uid="{E4FD7A1E-CB85-4239-9981-7635577B4C09}">
  <cacheSource type="worksheet">
    <worksheetSource ref="B1:K77" sheet="Laserfiche Report"/>
  </cacheSource>
  <cacheFields count="10">
    <cacheField name="COMP_REDP_RAZON SOCIAL" numFmtId="0">
      <sharedItems count="76">
        <s v="AGENCIA CREATIVA MARIEL S.A.S."/>
        <s v="AGENTE GENERAL S.A.S."/>
        <s v="AGOFER S.A.S."/>
        <s v="ALFONSOEME S A"/>
        <s v="ASISTENCIA MEDICA INMEDIATA"/>
        <s v="AVICAR S.A. ALMACENES DE"/>
        <s v="BASCULAS Y BALANZAS DE LA COST"/>
        <s v="BOMBAS Y REPUESTOS  SAS"/>
        <s v="BUREAU VERITAS COLOMBIA LTDA"/>
        <s v="C.I. TEQUENDAMA S.A.S"/>
        <s v="CASA DE LA VALVULA S.A."/>
        <s v="CDEM &amp; CDEB S.A.S."/>
        <s v="CENTRAL DE SOLDADURAS Y PROTEC"/>
        <s v="CERA ACOSTA HANSEL ARMANDO"/>
        <s v="CHEMICAL COACHING SERVICES SAS"/>
        <s v="CINCOM S.A.S."/>
        <s v="CONSTRUPROYEC S.A.S."/>
        <s v="CONTROL DE CONTAMINACION LIMIT"/>
        <s v="DISTRIBUIDORA ANCLA S.A.S."/>
        <s v="DOTACIONES INDUSTRIALES M&amp;N SA"/>
        <s v="DOTAKONDOR S.A.S."/>
        <s v="EFICARGA S.A.S."/>
        <s v="ELECTRICOS IMPORTADOS S.A. EIM"/>
        <s v="EMPAQUETADURAS Y EMPAQUES S.A."/>
        <s v="EMPRESAS DE SERVICIOS PUBLICOS"/>
        <s v="ENERGYZA DEL CARIBE S.A.S"/>
        <s v="ESPUMLANDIA S.A.S."/>
        <s v="ESTRATEGIAS S.A.S."/>
        <s v="FELIX TORRES Y CIA SAS"/>
        <s v="FERROTEC LTDA"/>
        <s v="FITTING VALVES S.A.S."/>
        <s v="FULLMEX SEGURIDAD Y SALUD OCUP"/>
        <s v="FUMISERVICIOS SAS"/>
        <s v="GASES DE LA COSTA S.A."/>
        <s v="GRUPO ESTRELLA POLAR S.A.S."/>
        <s v="IMETCO S.A.S."/>
        <s v="INSALCO S.A.S."/>
        <s v="INSTRUMENTOS Y AUTOMATISMOS SA"/>
        <s v="INTER RADIOS COMUNICACIONES S."/>
        <s v="INTERASEO S. A. E.S.P."/>
        <s v="INTERLUD S.A.S."/>
        <s v="JABONERIA TUSICA LTDA"/>
        <s v="LABORATORIO MICROBIOLOGICO"/>
        <s v="LOGRAN TECHNOLOGY S.A.S"/>
        <s v="METROLOGIA Y SUMINISTRO S.A.S."/>
        <s v="MOVILSEPTICOS S.A.S."/>
        <s v="ODIN GRUPO DE ENERGIA S.A."/>
        <s v="ORGANIZACION TERPEL S.A."/>
        <s v="OROZCO RUIZ LIBARDO DE JESUS"/>
        <s v="PAPELERIA EL CID S.A.S."/>
        <s v="PAPELMUEBLE LIMITDA"/>
        <s v="PROSAM SOSTENIBLE S.A.S."/>
        <s v="PROTECCION Y SEGURIDAD EN EL T"/>
        <s v="RANGEL LOPEZ ROBERTO CARLOS"/>
        <s v="RIAÑO GUERRERO JUAN CARLOS"/>
        <s v="RUEDA RAMIREZ GLORIA AMPARO"/>
        <s v="SANCHEZ PINEDO JHON FEDERICO"/>
        <s v="SERVICIO DE INGENIERIA DE COLO"/>
        <s v="SLAVEN S.A.S."/>
        <s v="SOCIEDAD PORTUARIA DE SANTA MA"/>
        <s v="SOLMEN S.A.S."/>
        <s v="SOLUCIONES AMBIENTALES DEL CAR"/>
        <s v="SOLUCIONES ECOLOGICAS DE COLOM"/>
        <s v="SUMINISTRO Y CONTROLES"/>
        <s v="SUPERPORTUARIA S.A.S."/>
        <s v="SURTIFERRETERIAS S.A.S."/>
        <s v="TANQUES Y ESTRUCTURAS S.A.S."/>
        <s v="TECNO INDUSTRIALES ZONA NORTE"/>
        <s v="TECNOLOGIA AMBIENTAL NOW S.A.S"/>
        <s v="TUVACOL S.A."/>
        <s v="UNIROCA S.A."/>
        <s v="VARGAS AMADO JAIRO ALEJANDRO"/>
        <s v="MEGAPARTES DE LA COSTA S.A.S."/>
        <s v="LUBRITEC"/>
        <s v="TITADSU"/>
        <s v="DISPROD"/>
      </sharedItems>
    </cacheField>
    <cacheField name="COMP_REDP_NIT" numFmtId="0">
      <sharedItems containsMixedTypes="1" containsNumber="1" containsInteger="1" minValue="860065746" maxValue="900835924" count="76">
        <s v="900489164"/>
        <s v="806000506"/>
        <s v="800216499"/>
        <s v="890102727"/>
        <s v="802002279"/>
        <s v="900145919"/>
        <s v="819001879"/>
        <s v="891702681"/>
        <s v="800184195"/>
        <s v="819004712"/>
        <s v="890106278"/>
        <s v="811033997"/>
        <s v="890110294"/>
        <s v="1129576022"/>
        <s v="830096484"/>
        <s v="800248761"/>
        <s v="819004116"/>
        <s v="802003229"/>
        <s v="806001906"/>
        <s v="900384767"/>
        <s v="800204486"/>
        <s v="800169427"/>
        <s v="800008151"/>
        <s v="890915475"/>
        <s v="800181106"/>
        <s v="900346298"/>
        <s v="800026934"/>
        <s v="800031358"/>
        <s v="802009563"/>
        <s v="802016944"/>
        <s v="804014709"/>
        <s v="900146629"/>
        <s v="819000450"/>
        <s v="890107243"/>
        <s v="900913158"/>
        <s v="830513494"/>
        <s v="900455449"/>
        <s v="800081453"/>
        <s v="802024692"/>
        <s v="819000939"/>
        <s v="900173983"/>
        <s v="890100898"/>
        <s v="802000754"/>
        <s v="900162577"/>
        <s v="900751948"/>
        <s v="900588975"/>
        <s v="900306701"/>
        <s v="830095213"/>
        <s v="8348362"/>
        <s v="800049438"/>
        <s v="800109197"/>
        <s v="900702957"/>
        <s v="900413784"/>
        <s v="7141496"/>
        <s v="85467076"/>
        <s v="63340582"/>
        <s v="12555220"/>
        <s v="901195140"/>
        <s v="901312822"/>
        <s v="800187234"/>
        <s v="900901186"/>
        <s v="824006522"/>
        <s v="900335484"/>
        <s v="890943055"/>
        <s v="800193573"/>
        <s v="800255589"/>
        <s v="900973817"/>
        <s v="901181273"/>
        <s v="900475086"/>
        <s v="806014553"/>
        <s v="890913861"/>
        <s v="1082997391"/>
        <n v="900501357"/>
        <n v="900835924"/>
        <n v="900115658"/>
        <n v="860065746"/>
      </sharedItems>
    </cacheField>
    <cacheField name="GRADO DE SEGUIMIENTO" numFmtId="0">
      <sharedItems containsMixedTypes="1" containsNumber="1" containsInteger="1" minValue="3" maxValue="4"/>
    </cacheField>
    <cacheField name="RESULTADOS DEL DESARROLLO DEL CONTACTO" numFmtId="0">
      <sharedItems/>
    </cacheField>
    <cacheField name="CUMPLIMIENTO MARCO LEGAL" numFmtId="0">
      <sharedItems/>
    </cacheField>
    <cacheField name="COMPORTAMIENTO DE PRECIOS" numFmtId="0">
      <sharedItems/>
    </cacheField>
    <cacheField name="CUMPLIMIENTO DE ENTREGAS OPORTUNAS" numFmtId="0">
      <sharedItems/>
    </cacheField>
    <cacheField name="ASISTENCIA Y SOPORTE A PQR" numFmtId="0">
      <sharedItems/>
    </cacheField>
    <cacheField name="TOTAL CALIFICACION" numFmtId="0">
      <sharedItems containsMixedTypes="1" containsNumber="1" containsInteger="1" minValue="91" maxValue="97" count="14">
        <s v="91"/>
        <s v="100"/>
        <s v="97"/>
        <s v="38"/>
        <s v="83"/>
        <s v="88"/>
        <s v="77"/>
        <s v="92"/>
        <s v="66"/>
        <s v="86"/>
        <s v="85"/>
        <n v="91"/>
        <n v="94"/>
        <n v="97"/>
      </sharedItems>
    </cacheField>
    <cacheField name="CALIFICACION PROVEEDOR" numFmtId="0">
      <sharedItems count="4">
        <s v="EXCELENTE"/>
        <s v="DEFICIENTE"/>
        <s v="BUENO"/>
        <s v="REGU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COLLAZOS" refreshedDate="44299.425663773145" createdVersion="7" refreshedVersion="7" minRefreshableVersion="3" recordCount="79" xr:uid="{B2655E32-F210-483B-AED4-30200E4A355E}">
  <cacheSource type="worksheet">
    <worksheetSource ref="B11:E90" sheet="CONSOLIDADO 2020" r:id="rId2"/>
  </cacheSource>
  <cacheFields count="4">
    <cacheField name="Nombre del Proveedor" numFmtId="0">
      <sharedItems count="75">
        <s v="CI TEQUENDAMA S.A.S"/>
        <s v="EFICARGA"/>
        <s v="CENTRAL DE MANGUERAS"/>
        <s v="SUPERPORTUARIA "/>
        <s v="OROZCO HERMANOS"/>
        <s v="BURERAU VERITAS"/>
        <s v="TUSICA"/>
        <s v="AVICAR "/>
        <s v="OROZCO LORENZO"/>
        <s v="ASECOM"/>
        <s v="FERROTEC "/>
        <s v="ODIN GRUPO DE ENERGIA/ODIN ENERGY"/>
        <s v="DISTRUMENTOS"/>
        <s v="FITTING"/>
        <s v="TUVACOL"/>
        <s v="MEGAPARTES"/>
        <s v="ESPUMLANDIA"/>
        <s v="SYZ COLOMBIA"/>
        <s v="ORGANIZACIÓN TERPEL"/>
        <s v="FUNDICIONES DE LIMA"/>
        <s v="CAICEDO MARIA EUGENIA"/>
        <s v="SPSM"/>
        <s v="CONSTRUPROYEC"/>
        <s v="COLMAQUINAS"/>
        <s v="BASCULAS Y BALANZAS"/>
        <s v="BOMBAS Y REPUESTOS"/>
        <s v="CISSCO"/>
        <s v="CHEMICAL COACHING"/>
        <s v="SOLMEN"/>
        <s v="SURTIFERRETERIAS"/>
        <s v="FITTING "/>
        <s v="CENTRAL DE SOLDADURA"/>
        <s v="JHON SANCHEZ"/>
        <s v="IMOCOM"/>
        <s v="HEMPEL"/>
        <s v="AGOFER"/>
        <s v="CASA DE LA VALVULA"/>
        <s v="ELECTRICOS IMPORTADOS"/>
        <s v="BUREAU VERITAS"/>
        <s v="FERROTEC"/>
        <s v="TECNOINDUSTRIALES"/>
        <s v="NTS"/>
        <s v="INSTRUMATIC"/>
        <s v="INSALCO"/>
        <s v="SISTELAT"/>
        <s v="TANQUES Y ESTRUCTURAS"/>
        <s v="DISTRIBUIDORA ANCLA"/>
        <s v="FULLMEX"/>
        <s v="LABORMAR"/>
        <s v="ECOSOL"/>
        <s v="FUMISERVICIOS"/>
        <s v="FUMHOGAR"/>
        <s v="ACOPIAR"/>
        <s v="MOVIL SEPTICO"/>
        <s v="PROTSEG"/>
        <s v="CONTROL DE CONTAMINACION "/>
        <s v="PROSAM"/>
        <s v="ESSMAR "/>
        <s v="AKUMARE"/>
        <s v="FUNDAMAR"/>
        <s v="AMI"/>
        <s v="SOLAB"/>
        <s v="CINCOM"/>
        <s v="INTERASEO ORDINARIO"/>
        <s v="JOSE GALO DIAZGRANADO"/>
        <s v="DOTACIONES M&amp;N"/>
        <s v="DOTAKONDOR"/>
        <s v="AVICAR"/>
        <s v="ARTICA "/>
        <s v="TEMPORAL DEL CARIBE"/>
        <s v="ESTRETEGIAS LIMITADA"/>
        <s v="PAPELERIA EL CID"/>
        <s v="PAPEL MUEBLE"/>
        <s v="AGENCIA MARIEL"/>
        <s v="UNIROCA"/>
      </sharedItems>
    </cacheField>
    <cacheField name="Calificación Obtenida 2018" numFmtId="0">
      <sharedItems containsSemiMixedTypes="0" containsString="0" containsNumber="1" containsInteger="1" minValue="64" maxValue="100"/>
    </cacheField>
    <cacheField name="Redondeando" numFmtId="0">
      <sharedItems containsSemiMixedTypes="0" containsString="0" containsNumber="1" containsInteger="1" minValue="64" maxValue="100"/>
    </cacheField>
    <cacheField name="Tipo Proveedor" numFmtId="0">
      <sharedItems count="3">
        <s v="Excelente"/>
        <s v="Bueno"/>
        <s v="Regul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s v="2"/>
    <s v="5"/>
    <s v="5"/>
    <s v="5"/>
    <s v="5"/>
    <s v="5"/>
    <x v="0"/>
    <x v="0"/>
  </r>
  <r>
    <x v="1"/>
    <x v="1"/>
    <s v="5"/>
    <s v="5"/>
    <s v="5"/>
    <s v="5"/>
    <s v="5"/>
    <s v="5"/>
    <x v="1"/>
    <x v="0"/>
  </r>
  <r>
    <x v="2"/>
    <x v="2"/>
    <s v="4"/>
    <s v="5"/>
    <s v="5"/>
    <s v="5"/>
    <s v="5"/>
    <s v="5"/>
    <x v="2"/>
    <x v="0"/>
  </r>
  <r>
    <x v="3"/>
    <x v="3"/>
    <s v="1"/>
    <s v="1"/>
    <s v="5"/>
    <s v="3"/>
    <s v="1"/>
    <s v="1"/>
    <x v="3"/>
    <x v="1"/>
  </r>
  <r>
    <x v="4"/>
    <x v="4"/>
    <s v="2"/>
    <s v="5"/>
    <s v="5"/>
    <s v="5"/>
    <s v="3"/>
    <s v="5"/>
    <x v="4"/>
    <x v="2"/>
  </r>
  <r>
    <x v="5"/>
    <x v="5"/>
    <s v="2"/>
    <s v="5"/>
    <s v="5"/>
    <s v="5"/>
    <s v="5"/>
    <s v="5"/>
    <x v="0"/>
    <x v="0"/>
  </r>
  <r>
    <x v="6"/>
    <x v="6"/>
    <s v="5"/>
    <s v="5"/>
    <s v="5"/>
    <s v="5"/>
    <s v="5"/>
    <s v="5"/>
    <x v="1"/>
    <x v="0"/>
  </r>
  <r>
    <x v="7"/>
    <x v="7"/>
    <s v="2"/>
    <s v="5"/>
    <s v="5"/>
    <s v="5"/>
    <s v="5"/>
    <s v="5"/>
    <x v="0"/>
    <x v="0"/>
  </r>
  <r>
    <x v="8"/>
    <x v="8"/>
    <s v="1"/>
    <s v="5"/>
    <s v="5"/>
    <s v="5"/>
    <s v="5"/>
    <s v="5"/>
    <x v="5"/>
    <x v="2"/>
  </r>
  <r>
    <x v="9"/>
    <x v="9"/>
    <s v="2"/>
    <s v="5"/>
    <s v="5"/>
    <s v="5"/>
    <s v="5"/>
    <s v="5"/>
    <x v="0"/>
    <x v="0"/>
  </r>
  <r>
    <x v="10"/>
    <x v="10"/>
    <s v="2"/>
    <s v="5"/>
    <s v="5"/>
    <s v="5"/>
    <s v="5"/>
    <s v="5"/>
    <x v="0"/>
    <x v="0"/>
  </r>
  <r>
    <x v="11"/>
    <x v="11"/>
    <s v="4"/>
    <s v="5"/>
    <s v="5"/>
    <s v="5"/>
    <s v="5"/>
    <s v="5"/>
    <x v="2"/>
    <x v="0"/>
  </r>
  <r>
    <x v="12"/>
    <x v="12"/>
    <s v="4"/>
    <s v="5"/>
    <s v="5"/>
    <s v="5"/>
    <s v="5"/>
    <s v="5"/>
    <x v="2"/>
    <x v="0"/>
  </r>
  <r>
    <x v="13"/>
    <x v="13"/>
    <s v="1"/>
    <s v="5"/>
    <s v="5"/>
    <s v="5"/>
    <s v="5"/>
    <s v="5"/>
    <x v="5"/>
    <x v="2"/>
  </r>
  <r>
    <x v="14"/>
    <x v="14"/>
    <s v="4"/>
    <s v="5"/>
    <s v="5"/>
    <s v="5"/>
    <s v="5"/>
    <s v="5"/>
    <x v="2"/>
    <x v="0"/>
  </r>
  <r>
    <x v="15"/>
    <x v="15"/>
    <s v="2"/>
    <s v="5"/>
    <s v="5"/>
    <s v="5"/>
    <s v="3"/>
    <s v="5"/>
    <x v="4"/>
    <x v="2"/>
  </r>
  <r>
    <x v="16"/>
    <x v="16"/>
    <s v="2"/>
    <s v="5"/>
    <s v="5"/>
    <s v="5"/>
    <s v="5"/>
    <s v="5"/>
    <x v="0"/>
    <x v="0"/>
  </r>
  <r>
    <x v="17"/>
    <x v="17"/>
    <s v="5"/>
    <s v="5"/>
    <s v="5"/>
    <s v="5"/>
    <s v="5"/>
    <s v="5"/>
    <x v="1"/>
    <x v="0"/>
  </r>
  <r>
    <x v="18"/>
    <x v="18"/>
    <s v="2"/>
    <s v="5"/>
    <s v="5"/>
    <s v="5"/>
    <s v="5"/>
    <s v="5"/>
    <x v="0"/>
    <x v="0"/>
  </r>
  <r>
    <x v="19"/>
    <x v="19"/>
    <s v="4"/>
    <s v="5"/>
    <s v="5"/>
    <s v="5"/>
    <s v="5"/>
    <s v="5"/>
    <x v="2"/>
    <x v="0"/>
  </r>
  <r>
    <x v="20"/>
    <x v="20"/>
    <s v="5"/>
    <s v="5"/>
    <s v="5"/>
    <s v="5"/>
    <s v="5"/>
    <s v="5"/>
    <x v="1"/>
    <x v="0"/>
  </r>
  <r>
    <x v="21"/>
    <x v="21"/>
    <s v="5"/>
    <s v="5"/>
    <s v="5"/>
    <s v="5"/>
    <s v="5"/>
    <s v="5"/>
    <x v="1"/>
    <x v="0"/>
  </r>
  <r>
    <x v="22"/>
    <x v="22"/>
    <s v="2"/>
    <s v="5"/>
    <s v="5"/>
    <s v="5"/>
    <s v="5"/>
    <s v="5"/>
    <x v="0"/>
    <x v="0"/>
  </r>
  <r>
    <x v="23"/>
    <x v="23"/>
    <s v="2"/>
    <s v="5"/>
    <s v="5"/>
    <s v="5"/>
    <s v="5"/>
    <s v="5"/>
    <x v="0"/>
    <x v="0"/>
  </r>
  <r>
    <x v="24"/>
    <x v="24"/>
    <s v="2"/>
    <s v="5"/>
    <s v="5"/>
    <s v="5"/>
    <s v="3"/>
    <s v="3"/>
    <x v="6"/>
    <x v="2"/>
  </r>
  <r>
    <x v="25"/>
    <x v="25"/>
    <s v="5"/>
    <s v="5"/>
    <s v="5"/>
    <s v="5"/>
    <s v="5"/>
    <s v="5"/>
    <x v="1"/>
    <x v="0"/>
  </r>
  <r>
    <x v="26"/>
    <x v="26"/>
    <s v="2"/>
    <s v="5"/>
    <s v="5"/>
    <s v="5"/>
    <s v="3"/>
    <s v="5"/>
    <x v="4"/>
    <x v="2"/>
  </r>
  <r>
    <x v="27"/>
    <x v="27"/>
    <s v="2"/>
    <s v="5"/>
    <s v="5"/>
    <s v="5"/>
    <s v="5"/>
    <s v="5"/>
    <x v="0"/>
    <x v="0"/>
  </r>
  <r>
    <x v="28"/>
    <x v="28"/>
    <s v="2"/>
    <s v="5"/>
    <s v="5"/>
    <s v="5"/>
    <s v="5"/>
    <s v="5"/>
    <x v="0"/>
    <x v="0"/>
  </r>
  <r>
    <x v="29"/>
    <x v="29"/>
    <s v="2"/>
    <s v="5"/>
    <s v="5"/>
    <s v="5"/>
    <s v="5"/>
    <s v="5"/>
    <x v="0"/>
    <x v="0"/>
  </r>
  <r>
    <x v="30"/>
    <x v="30"/>
    <s v="2"/>
    <s v="5"/>
    <s v="5"/>
    <s v="5"/>
    <s v="5"/>
    <s v="5"/>
    <x v="0"/>
    <x v="0"/>
  </r>
  <r>
    <x v="31"/>
    <x v="31"/>
    <s v="5"/>
    <s v="5"/>
    <s v="5"/>
    <s v="5"/>
    <s v="3"/>
    <s v="5"/>
    <x v="7"/>
    <x v="0"/>
  </r>
  <r>
    <x v="32"/>
    <x v="32"/>
    <s v="2"/>
    <s v="5"/>
    <s v="5"/>
    <s v="5"/>
    <s v="5"/>
    <s v="5"/>
    <x v="0"/>
    <x v="0"/>
  </r>
  <r>
    <x v="33"/>
    <x v="33"/>
    <s v="2"/>
    <s v="5"/>
    <s v="5"/>
    <s v="5"/>
    <s v="5"/>
    <s v="5"/>
    <x v="0"/>
    <x v="0"/>
  </r>
  <r>
    <x v="34"/>
    <x v="34"/>
    <s v="2"/>
    <s v="5"/>
    <s v="5"/>
    <s v="5"/>
    <s v="5"/>
    <s v="5"/>
    <x v="0"/>
    <x v="0"/>
  </r>
  <r>
    <x v="35"/>
    <x v="35"/>
    <s v="2"/>
    <s v="5"/>
    <s v="5"/>
    <s v="5"/>
    <s v="5"/>
    <s v="5"/>
    <x v="0"/>
    <x v="0"/>
  </r>
  <r>
    <x v="36"/>
    <x v="36"/>
    <s v="2"/>
    <s v="5"/>
    <s v="5"/>
    <s v="5"/>
    <s v="5"/>
    <s v="5"/>
    <x v="0"/>
    <x v="0"/>
  </r>
  <r>
    <x v="37"/>
    <x v="37"/>
    <s v="2"/>
    <s v="5"/>
    <s v="5"/>
    <s v="5"/>
    <s v="5"/>
    <s v="5"/>
    <x v="0"/>
    <x v="0"/>
  </r>
  <r>
    <x v="38"/>
    <x v="38"/>
    <s v="2"/>
    <s v="5"/>
    <s v="5"/>
    <s v="5"/>
    <s v="5"/>
    <s v="5"/>
    <x v="0"/>
    <x v="0"/>
  </r>
  <r>
    <x v="39"/>
    <x v="39"/>
    <s v="2"/>
    <s v="3"/>
    <s v="5"/>
    <s v="5"/>
    <s v="5"/>
    <s v="3"/>
    <x v="6"/>
    <x v="2"/>
  </r>
  <r>
    <x v="40"/>
    <x v="40"/>
    <s v="2"/>
    <s v="5"/>
    <s v="5"/>
    <s v="5"/>
    <s v="5"/>
    <s v="5"/>
    <x v="0"/>
    <x v="0"/>
  </r>
  <r>
    <x v="41"/>
    <x v="41"/>
    <s v="5"/>
    <s v="5"/>
    <s v="5"/>
    <s v="5"/>
    <s v="5"/>
    <s v="5"/>
    <x v="1"/>
    <x v="0"/>
  </r>
  <r>
    <x v="42"/>
    <x v="42"/>
    <s v="2"/>
    <s v="5"/>
    <s v="5"/>
    <s v="5"/>
    <s v="5"/>
    <s v="5"/>
    <x v="0"/>
    <x v="0"/>
  </r>
  <r>
    <x v="43"/>
    <x v="43"/>
    <s v="2"/>
    <s v="5"/>
    <s v="5"/>
    <s v="5"/>
    <s v="5"/>
    <s v="5"/>
    <x v="0"/>
    <x v="0"/>
  </r>
  <r>
    <x v="44"/>
    <x v="44"/>
    <s v="2"/>
    <s v="5"/>
    <s v="5"/>
    <s v="5"/>
    <s v="5"/>
    <s v="5"/>
    <x v="0"/>
    <x v="0"/>
  </r>
  <r>
    <x v="45"/>
    <x v="45"/>
    <s v="2"/>
    <s v="5"/>
    <s v="5"/>
    <s v="5"/>
    <s v="5"/>
    <s v="5"/>
    <x v="0"/>
    <x v="0"/>
  </r>
  <r>
    <x v="46"/>
    <x v="46"/>
    <s v="1"/>
    <s v="5"/>
    <s v="5"/>
    <s v="5"/>
    <s v="5"/>
    <s v="5"/>
    <x v="5"/>
    <x v="2"/>
  </r>
  <r>
    <x v="47"/>
    <x v="47"/>
    <s v="1"/>
    <s v="5"/>
    <s v="5"/>
    <s v="5"/>
    <s v="5"/>
    <s v="5"/>
    <x v="5"/>
    <x v="2"/>
  </r>
  <r>
    <x v="48"/>
    <x v="48"/>
    <s v="2"/>
    <s v="5"/>
    <s v="5"/>
    <s v="5"/>
    <s v="5"/>
    <s v="5"/>
    <x v="0"/>
    <x v="0"/>
  </r>
  <r>
    <x v="49"/>
    <x v="49"/>
    <s v="2"/>
    <s v="5"/>
    <s v="5"/>
    <s v="5"/>
    <s v="5"/>
    <s v="5"/>
    <x v="0"/>
    <x v="0"/>
  </r>
  <r>
    <x v="50"/>
    <x v="50"/>
    <s v="1"/>
    <s v="3"/>
    <s v="5"/>
    <s v="5"/>
    <s v="3"/>
    <s v="3"/>
    <x v="8"/>
    <x v="3"/>
  </r>
  <r>
    <x v="51"/>
    <x v="51"/>
    <s v="5"/>
    <s v="3"/>
    <s v="5"/>
    <s v="5"/>
    <s v="5"/>
    <s v="3"/>
    <x v="9"/>
    <x v="2"/>
  </r>
  <r>
    <x v="52"/>
    <x v="52"/>
    <s v="5"/>
    <s v="5"/>
    <s v="5"/>
    <s v="5"/>
    <s v="5"/>
    <s v="5"/>
    <x v="1"/>
    <x v="0"/>
  </r>
  <r>
    <x v="53"/>
    <x v="53"/>
    <s v="2"/>
    <s v="5"/>
    <s v="5"/>
    <s v="5"/>
    <s v="5"/>
    <s v="5"/>
    <x v="0"/>
    <x v="0"/>
  </r>
  <r>
    <x v="54"/>
    <x v="54"/>
    <s v="2"/>
    <s v="5"/>
    <s v="5"/>
    <s v="5"/>
    <s v="5"/>
    <s v="5"/>
    <x v="0"/>
    <x v="0"/>
  </r>
  <r>
    <x v="55"/>
    <x v="55"/>
    <s v="2"/>
    <s v="5"/>
    <s v="5"/>
    <s v="5"/>
    <s v="5"/>
    <s v="5"/>
    <x v="0"/>
    <x v="0"/>
  </r>
  <r>
    <x v="56"/>
    <x v="56"/>
    <s v="5"/>
    <s v="5"/>
    <s v="5"/>
    <s v="5"/>
    <s v="5"/>
    <s v="5"/>
    <x v="1"/>
    <x v="0"/>
  </r>
  <r>
    <x v="57"/>
    <x v="57"/>
    <s v="2"/>
    <s v="5"/>
    <s v="5"/>
    <s v="5"/>
    <s v="5"/>
    <s v="3"/>
    <x v="10"/>
    <x v="2"/>
  </r>
  <r>
    <x v="58"/>
    <x v="58"/>
    <s v="5"/>
    <s v="5"/>
    <s v="5"/>
    <s v="5"/>
    <s v="5"/>
    <s v="5"/>
    <x v="1"/>
    <x v="0"/>
  </r>
  <r>
    <x v="59"/>
    <x v="59"/>
    <s v="1"/>
    <s v="5"/>
    <s v="5"/>
    <s v="5"/>
    <s v="5"/>
    <s v="5"/>
    <x v="5"/>
    <x v="2"/>
  </r>
  <r>
    <x v="60"/>
    <x v="60"/>
    <s v="4"/>
    <s v="5"/>
    <s v="5"/>
    <s v="5"/>
    <s v="5"/>
    <s v="5"/>
    <x v="2"/>
    <x v="0"/>
  </r>
  <r>
    <x v="61"/>
    <x v="61"/>
    <s v="2"/>
    <s v="5"/>
    <s v="5"/>
    <s v="5"/>
    <s v="3"/>
    <s v="3"/>
    <x v="6"/>
    <x v="2"/>
  </r>
  <r>
    <x v="62"/>
    <x v="62"/>
    <s v="5"/>
    <s v="5"/>
    <s v="5"/>
    <s v="5"/>
    <s v="5"/>
    <s v="5"/>
    <x v="1"/>
    <x v="0"/>
  </r>
  <r>
    <x v="63"/>
    <x v="63"/>
    <s v="2"/>
    <s v="5"/>
    <s v="5"/>
    <s v="5"/>
    <s v="5"/>
    <s v="5"/>
    <x v="0"/>
    <x v="0"/>
  </r>
  <r>
    <x v="64"/>
    <x v="64"/>
    <s v="2"/>
    <s v="3"/>
    <s v="5"/>
    <s v="5"/>
    <s v="5"/>
    <s v="5"/>
    <x v="4"/>
    <x v="2"/>
  </r>
  <r>
    <x v="65"/>
    <x v="65"/>
    <s v="2"/>
    <s v="5"/>
    <s v="5"/>
    <s v="5"/>
    <s v="5"/>
    <s v="5"/>
    <x v="0"/>
    <x v="0"/>
  </r>
  <r>
    <x v="66"/>
    <x v="66"/>
    <s v="2"/>
    <s v="5"/>
    <s v="5"/>
    <s v="5"/>
    <s v="5"/>
    <s v="5"/>
    <x v="0"/>
    <x v="0"/>
  </r>
  <r>
    <x v="67"/>
    <x v="67"/>
    <s v="2"/>
    <s v="5"/>
    <s v="5"/>
    <s v="5"/>
    <s v="5"/>
    <s v="5"/>
    <x v="0"/>
    <x v="0"/>
  </r>
  <r>
    <x v="68"/>
    <x v="68"/>
    <s v="2"/>
    <s v="5"/>
    <s v="5"/>
    <s v="5"/>
    <s v="5"/>
    <s v="5"/>
    <x v="0"/>
    <x v="0"/>
  </r>
  <r>
    <x v="69"/>
    <x v="69"/>
    <s v="5"/>
    <s v="5"/>
    <s v="5"/>
    <s v="5"/>
    <s v="5"/>
    <s v="5"/>
    <x v="1"/>
    <x v="0"/>
  </r>
  <r>
    <x v="70"/>
    <x v="70"/>
    <s v="2"/>
    <s v="5"/>
    <s v="5"/>
    <s v="5"/>
    <s v="3"/>
    <s v="5"/>
    <x v="4"/>
    <x v="2"/>
  </r>
  <r>
    <x v="71"/>
    <x v="71"/>
    <s v="5"/>
    <s v="5"/>
    <s v="5"/>
    <s v="5"/>
    <s v="5"/>
    <s v="5"/>
    <x v="1"/>
    <x v="0"/>
  </r>
  <r>
    <x v="72"/>
    <x v="72"/>
    <s v="2"/>
    <s v="5"/>
    <s v="5"/>
    <s v="5"/>
    <s v="5"/>
    <s v="5"/>
    <x v="11"/>
    <x v="0"/>
  </r>
  <r>
    <x v="73"/>
    <x v="73"/>
    <s v="2"/>
    <s v="5"/>
    <s v="5"/>
    <s v="5"/>
    <s v="5"/>
    <s v="5"/>
    <x v="11"/>
    <x v="0"/>
  </r>
  <r>
    <x v="74"/>
    <x v="74"/>
    <n v="3"/>
    <s v="5"/>
    <s v="5"/>
    <s v="5"/>
    <s v="5"/>
    <s v="5"/>
    <x v="12"/>
    <x v="0"/>
  </r>
  <r>
    <x v="75"/>
    <x v="75"/>
    <n v="4"/>
    <s v="5"/>
    <s v="5"/>
    <s v="5"/>
    <s v="5"/>
    <s v="5"/>
    <x v="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n v="100"/>
    <n v="100"/>
    <x v="0"/>
  </r>
  <r>
    <x v="1"/>
    <n v="100"/>
    <n v="100"/>
    <x v="0"/>
  </r>
  <r>
    <x v="2"/>
    <n v="97"/>
    <n v="97"/>
    <x v="0"/>
  </r>
  <r>
    <x v="3"/>
    <n v="97"/>
    <n v="97"/>
    <x v="0"/>
  </r>
  <r>
    <x v="4"/>
    <n v="91"/>
    <n v="91"/>
    <x v="0"/>
  </r>
  <r>
    <x v="5"/>
    <n v="91"/>
    <n v="91"/>
    <x v="0"/>
  </r>
  <r>
    <x v="6"/>
    <n v="91"/>
    <n v="91"/>
    <x v="0"/>
  </r>
  <r>
    <x v="7"/>
    <n v="91"/>
    <n v="91"/>
    <x v="0"/>
  </r>
  <r>
    <x v="8"/>
    <n v="91"/>
    <n v="91"/>
    <x v="0"/>
  </r>
  <r>
    <x v="9"/>
    <n v="91"/>
    <n v="91"/>
    <x v="0"/>
  </r>
  <r>
    <x v="10"/>
    <n v="91"/>
    <n v="91"/>
    <x v="0"/>
  </r>
  <r>
    <x v="11"/>
    <n v="91"/>
    <n v="91"/>
    <x v="0"/>
  </r>
  <r>
    <x v="12"/>
    <n v="91"/>
    <n v="91"/>
    <x v="0"/>
  </r>
  <r>
    <x v="13"/>
    <n v="97"/>
    <n v="97"/>
    <x v="0"/>
  </r>
  <r>
    <x v="14"/>
    <n v="97"/>
    <n v="97"/>
    <x v="0"/>
  </r>
  <r>
    <x v="15"/>
    <n v="91"/>
    <n v="91"/>
    <x v="0"/>
  </r>
  <r>
    <x v="16"/>
    <n v="91"/>
    <n v="91"/>
    <x v="0"/>
  </r>
  <r>
    <x v="17"/>
    <n v="97"/>
    <n v="97"/>
    <x v="0"/>
  </r>
  <r>
    <x v="18"/>
    <n v="91"/>
    <n v="91"/>
    <x v="0"/>
  </r>
  <r>
    <x v="19"/>
    <n v="88"/>
    <n v="88"/>
    <x v="1"/>
  </r>
  <r>
    <x v="20"/>
    <n v="88"/>
    <n v="88"/>
    <x v="1"/>
  </r>
  <r>
    <x v="21"/>
    <n v="75"/>
    <n v="75"/>
    <x v="1"/>
  </r>
  <r>
    <x v="22"/>
    <n v="85"/>
    <n v="85"/>
    <x v="1"/>
  </r>
  <r>
    <x v="23"/>
    <n v="97"/>
    <n v="97"/>
    <x v="0"/>
  </r>
  <r>
    <x v="24"/>
    <n v="97"/>
    <n v="97"/>
    <x v="0"/>
  </r>
  <r>
    <x v="25"/>
    <n v="91"/>
    <n v="91"/>
    <x v="0"/>
  </r>
  <r>
    <x v="26"/>
    <n v="91"/>
    <n v="91"/>
    <x v="0"/>
  </r>
  <r>
    <x v="27"/>
    <n v="97"/>
    <n v="97"/>
    <x v="0"/>
  </r>
  <r>
    <x v="28"/>
    <n v="97"/>
    <n v="97"/>
    <x v="0"/>
  </r>
  <r>
    <x v="29"/>
    <n v="91"/>
    <n v="91"/>
    <x v="0"/>
  </r>
  <r>
    <x v="30"/>
    <n v="97"/>
    <n v="97"/>
    <x v="0"/>
  </r>
  <r>
    <x v="31"/>
    <n v="91"/>
    <n v="91"/>
    <x v="0"/>
  </r>
  <r>
    <x v="32"/>
    <n v="91"/>
    <n v="91"/>
    <x v="0"/>
  </r>
  <r>
    <x v="33"/>
    <n v="91"/>
    <n v="91"/>
    <x v="0"/>
  </r>
  <r>
    <x v="34"/>
    <n v="97"/>
    <n v="97"/>
    <x v="0"/>
  </r>
  <r>
    <x v="35"/>
    <n v="97"/>
    <n v="97"/>
    <x v="0"/>
  </r>
  <r>
    <x v="14"/>
    <n v="97"/>
    <n v="97"/>
    <x v="0"/>
  </r>
  <r>
    <x v="36"/>
    <n v="97"/>
    <n v="97"/>
    <x v="0"/>
  </r>
  <r>
    <x v="37"/>
    <n v="97"/>
    <n v="97"/>
    <x v="0"/>
  </r>
  <r>
    <x v="38"/>
    <n v="91"/>
    <n v="91"/>
    <x v="0"/>
  </r>
  <r>
    <x v="39"/>
    <n v="91"/>
    <n v="91"/>
    <x v="0"/>
  </r>
  <r>
    <x v="40"/>
    <n v="91"/>
    <n v="91"/>
    <x v="0"/>
  </r>
  <r>
    <x v="41"/>
    <n v="97"/>
    <n v="97"/>
    <x v="0"/>
  </r>
  <r>
    <x v="42"/>
    <n v="89"/>
    <n v="89"/>
    <x v="1"/>
  </r>
  <r>
    <x v="22"/>
    <n v="85"/>
    <n v="85"/>
    <x v="1"/>
  </r>
  <r>
    <x v="43"/>
    <n v="88"/>
    <n v="88"/>
    <x v="1"/>
  </r>
  <r>
    <x v="44"/>
    <n v="88"/>
    <n v="88"/>
    <x v="1"/>
  </r>
  <r>
    <x v="45"/>
    <n v="88"/>
    <n v="88"/>
    <x v="1"/>
  </r>
  <r>
    <x v="46"/>
    <n v="88"/>
    <n v="88"/>
    <x v="1"/>
  </r>
  <r>
    <x v="47"/>
    <n v="82"/>
    <n v="82"/>
    <x v="1"/>
  </r>
  <r>
    <x v="48"/>
    <n v="91"/>
    <n v="91"/>
    <x v="0"/>
  </r>
  <r>
    <x v="49"/>
    <n v="91"/>
    <n v="91"/>
    <x v="0"/>
  </r>
  <r>
    <x v="50"/>
    <n v="91"/>
    <n v="91"/>
    <x v="0"/>
  </r>
  <r>
    <x v="51"/>
    <n v="91"/>
    <n v="91"/>
    <x v="0"/>
  </r>
  <r>
    <x v="32"/>
    <n v="91"/>
    <n v="91"/>
    <x v="0"/>
  </r>
  <r>
    <x v="52"/>
    <n v="91"/>
    <n v="91"/>
    <x v="0"/>
  </r>
  <r>
    <x v="53"/>
    <n v="91"/>
    <n v="91"/>
    <x v="0"/>
  </r>
  <r>
    <x v="54"/>
    <n v="97"/>
    <n v="97"/>
    <x v="0"/>
  </r>
  <r>
    <x v="55"/>
    <n v="91"/>
    <n v="91"/>
    <x v="0"/>
  </r>
  <r>
    <x v="56"/>
    <n v="91"/>
    <n v="91"/>
    <x v="0"/>
  </r>
  <r>
    <x v="57"/>
    <n v="91"/>
    <n v="91"/>
    <x v="0"/>
  </r>
  <r>
    <x v="58"/>
    <n v="91"/>
    <n v="91"/>
    <x v="0"/>
  </r>
  <r>
    <x v="59"/>
    <n v="91"/>
    <n v="91"/>
    <x v="0"/>
  </r>
  <r>
    <x v="60"/>
    <n v="100"/>
    <n v="100"/>
    <x v="0"/>
  </r>
  <r>
    <x v="61"/>
    <n v="91"/>
    <n v="91"/>
    <x v="0"/>
  </r>
  <r>
    <x v="62"/>
    <n v="72"/>
    <n v="72"/>
    <x v="2"/>
  </r>
  <r>
    <x v="63"/>
    <n v="64"/>
    <n v="64"/>
    <x v="2"/>
  </r>
  <r>
    <x v="64"/>
    <n v="74"/>
    <n v="74"/>
    <x v="2"/>
  </r>
  <r>
    <x v="65"/>
    <n v="91"/>
    <n v="91"/>
    <x v="0"/>
  </r>
  <r>
    <x v="66"/>
    <n v="91"/>
    <n v="91"/>
    <x v="0"/>
  </r>
  <r>
    <x v="67"/>
    <n v="91"/>
    <n v="91"/>
    <x v="0"/>
  </r>
  <r>
    <x v="9"/>
    <n v="91"/>
    <n v="91"/>
    <x v="0"/>
  </r>
  <r>
    <x v="68"/>
    <n v="91"/>
    <n v="91"/>
    <x v="0"/>
  </r>
  <r>
    <x v="69"/>
    <n v="91"/>
    <n v="91"/>
    <x v="0"/>
  </r>
  <r>
    <x v="70"/>
    <n v="91"/>
    <n v="91"/>
    <x v="0"/>
  </r>
  <r>
    <x v="71"/>
    <n v="91"/>
    <n v="91"/>
    <x v="0"/>
  </r>
  <r>
    <x v="72"/>
    <n v="91"/>
    <n v="91"/>
    <x v="0"/>
  </r>
  <r>
    <x v="73"/>
    <n v="94"/>
    <n v="94"/>
    <x v="0"/>
  </r>
  <r>
    <x v="74"/>
    <n v="83"/>
    <n v="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5CC58-B812-4F41-829E-C2FA502825A5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">
        <item x="11"/>
        <item x="12"/>
        <item x="13"/>
        <item x="1"/>
        <item x="3"/>
        <item x="8"/>
        <item x="6"/>
        <item x="4"/>
        <item x="10"/>
        <item x="9"/>
        <item x="5"/>
        <item x="0"/>
        <item x="7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OTAL CALIFICACIO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527B0-DAF7-4CC7-875D-46307A2E7BA4}" name="TablaDinámica3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94" firstHeaderRow="1" firstDataRow="1" firstDataCol="1"/>
  <pivotFields count="10"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7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73"/>
        <item x="7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4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5">
        <item x="11"/>
        <item x="12"/>
        <item x="13"/>
        <item x="1"/>
        <item x="3"/>
        <item x="8"/>
        <item x="6"/>
        <item x="4"/>
        <item x="10"/>
        <item x="9"/>
        <item x="5"/>
        <item x="0"/>
        <item x="7"/>
        <item x="2"/>
        <item t="default"/>
      </items>
    </pivotField>
    <pivotField multipleItemSelectionAllowed="1" showAll="0">
      <items count="5">
        <item x="2"/>
        <item x="1"/>
        <item x="0"/>
        <item x="3"/>
        <item t="default"/>
      </items>
    </pivotField>
  </pivotFields>
  <rowFields count="2">
    <field x="8"/>
    <field x="0"/>
  </rowFields>
  <rowItems count="91">
    <i>
      <x/>
    </i>
    <i r="1">
      <x v="45"/>
    </i>
    <i r="1">
      <x v="46"/>
    </i>
    <i>
      <x v="1"/>
    </i>
    <i r="1">
      <x v="72"/>
    </i>
    <i>
      <x v="2"/>
    </i>
    <i r="1">
      <x v="18"/>
    </i>
    <i>
      <x v="3"/>
    </i>
    <i r="1">
      <x v="1"/>
    </i>
    <i r="1">
      <x v="6"/>
    </i>
    <i r="1">
      <x v="17"/>
    </i>
    <i r="1">
      <x v="21"/>
    </i>
    <i r="1">
      <x v="22"/>
    </i>
    <i r="1">
      <x v="26"/>
    </i>
    <i r="1">
      <x v="42"/>
    </i>
    <i r="1">
      <x v="55"/>
    </i>
    <i r="1">
      <x v="59"/>
    </i>
    <i r="1">
      <x v="61"/>
    </i>
    <i r="1">
      <x v="65"/>
    </i>
    <i r="1">
      <x v="73"/>
    </i>
    <i r="1">
      <x v="75"/>
    </i>
    <i>
      <x v="4"/>
    </i>
    <i r="1">
      <x v="3"/>
    </i>
    <i>
      <x v="5"/>
    </i>
    <i r="1">
      <x v="53"/>
    </i>
    <i>
      <x v="6"/>
    </i>
    <i r="1">
      <x v="25"/>
    </i>
    <i r="1">
      <x v="40"/>
    </i>
    <i r="1">
      <x v="64"/>
    </i>
    <i>
      <x v="7"/>
    </i>
    <i r="1">
      <x v="4"/>
    </i>
    <i r="1">
      <x v="15"/>
    </i>
    <i r="1">
      <x v="27"/>
    </i>
    <i r="1">
      <x v="67"/>
    </i>
    <i r="1">
      <x v="74"/>
    </i>
    <i>
      <x v="8"/>
    </i>
    <i r="1">
      <x v="60"/>
    </i>
    <i>
      <x v="9"/>
    </i>
    <i r="1">
      <x v="54"/>
    </i>
    <i>
      <x v="10"/>
    </i>
    <i r="1">
      <x v="8"/>
    </i>
    <i r="1">
      <x v="13"/>
    </i>
    <i r="1">
      <x v="49"/>
    </i>
    <i r="1">
      <x v="50"/>
    </i>
    <i r="1">
      <x v="62"/>
    </i>
    <i>
      <x v="11"/>
    </i>
    <i r="1">
      <x/>
    </i>
    <i r="1">
      <x v="5"/>
    </i>
    <i r="1">
      <x v="7"/>
    </i>
    <i r="1">
      <x v="9"/>
    </i>
    <i r="1">
      <x v="10"/>
    </i>
    <i r="1">
      <x v="16"/>
    </i>
    <i r="1">
      <x v="19"/>
    </i>
    <i r="1">
      <x v="23"/>
    </i>
    <i r="1">
      <x v="24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3"/>
    </i>
    <i r="1">
      <x v="44"/>
    </i>
    <i r="1">
      <x v="47"/>
    </i>
    <i r="1">
      <x v="48"/>
    </i>
    <i r="1">
      <x v="51"/>
    </i>
    <i r="1">
      <x v="52"/>
    </i>
    <i r="1">
      <x v="56"/>
    </i>
    <i r="1">
      <x v="57"/>
    </i>
    <i r="1">
      <x v="58"/>
    </i>
    <i r="1">
      <x v="66"/>
    </i>
    <i r="1">
      <x v="68"/>
    </i>
    <i r="1">
      <x v="69"/>
    </i>
    <i r="1">
      <x v="70"/>
    </i>
    <i r="1">
      <x v="71"/>
    </i>
    <i>
      <x v="12"/>
    </i>
    <i r="1">
      <x v="32"/>
    </i>
    <i>
      <x v="13"/>
    </i>
    <i r="1">
      <x v="2"/>
    </i>
    <i r="1">
      <x v="11"/>
    </i>
    <i r="1">
      <x v="12"/>
    </i>
    <i r="1">
      <x v="14"/>
    </i>
    <i r="1">
      <x v="20"/>
    </i>
    <i r="1">
      <x v="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2F3FD-E915-4231-AB5C-39C47DE096F9}" name="TablaDinámica3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94" firstHeaderRow="1" firstDataRow="1" firstDataCol="1"/>
  <pivotFields count="10">
    <pivotField axis="axisRow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7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73"/>
        <item x="72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4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5">
        <item x="11"/>
        <item x="12"/>
        <item x="13"/>
        <item x="1"/>
        <item x="3"/>
        <item x="8"/>
        <item x="6"/>
        <item x="4"/>
        <item x="10"/>
        <item x="9"/>
        <item x="5"/>
        <item x="0"/>
        <item x="7"/>
        <item x="2"/>
        <item t="default"/>
      </items>
    </pivotField>
    <pivotField multipleItemSelectionAllowed="1" showAll="0">
      <items count="5">
        <item x="2"/>
        <item x="1"/>
        <item x="0"/>
        <item x="3"/>
        <item t="default"/>
      </items>
    </pivotField>
  </pivotFields>
  <rowFields count="2">
    <field x="8"/>
    <field x="0"/>
  </rowFields>
  <rowItems count="91">
    <i>
      <x/>
    </i>
    <i r="1">
      <x v="45"/>
    </i>
    <i r="1">
      <x v="46"/>
    </i>
    <i>
      <x v="1"/>
    </i>
    <i r="1">
      <x v="72"/>
    </i>
    <i>
      <x v="2"/>
    </i>
    <i r="1">
      <x v="18"/>
    </i>
    <i>
      <x v="3"/>
    </i>
    <i r="1">
      <x v="1"/>
    </i>
    <i r="1">
      <x v="6"/>
    </i>
    <i r="1">
      <x v="17"/>
    </i>
    <i r="1">
      <x v="21"/>
    </i>
    <i r="1">
      <x v="22"/>
    </i>
    <i r="1">
      <x v="26"/>
    </i>
    <i r="1">
      <x v="42"/>
    </i>
    <i r="1">
      <x v="55"/>
    </i>
    <i r="1">
      <x v="59"/>
    </i>
    <i r="1">
      <x v="61"/>
    </i>
    <i r="1">
      <x v="65"/>
    </i>
    <i r="1">
      <x v="73"/>
    </i>
    <i r="1">
      <x v="75"/>
    </i>
    <i>
      <x v="4"/>
    </i>
    <i r="1">
      <x v="3"/>
    </i>
    <i>
      <x v="5"/>
    </i>
    <i r="1">
      <x v="53"/>
    </i>
    <i>
      <x v="6"/>
    </i>
    <i r="1">
      <x v="25"/>
    </i>
    <i r="1">
      <x v="40"/>
    </i>
    <i r="1">
      <x v="64"/>
    </i>
    <i>
      <x v="7"/>
    </i>
    <i r="1">
      <x v="4"/>
    </i>
    <i r="1">
      <x v="15"/>
    </i>
    <i r="1">
      <x v="27"/>
    </i>
    <i r="1">
      <x v="67"/>
    </i>
    <i r="1">
      <x v="74"/>
    </i>
    <i>
      <x v="8"/>
    </i>
    <i r="1">
      <x v="60"/>
    </i>
    <i>
      <x v="9"/>
    </i>
    <i r="1">
      <x v="54"/>
    </i>
    <i>
      <x v="10"/>
    </i>
    <i r="1">
      <x v="8"/>
    </i>
    <i r="1">
      <x v="13"/>
    </i>
    <i r="1">
      <x v="49"/>
    </i>
    <i r="1">
      <x v="50"/>
    </i>
    <i r="1">
      <x v="62"/>
    </i>
    <i>
      <x v="11"/>
    </i>
    <i r="1">
      <x/>
    </i>
    <i r="1">
      <x v="5"/>
    </i>
    <i r="1">
      <x v="7"/>
    </i>
    <i r="1">
      <x v="9"/>
    </i>
    <i r="1">
      <x v="10"/>
    </i>
    <i r="1">
      <x v="16"/>
    </i>
    <i r="1">
      <x v="19"/>
    </i>
    <i r="1">
      <x v="23"/>
    </i>
    <i r="1">
      <x v="24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3"/>
    </i>
    <i r="1">
      <x v="44"/>
    </i>
    <i r="1">
      <x v="47"/>
    </i>
    <i r="1">
      <x v="48"/>
    </i>
    <i r="1">
      <x v="51"/>
    </i>
    <i r="1">
      <x v="52"/>
    </i>
    <i r="1">
      <x v="56"/>
    </i>
    <i r="1">
      <x v="57"/>
    </i>
    <i r="1">
      <x v="58"/>
    </i>
    <i r="1">
      <x v="66"/>
    </i>
    <i r="1">
      <x v="68"/>
    </i>
    <i r="1">
      <x v="69"/>
    </i>
    <i r="1">
      <x v="70"/>
    </i>
    <i r="1">
      <x v="71"/>
    </i>
    <i>
      <x v="12"/>
    </i>
    <i r="1">
      <x v="32"/>
    </i>
    <i>
      <x v="13"/>
    </i>
    <i r="1">
      <x v="2"/>
    </i>
    <i r="1">
      <x v="11"/>
    </i>
    <i r="1">
      <x v="12"/>
    </i>
    <i r="1">
      <x v="14"/>
    </i>
    <i r="1">
      <x v="20"/>
    </i>
    <i r="1">
      <x v="6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E821D-973D-40EF-B682-1A8CCA8216B5}" name="TablaDinámica4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18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1"/>
        <item x="12"/>
        <item x="13"/>
        <item x="1"/>
        <item x="3"/>
        <item x="8"/>
        <item x="6"/>
        <item x="4"/>
        <item x="10"/>
        <item x="9"/>
        <item x="5"/>
        <item x="0"/>
        <item x="7"/>
        <item x="2"/>
        <item t="default"/>
      </items>
    </pivotField>
    <pivotField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CBB9D-7ECD-412B-9A79-C3F76F4944C6}" name="TablaDinámica5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4">
    <pivotField dataField="1" showAll="0">
      <items count="76">
        <item x="52"/>
        <item x="73"/>
        <item x="35"/>
        <item x="58"/>
        <item x="60"/>
        <item x="68"/>
        <item x="9"/>
        <item x="67"/>
        <item x="7"/>
        <item x="24"/>
        <item x="25"/>
        <item x="38"/>
        <item x="5"/>
        <item x="20"/>
        <item x="36"/>
        <item x="2"/>
        <item x="31"/>
        <item x="27"/>
        <item x="0"/>
        <item x="62"/>
        <item x="26"/>
        <item x="23"/>
        <item x="22"/>
        <item x="55"/>
        <item x="46"/>
        <item x="12"/>
        <item x="65"/>
        <item x="66"/>
        <item x="49"/>
        <item x="1"/>
        <item x="37"/>
        <item x="16"/>
        <item x="57"/>
        <item x="70"/>
        <item x="39"/>
        <item x="10"/>
        <item x="13"/>
        <item x="30"/>
        <item x="47"/>
        <item x="51"/>
        <item x="50"/>
        <item x="59"/>
        <item x="19"/>
        <item x="34"/>
        <item x="33"/>
        <item x="43"/>
        <item x="42"/>
        <item x="63"/>
        <item x="32"/>
        <item x="64"/>
        <item x="48"/>
        <item x="15"/>
        <item x="53"/>
        <item x="41"/>
        <item x="11"/>
        <item x="18"/>
        <item x="4"/>
        <item x="8"/>
        <item x="72"/>
        <item x="71"/>
        <item x="56"/>
        <item x="54"/>
        <item x="44"/>
        <item x="61"/>
        <item x="28"/>
        <item x="21"/>
        <item x="3"/>
        <item x="29"/>
        <item x="17"/>
        <item x="45"/>
        <item x="40"/>
        <item x="69"/>
        <item x="6"/>
        <item x="14"/>
        <item x="74"/>
        <item t="default"/>
      </items>
    </pivotField>
    <pivotField showAll="0"/>
    <pivotField showAll="0"/>
    <pivotField axis="axisRow" multipleItemSelectionAllowed="1" showAll="0">
      <items count="4">
        <item x="1"/>
        <item x="0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ombre del Proveed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B29A-14BC-4817-90B1-F1A080E70BFA}">
  <dimension ref="A3:B8"/>
  <sheetViews>
    <sheetView workbookViewId="0">
      <selection activeCell="G17" sqref="G17"/>
    </sheetView>
  </sheetViews>
  <sheetFormatPr baseColWidth="10" defaultRowHeight="15" x14ac:dyDescent="0.25"/>
  <cols>
    <col min="1" max="1" width="17.5703125" bestFit="1" customWidth="1"/>
    <col min="2" max="2" width="29.28515625" bestFit="1" customWidth="1"/>
  </cols>
  <sheetData>
    <row r="3" spans="1:2" x14ac:dyDescent="0.25">
      <c r="A3" s="4" t="s">
        <v>178</v>
      </c>
      <c r="B3" t="s">
        <v>180</v>
      </c>
    </row>
    <row r="4" spans="1:2" x14ac:dyDescent="0.25">
      <c r="A4" s="3" t="s">
        <v>24</v>
      </c>
      <c r="B4">
        <v>15</v>
      </c>
    </row>
    <row r="5" spans="1:2" x14ac:dyDescent="0.25">
      <c r="A5" s="3" t="s">
        <v>20</v>
      </c>
      <c r="B5">
        <v>1</v>
      </c>
    </row>
    <row r="6" spans="1:2" x14ac:dyDescent="0.25">
      <c r="A6" s="3" t="s">
        <v>7</v>
      </c>
      <c r="B6">
        <v>59</v>
      </c>
    </row>
    <row r="7" spans="1:2" x14ac:dyDescent="0.25">
      <c r="A7" s="3" t="s">
        <v>121</v>
      </c>
      <c r="B7">
        <v>1</v>
      </c>
    </row>
    <row r="8" spans="1:2" x14ac:dyDescent="0.25">
      <c r="A8" s="3" t="s">
        <v>179</v>
      </c>
      <c r="B8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882E-17FC-4403-A68A-664DC47468D9}">
  <dimension ref="A3:A94"/>
  <sheetViews>
    <sheetView topLeftCell="A10" workbookViewId="0">
      <selection activeCell="A11" sqref="A11"/>
    </sheetView>
  </sheetViews>
  <sheetFormatPr baseColWidth="10" defaultRowHeight="15" x14ac:dyDescent="0.25"/>
  <cols>
    <col min="1" max="1" width="38.5703125" bestFit="1" customWidth="1"/>
    <col min="2" max="2" width="9.85546875" bestFit="1" customWidth="1"/>
  </cols>
  <sheetData>
    <row r="3" spans="1:1" x14ac:dyDescent="0.25">
      <c r="A3" s="4" t="s">
        <v>178</v>
      </c>
    </row>
    <row r="4" spans="1:1" x14ac:dyDescent="0.25">
      <c r="A4" s="3">
        <v>91</v>
      </c>
    </row>
    <row r="5" spans="1:1" x14ac:dyDescent="0.25">
      <c r="A5" s="5" t="s">
        <v>175</v>
      </c>
    </row>
    <row r="6" spans="1:1" x14ac:dyDescent="0.25">
      <c r="A6" s="5" t="s">
        <v>174</v>
      </c>
    </row>
    <row r="7" spans="1:1" x14ac:dyDescent="0.25">
      <c r="A7" s="3">
        <v>94</v>
      </c>
    </row>
    <row r="8" spans="1:1" x14ac:dyDescent="0.25">
      <c r="A8" s="5" t="s">
        <v>176</v>
      </c>
    </row>
    <row r="9" spans="1:1" x14ac:dyDescent="0.25">
      <c r="A9" s="3">
        <v>97</v>
      </c>
    </row>
    <row r="10" spans="1:1" x14ac:dyDescent="0.25">
      <c r="A10" s="5" t="s">
        <v>177</v>
      </c>
    </row>
    <row r="11" spans="1:1" x14ac:dyDescent="0.25">
      <c r="A11" s="3" t="s">
        <v>10</v>
      </c>
    </row>
    <row r="12" spans="1:1" x14ac:dyDescent="0.25">
      <c r="A12" s="5" t="s">
        <v>8</v>
      </c>
    </row>
    <row r="13" spans="1:1" x14ac:dyDescent="0.25">
      <c r="A13" s="5" t="s">
        <v>27</v>
      </c>
    </row>
    <row r="14" spans="1:1" x14ac:dyDescent="0.25">
      <c r="A14" s="5" t="s">
        <v>50</v>
      </c>
    </row>
    <row r="15" spans="1:1" x14ac:dyDescent="0.25">
      <c r="A15" s="5" t="s">
        <v>56</v>
      </c>
    </row>
    <row r="16" spans="1:1" x14ac:dyDescent="0.25">
      <c r="A16" s="5" t="s">
        <v>58</v>
      </c>
    </row>
    <row r="17" spans="1:1" x14ac:dyDescent="0.25">
      <c r="A17" s="5" t="s">
        <v>67</v>
      </c>
    </row>
    <row r="18" spans="1:1" x14ac:dyDescent="0.25">
      <c r="A18" s="5" t="s">
        <v>100</v>
      </c>
    </row>
    <row r="19" spans="1:1" x14ac:dyDescent="0.25">
      <c r="A19" s="5" t="s">
        <v>125</v>
      </c>
    </row>
    <row r="20" spans="1:1" x14ac:dyDescent="0.25">
      <c r="A20" s="5" t="s">
        <v>133</v>
      </c>
    </row>
    <row r="21" spans="1:1" x14ac:dyDescent="0.25">
      <c r="A21" s="5" t="s">
        <v>138</v>
      </c>
    </row>
    <row r="22" spans="1:1" x14ac:dyDescent="0.25">
      <c r="A22" s="5" t="s">
        <v>146</v>
      </c>
    </row>
    <row r="23" spans="1:1" x14ac:dyDescent="0.25">
      <c r="A23" s="5" t="s">
        <v>160</v>
      </c>
    </row>
    <row r="24" spans="1:1" x14ac:dyDescent="0.25">
      <c r="A24" s="5" t="s">
        <v>164</v>
      </c>
    </row>
    <row r="25" spans="1:1" x14ac:dyDescent="0.25">
      <c r="A25" s="3" t="s">
        <v>19</v>
      </c>
    </row>
    <row r="26" spans="1:1" x14ac:dyDescent="0.25">
      <c r="A26" s="5" t="s">
        <v>15</v>
      </c>
    </row>
    <row r="27" spans="1:1" x14ac:dyDescent="0.25">
      <c r="A27" s="3" t="s">
        <v>120</v>
      </c>
    </row>
    <row r="28" spans="1:1" x14ac:dyDescent="0.25">
      <c r="A28" s="5" t="s">
        <v>118</v>
      </c>
    </row>
    <row r="29" spans="1:1" x14ac:dyDescent="0.25">
      <c r="A29" s="3" t="s">
        <v>66</v>
      </c>
    </row>
    <row r="30" spans="1:1" x14ac:dyDescent="0.25">
      <c r="A30" s="5" t="s">
        <v>64</v>
      </c>
    </row>
    <row r="31" spans="1:1" x14ac:dyDescent="0.25">
      <c r="A31" s="5" t="s">
        <v>96</v>
      </c>
    </row>
    <row r="32" spans="1:1" x14ac:dyDescent="0.25">
      <c r="A32" s="5" t="s">
        <v>144</v>
      </c>
    </row>
    <row r="33" spans="1:1" x14ac:dyDescent="0.25">
      <c r="A33" s="3" t="s">
        <v>23</v>
      </c>
    </row>
    <row r="34" spans="1:1" x14ac:dyDescent="0.25">
      <c r="A34" s="5" t="s">
        <v>21</v>
      </c>
    </row>
    <row r="35" spans="1:1" x14ac:dyDescent="0.25">
      <c r="A35" s="5" t="s">
        <v>46</v>
      </c>
    </row>
    <row r="36" spans="1:1" x14ac:dyDescent="0.25">
      <c r="A36" s="5" t="s">
        <v>69</v>
      </c>
    </row>
    <row r="37" spans="1:1" x14ac:dyDescent="0.25">
      <c r="A37" s="5" t="s">
        <v>150</v>
      </c>
    </row>
    <row r="38" spans="1:1" x14ac:dyDescent="0.25">
      <c r="A38" s="5" t="s">
        <v>162</v>
      </c>
    </row>
    <row r="39" spans="1:1" x14ac:dyDescent="0.25">
      <c r="A39" s="3" t="s">
        <v>137</v>
      </c>
    </row>
    <row r="40" spans="1:1" x14ac:dyDescent="0.25">
      <c r="A40" s="5" t="s">
        <v>135</v>
      </c>
    </row>
    <row r="41" spans="1:1" x14ac:dyDescent="0.25">
      <c r="A41" s="3" t="s">
        <v>124</v>
      </c>
    </row>
    <row r="42" spans="1:1" x14ac:dyDescent="0.25">
      <c r="A42" s="5" t="s">
        <v>122</v>
      </c>
    </row>
    <row r="43" spans="1:1" x14ac:dyDescent="0.25">
      <c r="A43" s="3" t="s">
        <v>33</v>
      </c>
    </row>
    <row r="44" spans="1:1" x14ac:dyDescent="0.25">
      <c r="A44" s="5" t="s">
        <v>31</v>
      </c>
    </row>
    <row r="45" spans="1:1" x14ac:dyDescent="0.25">
      <c r="A45" s="5" t="s">
        <v>42</v>
      </c>
    </row>
    <row r="46" spans="1:1" x14ac:dyDescent="0.25">
      <c r="A46" s="5" t="s">
        <v>110</v>
      </c>
    </row>
    <row r="47" spans="1:1" x14ac:dyDescent="0.25">
      <c r="A47" s="5" t="s">
        <v>112</v>
      </c>
    </row>
    <row r="48" spans="1:1" x14ac:dyDescent="0.25">
      <c r="A48" s="5" t="s">
        <v>140</v>
      </c>
    </row>
    <row r="49" spans="1:1" x14ac:dyDescent="0.25">
      <c r="A49" s="3" t="s">
        <v>6</v>
      </c>
    </row>
    <row r="50" spans="1:1" x14ac:dyDescent="0.25">
      <c r="A50" s="5" t="s">
        <v>2</v>
      </c>
    </row>
    <row r="51" spans="1:1" x14ac:dyDescent="0.25">
      <c r="A51" s="5" t="s">
        <v>25</v>
      </c>
    </row>
    <row r="52" spans="1:1" x14ac:dyDescent="0.25">
      <c r="A52" s="5" t="s">
        <v>29</v>
      </c>
    </row>
    <row r="53" spans="1:1" x14ac:dyDescent="0.25">
      <c r="A53" s="5" t="s">
        <v>34</v>
      </c>
    </row>
    <row r="54" spans="1:1" x14ac:dyDescent="0.25">
      <c r="A54" s="5" t="s">
        <v>36</v>
      </c>
    </row>
    <row r="55" spans="1:1" x14ac:dyDescent="0.25">
      <c r="A55" s="5" t="s">
        <v>48</v>
      </c>
    </row>
    <row r="56" spans="1:1" x14ac:dyDescent="0.25">
      <c r="A56" s="5" t="s">
        <v>52</v>
      </c>
    </row>
    <row r="57" spans="1:1" x14ac:dyDescent="0.25">
      <c r="A57" s="5" t="s">
        <v>60</v>
      </c>
    </row>
    <row r="58" spans="1:1" x14ac:dyDescent="0.25">
      <c r="A58" s="5" t="s">
        <v>62</v>
      </c>
    </row>
    <row r="59" spans="1:1" x14ac:dyDescent="0.25">
      <c r="A59" s="5" t="s">
        <v>71</v>
      </c>
    </row>
    <row r="60" spans="1:1" x14ac:dyDescent="0.25">
      <c r="A60" s="5" t="s">
        <v>73</v>
      </c>
    </row>
    <row r="61" spans="1:1" x14ac:dyDescent="0.25">
      <c r="A61" s="5" t="s">
        <v>75</v>
      </c>
    </row>
    <row r="62" spans="1:1" x14ac:dyDescent="0.25">
      <c r="A62" s="5" t="s">
        <v>77</v>
      </c>
    </row>
    <row r="63" spans="1:1" x14ac:dyDescent="0.25">
      <c r="A63" s="5" t="s">
        <v>82</v>
      </c>
    </row>
    <row r="64" spans="1:1" x14ac:dyDescent="0.25">
      <c r="A64" s="5" t="s">
        <v>84</v>
      </c>
    </row>
    <row r="65" spans="1:1" x14ac:dyDescent="0.25">
      <c r="A65" s="5" t="s">
        <v>86</v>
      </c>
    </row>
    <row r="66" spans="1:1" x14ac:dyDescent="0.25">
      <c r="A66" s="5" t="s">
        <v>88</v>
      </c>
    </row>
    <row r="67" spans="1:1" x14ac:dyDescent="0.25">
      <c r="A67" s="5" t="s">
        <v>90</v>
      </c>
    </row>
    <row r="68" spans="1:1" x14ac:dyDescent="0.25">
      <c r="A68" s="5" t="s">
        <v>92</v>
      </c>
    </row>
    <row r="69" spans="1:1" x14ac:dyDescent="0.25">
      <c r="A69" s="5" t="s">
        <v>94</v>
      </c>
    </row>
    <row r="70" spans="1:1" x14ac:dyDescent="0.25">
      <c r="A70" s="5" t="s">
        <v>98</v>
      </c>
    </row>
    <row r="71" spans="1:1" x14ac:dyDescent="0.25">
      <c r="A71" s="5" t="s">
        <v>102</v>
      </c>
    </row>
    <row r="72" spans="1:1" x14ac:dyDescent="0.25">
      <c r="A72" s="5" t="s">
        <v>104</v>
      </c>
    </row>
    <row r="73" spans="1:1" x14ac:dyDescent="0.25">
      <c r="A73" s="5" t="s">
        <v>106</v>
      </c>
    </row>
    <row r="74" spans="1:1" x14ac:dyDescent="0.25">
      <c r="A74" s="5" t="s">
        <v>108</v>
      </c>
    </row>
    <row r="75" spans="1:1" x14ac:dyDescent="0.25">
      <c r="A75" s="5" t="s">
        <v>114</v>
      </c>
    </row>
    <row r="76" spans="1:1" x14ac:dyDescent="0.25">
      <c r="A76" s="5" t="s">
        <v>116</v>
      </c>
    </row>
    <row r="77" spans="1:1" x14ac:dyDescent="0.25">
      <c r="A77" s="5" t="s">
        <v>127</v>
      </c>
    </row>
    <row r="78" spans="1:1" x14ac:dyDescent="0.25">
      <c r="A78" s="5" t="s">
        <v>129</v>
      </c>
    </row>
    <row r="79" spans="1:1" x14ac:dyDescent="0.25">
      <c r="A79" s="5" t="s">
        <v>131</v>
      </c>
    </row>
    <row r="80" spans="1:1" x14ac:dyDescent="0.25">
      <c r="A80" s="5" t="s">
        <v>148</v>
      </c>
    </row>
    <row r="81" spans="1:1" x14ac:dyDescent="0.25">
      <c r="A81" s="5" t="s">
        <v>152</v>
      </c>
    </row>
    <row r="82" spans="1:1" x14ac:dyDescent="0.25">
      <c r="A82" s="5" t="s">
        <v>154</v>
      </c>
    </row>
    <row r="83" spans="1:1" x14ac:dyDescent="0.25">
      <c r="A83" s="5" t="s">
        <v>156</v>
      </c>
    </row>
    <row r="84" spans="1:1" x14ac:dyDescent="0.25">
      <c r="A84" s="5" t="s">
        <v>158</v>
      </c>
    </row>
    <row r="85" spans="1:1" x14ac:dyDescent="0.25">
      <c r="A85" s="3" t="s">
        <v>81</v>
      </c>
    </row>
    <row r="86" spans="1:1" x14ac:dyDescent="0.25">
      <c r="A86" s="5" t="s">
        <v>79</v>
      </c>
    </row>
    <row r="87" spans="1:1" x14ac:dyDescent="0.25">
      <c r="A87" s="3" t="s">
        <v>14</v>
      </c>
    </row>
    <row r="88" spans="1:1" x14ac:dyDescent="0.25">
      <c r="A88" s="5" t="s">
        <v>11</v>
      </c>
    </row>
    <row r="89" spans="1:1" x14ac:dyDescent="0.25">
      <c r="A89" s="5" t="s">
        <v>38</v>
      </c>
    </row>
    <row r="90" spans="1:1" x14ac:dyDescent="0.25">
      <c r="A90" s="5" t="s">
        <v>40</v>
      </c>
    </row>
    <row r="91" spans="1:1" x14ac:dyDescent="0.25">
      <c r="A91" s="5" t="s">
        <v>44</v>
      </c>
    </row>
    <row r="92" spans="1:1" x14ac:dyDescent="0.25">
      <c r="A92" s="5" t="s">
        <v>54</v>
      </c>
    </row>
    <row r="93" spans="1:1" x14ac:dyDescent="0.25">
      <c r="A93" s="5" t="s">
        <v>142</v>
      </c>
    </row>
    <row r="94" spans="1:1" x14ac:dyDescent="0.25">
      <c r="A94" s="3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7CCF-D773-4B3E-B091-CD5C8937EDE6}">
  <dimension ref="A3:E94"/>
  <sheetViews>
    <sheetView workbookViewId="0">
      <selection activeCell="D9" sqref="D9:E9"/>
    </sheetView>
  </sheetViews>
  <sheetFormatPr baseColWidth="10" defaultRowHeight="15" x14ac:dyDescent="0.25"/>
  <cols>
    <col min="1" max="1" width="38.5703125" bestFit="1" customWidth="1"/>
    <col min="2" max="2" width="9.85546875" bestFit="1" customWidth="1"/>
    <col min="3" max="3" width="13.85546875" style="63" bestFit="1" customWidth="1"/>
    <col min="4" max="4" width="29.7109375" bestFit="1" customWidth="1"/>
    <col min="5" max="5" width="13.85546875" bestFit="1" customWidth="1"/>
  </cols>
  <sheetData>
    <row r="3" spans="1:5" x14ac:dyDescent="0.25">
      <c r="A3" t="s">
        <v>178</v>
      </c>
    </row>
    <row r="4" spans="1:5" x14ac:dyDescent="0.25">
      <c r="A4" s="3">
        <v>91</v>
      </c>
      <c r="D4" t="s">
        <v>290</v>
      </c>
      <c r="E4" s="63" t="s">
        <v>291</v>
      </c>
    </row>
    <row r="5" spans="1:5" x14ac:dyDescent="0.25">
      <c r="A5" s="5" t="s">
        <v>175</v>
      </c>
      <c r="D5" s="64" t="s">
        <v>21</v>
      </c>
      <c r="E5" s="65" t="s">
        <v>23</v>
      </c>
    </row>
    <row r="6" spans="1:5" x14ac:dyDescent="0.25">
      <c r="A6" s="5" t="s">
        <v>174</v>
      </c>
      <c r="D6" s="64" t="s">
        <v>46</v>
      </c>
      <c r="E6" s="65" t="s">
        <v>23</v>
      </c>
    </row>
    <row r="7" spans="1:5" x14ac:dyDescent="0.25">
      <c r="A7" s="3">
        <v>94</v>
      </c>
      <c r="D7" s="64" t="s">
        <v>69</v>
      </c>
      <c r="E7" s="65" t="s">
        <v>23</v>
      </c>
    </row>
    <row r="8" spans="1:5" x14ac:dyDescent="0.25">
      <c r="A8" s="5" t="s">
        <v>176</v>
      </c>
      <c r="D8" s="64" t="s">
        <v>150</v>
      </c>
      <c r="E8" s="65" t="s">
        <v>23</v>
      </c>
    </row>
    <row r="9" spans="1:5" x14ac:dyDescent="0.25">
      <c r="A9" s="3">
        <v>97</v>
      </c>
      <c r="D9" s="64" t="s">
        <v>162</v>
      </c>
      <c r="E9" s="65" t="s">
        <v>23</v>
      </c>
    </row>
    <row r="10" spans="1:5" x14ac:dyDescent="0.25">
      <c r="A10" s="5" t="s">
        <v>177</v>
      </c>
      <c r="D10" s="64" t="s">
        <v>8</v>
      </c>
      <c r="E10" s="65" t="s">
        <v>10</v>
      </c>
    </row>
    <row r="11" spans="1:5" x14ac:dyDescent="0.25">
      <c r="A11" s="3" t="s">
        <v>10</v>
      </c>
      <c r="D11" s="64" t="s">
        <v>27</v>
      </c>
      <c r="E11" s="65" t="s">
        <v>10</v>
      </c>
    </row>
    <row r="12" spans="1:5" x14ac:dyDescent="0.25">
      <c r="A12" s="5" t="s">
        <v>8</v>
      </c>
      <c r="D12" s="64" t="s">
        <v>50</v>
      </c>
      <c r="E12" s="65" t="s">
        <v>10</v>
      </c>
    </row>
    <row r="13" spans="1:5" x14ac:dyDescent="0.25">
      <c r="A13" s="5" t="s">
        <v>27</v>
      </c>
      <c r="D13" s="64" t="s">
        <v>56</v>
      </c>
      <c r="E13" s="65" t="s">
        <v>10</v>
      </c>
    </row>
    <row r="14" spans="1:5" x14ac:dyDescent="0.25">
      <c r="A14" s="5" t="s">
        <v>50</v>
      </c>
      <c r="D14" s="64" t="s">
        <v>58</v>
      </c>
      <c r="E14" s="65" t="s">
        <v>10</v>
      </c>
    </row>
    <row r="15" spans="1:5" x14ac:dyDescent="0.25">
      <c r="A15" s="5" t="s">
        <v>56</v>
      </c>
      <c r="D15" s="64" t="s">
        <v>67</v>
      </c>
      <c r="E15" s="65" t="s">
        <v>10</v>
      </c>
    </row>
    <row r="16" spans="1:5" x14ac:dyDescent="0.25">
      <c r="A16" s="5" t="s">
        <v>58</v>
      </c>
      <c r="D16" s="64" t="s">
        <v>100</v>
      </c>
      <c r="E16" s="65" t="s">
        <v>10</v>
      </c>
    </row>
    <row r="17" spans="1:5" x14ac:dyDescent="0.25">
      <c r="A17" s="5" t="s">
        <v>67</v>
      </c>
      <c r="D17" s="64" t="s">
        <v>125</v>
      </c>
      <c r="E17" s="65" t="s">
        <v>10</v>
      </c>
    </row>
    <row r="18" spans="1:5" x14ac:dyDescent="0.25">
      <c r="A18" s="5" t="s">
        <v>100</v>
      </c>
      <c r="D18" s="64" t="s">
        <v>133</v>
      </c>
      <c r="E18" s="65" t="s">
        <v>10</v>
      </c>
    </row>
    <row r="19" spans="1:5" x14ac:dyDescent="0.25">
      <c r="A19" s="5" t="s">
        <v>125</v>
      </c>
      <c r="D19" s="64" t="s">
        <v>138</v>
      </c>
      <c r="E19" s="65" t="s">
        <v>10</v>
      </c>
    </row>
    <row r="20" spans="1:5" x14ac:dyDescent="0.25">
      <c r="A20" s="5" t="s">
        <v>133</v>
      </c>
      <c r="D20" s="64" t="s">
        <v>146</v>
      </c>
      <c r="E20" s="65" t="s">
        <v>10</v>
      </c>
    </row>
    <row r="21" spans="1:5" x14ac:dyDescent="0.25">
      <c r="A21" s="5" t="s">
        <v>138</v>
      </c>
      <c r="D21" s="64" t="s">
        <v>160</v>
      </c>
      <c r="E21" s="65" t="s">
        <v>10</v>
      </c>
    </row>
    <row r="22" spans="1:5" x14ac:dyDescent="0.25">
      <c r="A22" s="5" t="s">
        <v>146</v>
      </c>
      <c r="D22" s="64" t="s">
        <v>164</v>
      </c>
      <c r="E22" s="65" t="s">
        <v>10</v>
      </c>
    </row>
    <row r="23" spans="1:5" x14ac:dyDescent="0.25">
      <c r="A23" s="5" t="s">
        <v>160</v>
      </c>
      <c r="D23" s="64" t="s">
        <v>177</v>
      </c>
      <c r="E23" s="65">
        <v>97</v>
      </c>
    </row>
    <row r="24" spans="1:5" x14ac:dyDescent="0.25">
      <c r="A24" s="5" t="s">
        <v>164</v>
      </c>
      <c r="D24" s="64" t="s">
        <v>11</v>
      </c>
      <c r="E24" s="65">
        <v>97</v>
      </c>
    </row>
    <row r="25" spans="1:5" x14ac:dyDescent="0.25">
      <c r="A25" s="3" t="s">
        <v>19</v>
      </c>
      <c r="D25" s="64" t="s">
        <v>38</v>
      </c>
      <c r="E25" s="65">
        <v>97</v>
      </c>
    </row>
    <row r="26" spans="1:5" x14ac:dyDescent="0.25">
      <c r="A26" s="5" t="s">
        <v>15</v>
      </c>
      <c r="D26" s="64" t="s">
        <v>40</v>
      </c>
      <c r="E26" s="65">
        <v>97</v>
      </c>
    </row>
    <row r="27" spans="1:5" x14ac:dyDescent="0.25">
      <c r="A27" s="3" t="s">
        <v>120</v>
      </c>
      <c r="D27" s="64" t="s">
        <v>44</v>
      </c>
      <c r="E27" s="65">
        <v>97</v>
      </c>
    </row>
    <row r="28" spans="1:5" x14ac:dyDescent="0.25">
      <c r="A28" s="5" t="s">
        <v>118</v>
      </c>
      <c r="D28" s="64" t="s">
        <v>54</v>
      </c>
      <c r="E28" s="65">
        <v>97</v>
      </c>
    </row>
    <row r="29" spans="1:5" x14ac:dyDescent="0.25">
      <c r="A29" s="3" t="s">
        <v>66</v>
      </c>
      <c r="D29" s="64" t="s">
        <v>142</v>
      </c>
      <c r="E29" s="65">
        <v>97</v>
      </c>
    </row>
    <row r="30" spans="1:5" x14ac:dyDescent="0.25">
      <c r="A30" s="5" t="s">
        <v>64</v>
      </c>
      <c r="D30" s="64" t="s">
        <v>176</v>
      </c>
      <c r="E30" s="65">
        <v>94</v>
      </c>
    </row>
    <row r="31" spans="1:5" x14ac:dyDescent="0.25">
      <c r="A31" s="5" t="s">
        <v>96</v>
      </c>
      <c r="D31" s="64" t="s">
        <v>79</v>
      </c>
      <c r="E31" s="65">
        <v>92</v>
      </c>
    </row>
    <row r="32" spans="1:5" x14ac:dyDescent="0.25">
      <c r="A32" s="5" t="s">
        <v>144</v>
      </c>
      <c r="D32" s="64" t="s">
        <v>175</v>
      </c>
      <c r="E32" s="65">
        <v>91</v>
      </c>
    </row>
    <row r="33" spans="1:5" x14ac:dyDescent="0.25">
      <c r="A33" s="3" t="s">
        <v>23</v>
      </c>
      <c r="D33" s="64" t="s">
        <v>174</v>
      </c>
      <c r="E33" s="65">
        <v>91</v>
      </c>
    </row>
    <row r="34" spans="1:5" x14ac:dyDescent="0.25">
      <c r="A34" s="5" t="s">
        <v>21</v>
      </c>
      <c r="D34" s="64" t="s">
        <v>2</v>
      </c>
      <c r="E34" s="65">
        <v>91</v>
      </c>
    </row>
    <row r="35" spans="1:5" x14ac:dyDescent="0.25">
      <c r="A35" s="5" t="s">
        <v>46</v>
      </c>
      <c r="D35" s="64" t="s">
        <v>25</v>
      </c>
      <c r="E35" s="65">
        <v>91</v>
      </c>
    </row>
    <row r="36" spans="1:5" x14ac:dyDescent="0.25">
      <c r="A36" s="5" t="s">
        <v>69</v>
      </c>
      <c r="D36" s="64" t="s">
        <v>29</v>
      </c>
      <c r="E36" s="65">
        <v>91</v>
      </c>
    </row>
    <row r="37" spans="1:5" x14ac:dyDescent="0.25">
      <c r="A37" s="5" t="s">
        <v>150</v>
      </c>
      <c r="D37" s="64" t="s">
        <v>34</v>
      </c>
      <c r="E37" s="65">
        <v>91</v>
      </c>
    </row>
    <row r="38" spans="1:5" x14ac:dyDescent="0.25">
      <c r="A38" s="5" t="s">
        <v>162</v>
      </c>
      <c r="D38" s="64" t="s">
        <v>36</v>
      </c>
      <c r="E38" s="65">
        <v>91</v>
      </c>
    </row>
    <row r="39" spans="1:5" x14ac:dyDescent="0.25">
      <c r="A39" s="3" t="s">
        <v>137</v>
      </c>
      <c r="D39" s="64" t="s">
        <v>48</v>
      </c>
      <c r="E39" s="65">
        <v>91</v>
      </c>
    </row>
    <row r="40" spans="1:5" x14ac:dyDescent="0.25">
      <c r="A40" s="5" t="s">
        <v>135</v>
      </c>
      <c r="D40" s="64" t="s">
        <v>52</v>
      </c>
      <c r="E40" s="65">
        <v>91</v>
      </c>
    </row>
    <row r="41" spans="1:5" x14ac:dyDescent="0.25">
      <c r="A41" s="3" t="s">
        <v>124</v>
      </c>
      <c r="D41" s="64" t="s">
        <v>60</v>
      </c>
      <c r="E41" s="65">
        <v>91</v>
      </c>
    </row>
    <row r="42" spans="1:5" x14ac:dyDescent="0.25">
      <c r="A42" s="5" t="s">
        <v>122</v>
      </c>
      <c r="D42" s="64" t="s">
        <v>62</v>
      </c>
      <c r="E42" s="65">
        <v>91</v>
      </c>
    </row>
    <row r="43" spans="1:5" x14ac:dyDescent="0.25">
      <c r="A43" s="3" t="s">
        <v>33</v>
      </c>
      <c r="D43" s="64" t="s">
        <v>71</v>
      </c>
      <c r="E43" s="65">
        <v>91</v>
      </c>
    </row>
    <row r="44" spans="1:5" x14ac:dyDescent="0.25">
      <c r="A44" s="5" t="s">
        <v>31</v>
      </c>
      <c r="D44" s="64" t="s">
        <v>73</v>
      </c>
      <c r="E44" s="65">
        <v>91</v>
      </c>
    </row>
    <row r="45" spans="1:5" x14ac:dyDescent="0.25">
      <c r="A45" s="5" t="s">
        <v>42</v>
      </c>
      <c r="D45" s="64" t="s">
        <v>75</v>
      </c>
      <c r="E45" s="65">
        <v>91</v>
      </c>
    </row>
    <row r="46" spans="1:5" x14ac:dyDescent="0.25">
      <c r="A46" s="5" t="s">
        <v>110</v>
      </c>
      <c r="D46" s="64" t="s">
        <v>77</v>
      </c>
      <c r="E46" s="65">
        <v>91</v>
      </c>
    </row>
    <row r="47" spans="1:5" x14ac:dyDescent="0.25">
      <c r="A47" s="5" t="s">
        <v>112</v>
      </c>
      <c r="D47" s="64" t="s">
        <v>82</v>
      </c>
      <c r="E47" s="65">
        <v>91</v>
      </c>
    </row>
    <row r="48" spans="1:5" x14ac:dyDescent="0.25">
      <c r="A48" s="5" t="s">
        <v>140</v>
      </c>
      <c r="D48" s="64" t="s">
        <v>84</v>
      </c>
      <c r="E48" s="65">
        <v>91</v>
      </c>
    </row>
    <row r="49" spans="1:5" x14ac:dyDescent="0.25">
      <c r="A49" s="3" t="s">
        <v>6</v>
      </c>
      <c r="D49" s="64" t="s">
        <v>86</v>
      </c>
      <c r="E49" s="65">
        <v>91</v>
      </c>
    </row>
    <row r="50" spans="1:5" x14ac:dyDescent="0.25">
      <c r="A50" s="5" t="s">
        <v>2</v>
      </c>
      <c r="D50" s="64" t="s">
        <v>88</v>
      </c>
      <c r="E50" s="65">
        <v>91</v>
      </c>
    </row>
    <row r="51" spans="1:5" x14ac:dyDescent="0.25">
      <c r="A51" s="5" t="s">
        <v>25</v>
      </c>
      <c r="D51" s="64" t="s">
        <v>90</v>
      </c>
      <c r="E51" s="65">
        <v>91</v>
      </c>
    </row>
    <row r="52" spans="1:5" x14ac:dyDescent="0.25">
      <c r="A52" s="5" t="s">
        <v>29</v>
      </c>
      <c r="D52" s="64" t="s">
        <v>92</v>
      </c>
      <c r="E52" s="65">
        <v>91</v>
      </c>
    </row>
    <row r="53" spans="1:5" x14ac:dyDescent="0.25">
      <c r="A53" s="5" t="s">
        <v>34</v>
      </c>
      <c r="D53" s="64" t="s">
        <v>94</v>
      </c>
      <c r="E53" s="65">
        <v>91</v>
      </c>
    </row>
    <row r="54" spans="1:5" x14ac:dyDescent="0.25">
      <c r="A54" s="5" t="s">
        <v>36</v>
      </c>
      <c r="D54" s="64" t="s">
        <v>98</v>
      </c>
      <c r="E54" s="65">
        <v>91</v>
      </c>
    </row>
    <row r="55" spans="1:5" x14ac:dyDescent="0.25">
      <c r="A55" s="5" t="s">
        <v>48</v>
      </c>
      <c r="D55" s="64" t="s">
        <v>102</v>
      </c>
      <c r="E55" s="65">
        <v>91</v>
      </c>
    </row>
    <row r="56" spans="1:5" x14ac:dyDescent="0.25">
      <c r="A56" s="5" t="s">
        <v>52</v>
      </c>
      <c r="D56" s="64" t="s">
        <v>104</v>
      </c>
      <c r="E56" s="65">
        <v>91</v>
      </c>
    </row>
    <row r="57" spans="1:5" x14ac:dyDescent="0.25">
      <c r="A57" s="5" t="s">
        <v>60</v>
      </c>
      <c r="D57" s="64" t="s">
        <v>106</v>
      </c>
      <c r="E57" s="65">
        <v>91</v>
      </c>
    </row>
    <row r="58" spans="1:5" x14ac:dyDescent="0.25">
      <c r="A58" s="5" t="s">
        <v>62</v>
      </c>
      <c r="D58" s="64" t="s">
        <v>108</v>
      </c>
      <c r="E58" s="65">
        <v>91</v>
      </c>
    </row>
    <row r="59" spans="1:5" x14ac:dyDescent="0.25">
      <c r="A59" s="5" t="s">
        <v>71</v>
      </c>
      <c r="D59" s="64" t="s">
        <v>114</v>
      </c>
      <c r="E59" s="65">
        <v>91</v>
      </c>
    </row>
    <row r="60" spans="1:5" x14ac:dyDescent="0.25">
      <c r="A60" s="5" t="s">
        <v>73</v>
      </c>
      <c r="D60" s="64" t="s">
        <v>116</v>
      </c>
      <c r="E60" s="65">
        <v>91</v>
      </c>
    </row>
    <row r="61" spans="1:5" x14ac:dyDescent="0.25">
      <c r="A61" s="5" t="s">
        <v>75</v>
      </c>
      <c r="D61" s="64" t="s">
        <v>127</v>
      </c>
      <c r="E61" s="65">
        <v>91</v>
      </c>
    </row>
    <row r="62" spans="1:5" x14ac:dyDescent="0.25">
      <c r="A62" s="5" t="s">
        <v>77</v>
      </c>
      <c r="D62" s="64" t="s">
        <v>129</v>
      </c>
      <c r="E62" s="65">
        <v>91</v>
      </c>
    </row>
    <row r="63" spans="1:5" x14ac:dyDescent="0.25">
      <c r="A63" s="5" t="s">
        <v>82</v>
      </c>
      <c r="D63" s="64" t="s">
        <v>131</v>
      </c>
      <c r="E63" s="65">
        <v>91</v>
      </c>
    </row>
    <row r="64" spans="1:5" x14ac:dyDescent="0.25">
      <c r="A64" s="5" t="s">
        <v>84</v>
      </c>
      <c r="D64" s="64" t="s">
        <v>148</v>
      </c>
      <c r="E64" s="65">
        <v>91</v>
      </c>
    </row>
    <row r="65" spans="1:5" x14ac:dyDescent="0.25">
      <c r="A65" s="5" t="s">
        <v>86</v>
      </c>
      <c r="D65" s="64" t="s">
        <v>152</v>
      </c>
      <c r="E65" s="65">
        <v>91</v>
      </c>
    </row>
    <row r="66" spans="1:5" x14ac:dyDescent="0.25">
      <c r="A66" s="5" t="s">
        <v>88</v>
      </c>
      <c r="D66" s="64" t="s">
        <v>154</v>
      </c>
      <c r="E66" s="65">
        <v>91</v>
      </c>
    </row>
    <row r="67" spans="1:5" x14ac:dyDescent="0.25">
      <c r="A67" s="5" t="s">
        <v>90</v>
      </c>
      <c r="D67" s="64" t="s">
        <v>156</v>
      </c>
      <c r="E67" s="65">
        <v>91</v>
      </c>
    </row>
    <row r="68" spans="1:5" x14ac:dyDescent="0.25">
      <c r="A68" s="5" t="s">
        <v>92</v>
      </c>
      <c r="D68" s="64" t="s">
        <v>158</v>
      </c>
      <c r="E68" s="65">
        <v>91</v>
      </c>
    </row>
    <row r="69" spans="1:5" x14ac:dyDescent="0.25">
      <c r="A69" s="5" t="s">
        <v>94</v>
      </c>
      <c r="D69" s="64" t="s">
        <v>31</v>
      </c>
      <c r="E69" s="65">
        <v>88</v>
      </c>
    </row>
    <row r="70" spans="1:5" x14ac:dyDescent="0.25">
      <c r="A70" s="5" t="s">
        <v>98</v>
      </c>
      <c r="D70" s="64" t="s">
        <v>42</v>
      </c>
      <c r="E70" s="65">
        <v>88</v>
      </c>
    </row>
    <row r="71" spans="1:5" x14ac:dyDescent="0.25">
      <c r="A71" s="5" t="s">
        <v>102</v>
      </c>
      <c r="D71" s="64" t="s">
        <v>110</v>
      </c>
      <c r="E71" s="65">
        <v>88</v>
      </c>
    </row>
    <row r="72" spans="1:5" x14ac:dyDescent="0.25">
      <c r="A72" s="5" t="s">
        <v>104</v>
      </c>
      <c r="D72" s="64" t="s">
        <v>112</v>
      </c>
      <c r="E72" s="65">
        <v>88</v>
      </c>
    </row>
    <row r="73" spans="1:5" x14ac:dyDescent="0.25">
      <c r="A73" s="5" t="s">
        <v>106</v>
      </c>
      <c r="D73" s="64" t="s">
        <v>140</v>
      </c>
      <c r="E73" s="65">
        <v>88</v>
      </c>
    </row>
    <row r="74" spans="1:5" x14ac:dyDescent="0.25">
      <c r="A74" s="5" t="s">
        <v>108</v>
      </c>
      <c r="D74" s="64" t="s">
        <v>122</v>
      </c>
      <c r="E74" s="65">
        <v>86</v>
      </c>
    </row>
    <row r="75" spans="1:5" x14ac:dyDescent="0.25">
      <c r="A75" s="5" t="s">
        <v>114</v>
      </c>
      <c r="D75" s="64" t="s">
        <v>135</v>
      </c>
      <c r="E75" s="65">
        <v>85</v>
      </c>
    </row>
    <row r="76" spans="1:5" x14ac:dyDescent="0.25">
      <c r="A76" s="5" t="s">
        <v>116</v>
      </c>
      <c r="D76" s="64" t="s">
        <v>64</v>
      </c>
      <c r="E76" s="65">
        <v>77</v>
      </c>
    </row>
    <row r="77" spans="1:5" x14ac:dyDescent="0.25">
      <c r="A77" s="5" t="s">
        <v>127</v>
      </c>
      <c r="D77" s="64" t="s">
        <v>96</v>
      </c>
      <c r="E77" s="65">
        <v>77</v>
      </c>
    </row>
    <row r="78" spans="1:5" x14ac:dyDescent="0.25">
      <c r="A78" s="5" t="s">
        <v>129</v>
      </c>
      <c r="D78" s="64" t="s">
        <v>144</v>
      </c>
      <c r="E78" s="65">
        <v>77</v>
      </c>
    </row>
    <row r="79" spans="1:5" x14ac:dyDescent="0.25">
      <c r="A79" s="5" t="s">
        <v>131</v>
      </c>
      <c r="D79" s="64" t="s">
        <v>118</v>
      </c>
      <c r="E79" s="65">
        <v>66</v>
      </c>
    </row>
    <row r="80" spans="1:5" x14ac:dyDescent="0.25">
      <c r="A80" s="5" t="s">
        <v>148</v>
      </c>
      <c r="D80" s="64" t="s">
        <v>15</v>
      </c>
      <c r="E80" s="65">
        <v>38</v>
      </c>
    </row>
    <row r="81" spans="1:1" x14ac:dyDescent="0.25">
      <c r="A81" s="5" t="s">
        <v>152</v>
      </c>
    </row>
    <row r="82" spans="1:1" x14ac:dyDescent="0.25">
      <c r="A82" s="5" t="s">
        <v>154</v>
      </c>
    </row>
    <row r="83" spans="1:1" x14ac:dyDescent="0.25">
      <c r="A83" s="5" t="s">
        <v>156</v>
      </c>
    </row>
    <row r="84" spans="1:1" x14ac:dyDescent="0.25">
      <c r="A84" s="5" t="s">
        <v>158</v>
      </c>
    </row>
    <row r="85" spans="1:1" x14ac:dyDescent="0.25">
      <c r="A85" s="3" t="s">
        <v>81</v>
      </c>
    </row>
    <row r="86" spans="1:1" x14ac:dyDescent="0.25">
      <c r="A86" s="5" t="s">
        <v>79</v>
      </c>
    </row>
    <row r="87" spans="1:1" x14ac:dyDescent="0.25">
      <c r="A87" s="3" t="s">
        <v>14</v>
      </c>
    </row>
    <row r="88" spans="1:1" x14ac:dyDescent="0.25">
      <c r="A88" s="5" t="s">
        <v>11</v>
      </c>
    </row>
    <row r="89" spans="1:1" x14ac:dyDescent="0.25">
      <c r="A89" s="5" t="s">
        <v>38</v>
      </c>
    </row>
    <row r="90" spans="1:1" x14ac:dyDescent="0.25">
      <c r="A90" s="5" t="s">
        <v>40</v>
      </c>
    </row>
    <row r="91" spans="1:1" x14ac:dyDescent="0.25">
      <c r="A91" s="5" t="s">
        <v>44</v>
      </c>
    </row>
    <row r="92" spans="1:1" x14ac:dyDescent="0.25">
      <c r="A92" s="5" t="s">
        <v>54</v>
      </c>
    </row>
    <row r="93" spans="1:1" x14ac:dyDescent="0.25">
      <c r="A93" s="5" t="s">
        <v>142</v>
      </c>
    </row>
    <row r="94" spans="1:1" x14ac:dyDescent="0.25">
      <c r="A94" s="3" t="s">
        <v>179</v>
      </c>
    </row>
  </sheetData>
  <sortState xmlns:xlrd2="http://schemas.microsoft.com/office/spreadsheetml/2017/richdata2" ref="D5:E80">
    <sortCondition descending="1" ref="E5:E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196A-CE7B-4607-A051-FDE8026852DB}">
  <dimension ref="B1:AA189"/>
  <sheetViews>
    <sheetView showGridLines="0" topLeftCell="A67" zoomScale="85" zoomScaleNormal="85" workbookViewId="0">
      <selection activeCell="B92" sqref="B92"/>
    </sheetView>
  </sheetViews>
  <sheetFormatPr baseColWidth="10" defaultRowHeight="15" x14ac:dyDescent="0.2"/>
  <cols>
    <col min="1" max="1" width="11.42578125" style="6"/>
    <col min="2" max="2" width="45.85546875" style="6" bestFit="1" customWidth="1"/>
    <col min="3" max="3" width="22.28515625" style="37" customWidth="1"/>
    <col min="4" max="4" width="19.28515625" style="6" customWidth="1"/>
    <col min="5" max="5" width="19.42578125" style="6" bestFit="1" customWidth="1"/>
    <col min="6" max="6" width="16" style="6" bestFit="1" customWidth="1"/>
    <col min="7" max="7" width="17.5703125" style="6" customWidth="1"/>
    <col min="8" max="8" width="14.7109375" style="6" bestFit="1" customWidth="1"/>
    <col min="9" max="9" width="14.5703125" style="6" bestFit="1" customWidth="1"/>
    <col min="10" max="10" width="12.85546875" style="6" bestFit="1" customWidth="1"/>
    <col min="11" max="11" width="11.42578125" style="6" bestFit="1" customWidth="1"/>
    <col min="12" max="12" width="9.5703125" style="6" customWidth="1"/>
    <col min="13" max="13" width="11.42578125" style="6" customWidth="1"/>
    <col min="14" max="14" width="6.140625" style="6" customWidth="1"/>
    <col min="15" max="15" width="17.85546875" style="6" customWidth="1"/>
    <col min="16" max="16" width="7.42578125" style="6" customWidth="1"/>
    <col min="17" max="17" width="9.85546875" style="6" customWidth="1"/>
    <col min="18" max="18" width="34.7109375" style="6" customWidth="1"/>
    <col min="19" max="19" width="5.7109375" style="6" customWidth="1"/>
    <col min="20" max="26" width="11.42578125" style="6"/>
    <col min="27" max="27" width="12.28515625" style="6" bestFit="1" customWidth="1"/>
    <col min="28" max="28" width="14.140625" style="6" bestFit="1" customWidth="1"/>
    <col min="29" max="29" width="11.140625" style="6" bestFit="1" customWidth="1"/>
    <col min="30" max="30" width="6.5703125" style="6" bestFit="1" customWidth="1"/>
    <col min="31" max="31" width="21.5703125" style="6" bestFit="1" customWidth="1"/>
    <col min="32" max="32" width="18.140625" style="6" bestFit="1" customWidth="1"/>
    <col min="33" max="16384" width="11.42578125" style="6"/>
  </cols>
  <sheetData>
    <row r="1" spans="2:27" ht="15" customHeight="1" x14ac:dyDescent="0.2">
      <c r="C1" s="7" t="s">
        <v>181</v>
      </c>
      <c r="D1" s="7"/>
      <c r="E1" s="8" t="s">
        <v>182</v>
      </c>
      <c r="F1" s="9" t="s">
        <v>183</v>
      </c>
      <c r="G1" s="9"/>
      <c r="H1" s="9"/>
      <c r="I1" s="9"/>
      <c r="J1" s="10"/>
      <c r="K1" s="11">
        <v>2019</v>
      </c>
      <c r="L1" s="11"/>
      <c r="M1" s="12"/>
      <c r="N1" s="10"/>
      <c r="O1" s="11">
        <v>2020</v>
      </c>
      <c r="P1" s="11"/>
      <c r="Q1" s="13"/>
      <c r="U1" s="14"/>
      <c r="V1" s="14"/>
      <c r="W1" s="14"/>
      <c r="X1" s="14"/>
      <c r="Y1" s="14"/>
      <c r="Z1" s="14"/>
      <c r="AA1" s="14"/>
    </row>
    <row r="2" spans="2:27" ht="15.75" x14ac:dyDescent="0.25">
      <c r="C2" s="15" t="s">
        <v>184</v>
      </c>
      <c r="D2" s="15" t="s">
        <v>185</v>
      </c>
      <c r="E2" s="16"/>
      <c r="F2" s="9"/>
      <c r="G2" s="9"/>
      <c r="H2" s="9"/>
      <c r="I2" s="9"/>
      <c r="J2" s="10"/>
      <c r="K2" s="17" t="s">
        <v>186</v>
      </c>
      <c r="L2" s="17"/>
      <c r="M2" s="18" t="s">
        <v>187</v>
      </c>
      <c r="O2" s="17" t="s">
        <v>186</v>
      </c>
      <c r="P2" s="17"/>
      <c r="Q2" s="19" t="s">
        <v>187</v>
      </c>
      <c r="U2" s="14"/>
      <c r="V2" s="14"/>
      <c r="W2" s="14"/>
      <c r="X2" s="14"/>
      <c r="Y2" s="14"/>
      <c r="Z2" s="14"/>
      <c r="AA2" s="14"/>
    </row>
    <row r="3" spans="2:27" ht="15" customHeight="1" x14ac:dyDescent="0.2">
      <c r="C3" s="20">
        <v>0</v>
      </c>
      <c r="D3" s="20">
        <v>60</v>
      </c>
      <c r="E3" s="21" t="s">
        <v>188</v>
      </c>
      <c r="F3" s="22" t="s">
        <v>189</v>
      </c>
      <c r="G3" s="23"/>
      <c r="H3" s="23"/>
      <c r="I3" s="24"/>
      <c r="J3" s="10"/>
      <c r="K3" s="25" t="s">
        <v>190</v>
      </c>
      <c r="L3" s="25">
        <v>12</v>
      </c>
      <c r="M3" s="26">
        <f>+L3/$L$6</f>
        <v>0.15189873417721519</v>
      </c>
      <c r="O3" s="25" t="s">
        <v>24</v>
      </c>
      <c r="P3" s="25">
        <v>15</v>
      </c>
      <c r="Q3" s="27">
        <f>+P3/$P$7</f>
        <v>0.19736842105263158</v>
      </c>
      <c r="S3" s="28"/>
      <c r="T3" s="28"/>
      <c r="U3" s="29"/>
      <c r="V3" s="10"/>
      <c r="W3" s="29"/>
      <c r="X3" s="29"/>
      <c r="Y3" s="29"/>
      <c r="Z3" s="29"/>
      <c r="AA3" s="29"/>
    </row>
    <row r="4" spans="2:27" ht="15" customHeight="1" x14ac:dyDescent="0.2">
      <c r="C4" s="20">
        <v>60</v>
      </c>
      <c r="D4" s="20">
        <v>74</v>
      </c>
      <c r="E4" s="21" t="s">
        <v>191</v>
      </c>
      <c r="F4" s="22" t="s">
        <v>192</v>
      </c>
      <c r="G4" s="23"/>
      <c r="H4" s="23"/>
      <c r="I4" s="24"/>
      <c r="J4" s="10"/>
      <c r="K4" s="25" t="s">
        <v>193</v>
      </c>
      <c r="L4" s="30">
        <v>64</v>
      </c>
      <c r="M4" s="26">
        <f t="shared" ref="M4:M6" si="0">+L4/$L$6</f>
        <v>0.810126582278481</v>
      </c>
      <c r="O4" s="25" t="s">
        <v>20</v>
      </c>
      <c r="P4" s="30">
        <v>1</v>
      </c>
      <c r="Q4" s="27">
        <f t="shared" ref="Q4:Q7" si="1">+P4/$P$7</f>
        <v>1.3157894736842105E-2</v>
      </c>
      <c r="S4" s="28"/>
      <c r="T4" s="28"/>
      <c r="U4" s="29"/>
      <c r="V4" s="10"/>
      <c r="W4" s="29"/>
      <c r="X4" s="29"/>
      <c r="Y4" s="29"/>
      <c r="Z4" s="29"/>
      <c r="AA4" s="29"/>
    </row>
    <row r="5" spans="2:27" ht="15" customHeight="1" x14ac:dyDescent="0.2">
      <c r="C5" s="20">
        <v>75</v>
      </c>
      <c r="D5" s="20">
        <v>89</v>
      </c>
      <c r="E5" s="21" t="s">
        <v>190</v>
      </c>
      <c r="F5" s="22" t="s">
        <v>194</v>
      </c>
      <c r="G5" s="23" t="s">
        <v>194</v>
      </c>
      <c r="H5" s="23"/>
      <c r="I5" s="24"/>
      <c r="J5" s="10"/>
      <c r="K5" s="25" t="s">
        <v>191</v>
      </c>
      <c r="L5" s="25">
        <v>3</v>
      </c>
      <c r="M5" s="26">
        <f t="shared" si="0"/>
        <v>3.7974683544303799E-2</v>
      </c>
      <c r="N5" s="10"/>
      <c r="O5" s="25" t="s">
        <v>7</v>
      </c>
      <c r="P5" s="25">
        <v>59</v>
      </c>
      <c r="Q5" s="27">
        <f t="shared" si="1"/>
        <v>0.77631578947368418</v>
      </c>
      <c r="S5" s="28"/>
      <c r="T5" s="28"/>
      <c r="U5" s="29"/>
      <c r="V5" s="10"/>
      <c r="W5" s="29"/>
      <c r="X5" s="29"/>
      <c r="Y5" s="29"/>
      <c r="Z5" s="29"/>
      <c r="AA5" s="29"/>
    </row>
    <row r="6" spans="2:27" ht="15" customHeight="1" x14ac:dyDescent="0.25">
      <c r="C6" s="20">
        <v>90</v>
      </c>
      <c r="D6" s="20">
        <v>100</v>
      </c>
      <c r="E6" s="21" t="s">
        <v>193</v>
      </c>
      <c r="F6" s="22" t="s">
        <v>195</v>
      </c>
      <c r="G6" s="23" t="s">
        <v>195</v>
      </c>
      <c r="H6" s="23"/>
      <c r="I6" s="24"/>
      <c r="J6" s="10"/>
      <c r="K6" s="31" t="s">
        <v>196</v>
      </c>
      <c r="L6" s="32">
        <v>79</v>
      </c>
      <c r="M6" s="26">
        <f t="shared" si="0"/>
        <v>1</v>
      </c>
      <c r="N6" s="10"/>
      <c r="O6" s="25" t="s">
        <v>121</v>
      </c>
      <c r="P6" s="25">
        <v>1</v>
      </c>
      <c r="Q6" s="27">
        <f t="shared" si="1"/>
        <v>1.3157894736842105E-2</v>
      </c>
      <c r="S6" s="28"/>
      <c r="T6" s="28"/>
      <c r="U6" s="29"/>
      <c r="V6" s="10"/>
      <c r="W6" s="29"/>
      <c r="X6" s="29"/>
      <c r="Y6" s="29"/>
      <c r="Z6" s="29"/>
      <c r="AA6" s="29"/>
    </row>
    <row r="7" spans="2:27" ht="15" customHeight="1" x14ac:dyDescent="0.2">
      <c r="C7" s="28"/>
      <c r="D7" s="28"/>
      <c r="E7" s="29"/>
      <c r="F7" s="33"/>
      <c r="G7" s="33"/>
      <c r="H7" s="33"/>
      <c r="I7" s="33"/>
      <c r="J7" s="10"/>
      <c r="K7" s="10"/>
      <c r="L7" s="10"/>
      <c r="M7" s="34"/>
      <c r="N7" s="10"/>
      <c r="O7" s="12" t="s">
        <v>196</v>
      </c>
      <c r="P7" s="35">
        <v>76</v>
      </c>
      <c r="Q7" s="27">
        <f t="shared" si="1"/>
        <v>1</v>
      </c>
      <c r="S7" s="28"/>
      <c r="T7" s="28"/>
      <c r="U7" s="29"/>
      <c r="V7" s="10"/>
      <c r="W7" s="29"/>
      <c r="X7" s="29"/>
      <c r="Y7" s="29"/>
      <c r="Z7" s="29"/>
      <c r="AA7" s="29"/>
    </row>
    <row r="8" spans="2:27" ht="15" customHeight="1" x14ac:dyDescent="0.2">
      <c r="C8" s="28"/>
      <c r="D8" s="28"/>
      <c r="E8" s="29"/>
      <c r="F8" s="33"/>
      <c r="G8" s="33"/>
      <c r="H8" s="33"/>
      <c r="I8" s="33"/>
      <c r="J8" s="10"/>
      <c r="K8" s="10"/>
      <c r="L8" s="10"/>
      <c r="M8" s="10"/>
      <c r="N8" s="10"/>
      <c r="Q8" s="10"/>
      <c r="S8" s="28"/>
      <c r="T8" s="28"/>
      <c r="U8" s="29"/>
      <c r="V8" s="10"/>
      <c r="W8" s="29"/>
      <c r="X8" s="29"/>
      <c r="Y8" s="29"/>
      <c r="Z8" s="29"/>
      <c r="AA8" s="29"/>
    </row>
    <row r="9" spans="2:27" ht="15" customHeight="1" x14ac:dyDescent="0.2">
      <c r="C9" s="28"/>
      <c r="D9" s="28"/>
      <c r="E9" s="29"/>
      <c r="F9" s="33"/>
      <c r="G9" s="36"/>
      <c r="H9" s="36"/>
      <c r="I9" s="10"/>
      <c r="J9" s="10"/>
      <c r="K9" s="10"/>
      <c r="L9" s="10"/>
      <c r="M9" s="10"/>
      <c r="N9" s="10"/>
      <c r="Q9" s="10"/>
      <c r="S9" s="28"/>
      <c r="T9" s="28"/>
      <c r="U9" s="29"/>
      <c r="V9" s="10"/>
      <c r="W9" s="29"/>
      <c r="X9" s="29"/>
      <c r="Y9" s="29"/>
      <c r="Z9" s="29"/>
      <c r="AA9" s="29"/>
    </row>
    <row r="10" spans="2:27" ht="15" customHeight="1" x14ac:dyDescent="0.2">
      <c r="F10" s="38" t="s">
        <v>197</v>
      </c>
      <c r="G10" s="38"/>
      <c r="H10" s="38"/>
      <c r="I10" s="39"/>
      <c r="J10" s="40"/>
      <c r="K10" s="41" t="s">
        <v>198</v>
      </c>
      <c r="L10" s="42"/>
      <c r="M10" s="43"/>
      <c r="O10" s="44"/>
      <c r="P10" s="44"/>
      <c r="U10" s="29"/>
      <c r="V10" s="29"/>
      <c r="W10" s="29"/>
      <c r="X10" s="29"/>
      <c r="Y10" s="29"/>
      <c r="Z10" s="29"/>
      <c r="AA10" s="29"/>
    </row>
    <row r="11" spans="2:27" ht="60" x14ac:dyDescent="0.2">
      <c r="B11" s="45" t="s">
        <v>199</v>
      </c>
      <c r="C11" s="46" t="s">
        <v>288</v>
      </c>
      <c r="D11" s="46" t="s">
        <v>200</v>
      </c>
      <c r="E11" s="46" t="s">
        <v>182</v>
      </c>
      <c r="F11" s="46" t="s">
        <v>201</v>
      </c>
      <c r="G11" s="46" t="s">
        <v>202</v>
      </c>
      <c r="H11" s="46" t="s">
        <v>203</v>
      </c>
      <c r="I11" s="46" t="s">
        <v>204</v>
      </c>
      <c r="J11" s="46" t="s">
        <v>205</v>
      </c>
      <c r="K11" s="46" t="s">
        <v>206</v>
      </c>
      <c r="L11" s="46" t="s">
        <v>207</v>
      </c>
      <c r="M11" s="46" t="s">
        <v>208</v>
      </c>
      <c r="N11" s="6" t="s">
        <v>209</v>
      </c>
      <c r="O11" s="44"/>
      <c r="P11" s="44"/>
      <c r="Q11" s="47"/>
      <c r="U11" s="29"/>
      <c r="V11" s="29"/>
      <c r="W11" s="29"/>
      <c r="X11" s="29"/>
      <c r="Y11" s="29"/>
      <c r="Z11" s="29"/>
      <c r="AA11" s="29"/>
    </row>
    <row r="12" spans="2:27" ht="15" customHeight="1" x14ac:dyDescent="0.2">
      <c r="B12" s="48" t="s">
        <v>8</v>
      </c>
      <c r="C12" s="49">
        <v>100</v>
      </c>
      <c r="D12" s="49">
        <f>ROUND(C12,0)</f>
        <v>100</v>
      </c>
      <c r="E12" s="50" t="s">
        <v>193</v>
      </c>
      <c r="F12" s="51"/>
      <c r="G12" s="51"/>
      <c r="H12" s="51"/>
      <c r="I12" s="51"/>
      <c r="J12" s="51"/>
      <c r="K12" s="51"/>
      <c r="L12" s="51"/>
      <c r="M12" s="51"/>
      <c r="N12" s="44"/>
    </row>
    <row r="13" spans="2:27" ht="15" customHeight="1" x14ac:dyDescent="0.2">
      <c r="B13" s="48" t="s">
        <v>27</v>
      </c>
      <c r="C13" s="49">
        <v>100</v>
      </c>
      <c r="D13" s="49">
        <f>ROUND(C13,0)</f>
        <v>100</v>
      </c>
      <c r="E13" s="50" t="s">
        <v>193</v>
      </c>
      <c r="F13" s="51"/>
      <c r="G13" s="51"/>
      <c r="H13" s="51"/>
      <c r="I13" s="51"/>
      <c r="J13" s="51"/>
      <c r="K13" s="51"/>
      <c r="L13" s="51"/>
      <c r="M13" s="51"/>
      <c r="N13" s="44"/>
    </row>
    <row r="14" spans="2:27" ht="15" customHeight="1" x14ac:dyDescent="0.2">
      <c r="B14" s="48" t="s">
        <v>50</v>
      </c>
      <c r="C14" s="49">
        <v>100</v>
      </c>
      <c r="D14" s="49">
        <f>ROUND(C14,0)</f>
        <v>100</v>
      </c>
      <c r="E14" s="50" t="s">
        <v>193</v>
      </c>
      <c r="F14" s="51"/>
      <c r="G14" s="51"/>
      <c r="H14" s="51"/>
      <c r="I14" s="51"/>
      <c r="J14" s="51"/>
      <c r="K14" s="51"/>
      <c r="L14" s="51"/>
      <c r="M14" s="51"/>
      <c r="N14" s="44"/>
    </row>
    <row r="15" spans="2:27" x14ac:dyDescent="0.2">
      <c r="B15" s="48" t="s">
        <v>56</v>
      </c>
      <c r="C15" s="49">
        <v>100</v>
      </c>
      <c r="D15" s="49">
        <f>ROUND(C15,0)</f>
        <v>100</v>
      </c>
      <c r="E15" s="50" t="s">
        <v>193</v>
      </c>
      <c r="F15" s="51"/>
      <c r="G15" s="51"/>
      <c r="H15" s="51"/>
      <c r="I15" s="51"/>
      <c r="J15" s="51"/>
      <c r="K15" s="51"/>
      <c r="L15" s="51"/>
      <c r="M15" s="51"/>
      <c r="N15" s="44"/>
    </row>
    <row r="16" spans="2:27" x14ac:dyDescent="0.2">
      <c r="B16" s="21" t="s">
        <v>58</v>
      </c>
      <c r="C16" s="49">
        <v>100</v>
      </c>
      <c r="D16" s="49">
        <f>ROUND(C16,0)</f>
        <v>100</v>
      </c>
      <c r="E16" s="50" t="s">
        <v>193</v>
      </c>
      <c r="F16" s="51"/>
      <c r="G16" s="51"/>
      <c r="H16" s="51"/>
      <c r="I16" s="51"/>
      <c r="J16" s="51"/>
      <c r="K16" s="51"/>
      <c r="L16" s="51"/>
      <c r="M16" s="51"/>
      <c r="N16" s="44"/>
    </row>
    <row r="17" spans="2:14" x14ac:dyDescent="0.2">
      <c r="B17" s="48" t="s">
        <v>67</v>
      </c>
      <c r="C17" s="49">
        <v>100</v>
      </c>
      <c r="D17" s="49">
        <f>ROUND(C17,0)</f>
        <v>100</v>
      </c>
      <c r="E17" s="50" t="s">
        <v>193</v>
      </c>
      <c r="F17" s="51"/>
      <c r="G17" s="51"/>
      <c r="H17" s="51"/>
      <c r="I17" s="51"/>
      <c r="J17" s="51"/>
      <c r="K17" s="51"/>
      <c r="L17" s="51"/>
      <c r="M17" s="51"/>
      <c r="N17" s="44"/>
    </row>
    <row r="18" spans="2:14" x14ac:dyDescent="0.2">
      <c r="B18" s="48" t="s">
        <v>100</v>
      </c>
      <c r="C18" s="49">
        <v>100</v>
      </c>
      <c r="D18" s="49">
        <f>ROUND(C18,0)</f>
        <v>100</v>
      </c>
      <c r="E18" s="50" t="s">
        <v>193</v>
      </c>
      <c r="F18" s="51"/>
      <c r="G18" s="51"/>
      <c r="H18" s="51"/>
      <c r="I18" s="51"/>
      <c r="J18" s="51"/>
      <c r="K18" s="51"/>
      <c r="L18" s="51"/>
      <c r="M18" s="51"/>
      <c r="N18" s="44"/>
    </row>
    <row r="19" spans="2:14" x14ac:dyDescent="0.2">
      <c r="B19" s="48" t="s">
        <v>125</v>
      </c>
      <c r="C19" s="49">
        <v>100</v>
      </c>
      <c r="D19" s="49">
        <f>ROUND(C19,0)</f>
        <v>100</v>
      </c>
      <c r="E19" s="50" t="s">
        <v>193</v>
      </c>
      <c r="F19" s="51"/>
      <c r="G19" s="51"/>
      <c r="H19" s="51"/>
      <c r="I19" s="51"/>
      <c r="J19" s="51"/>
      <c r="K19" s="51"/>
      <c r="L19" s="51"/>
      <c r="M19" s="51"/>
      <c r="N19" s="44"/>
    </row>
    <row r="20" spans="2:14" x14ac:dyDescent="0.2">
      <c r="B20" s="48" t="s">
        <v>133</v>
      </c>
      <c r="C20" s="49">
        <v>100</v>
      </c>
      <c r="D20" s="49">
        <f>ROUND(C20,0)</f>
        <v>100</v>
      </c>
      <c r="E20" s="50" t="s">
        <v>193</v>
      </c>
      <c r="F20" s="51"/>
      <c r="G20" s="51"/>
      <c r="H20" s="51"/>
      <c r="I20" s="51"/>
      <c r="J20" s="51"/>
      <c r="K20" s="51"/>
      <c r="L20" s="51"/>
      <c r="M20" s="51"/>
      <c r="N20" s="44"/>
    </row>
    <row r="21" spans="2:14" x14ac:dyDescent="0.2">
      <c r="B21" s="48" t="s">
        <v>138</v>
      </c>
      <c r="C21" s="49">
        <v>100</v>
      </c>
      <c r="D21" s="49">
        <f>ROUND(C21,0)</f>
        <v>100</v>
      </c>
      <c r="E21" s="50" t="s">
        <v>193</v>
      </c>
      <c r="F21" s="51"/>
      <c r="G21" s="51"/>
      <c r="H21" s="51"/>
      <c r="I21" s="51"/>
      <c r="J21" s="51"/>
      <c r="K21" s="51"/>
      <c r="L21" s="51"/>
      <c r="M21" s="51"/>
      <c r="N21" s="44"/>
    </row>
    <row r="22" spans="2:14" x14ac:dyDescent="0.2">
      <c r="B22" s="48" t="s">
        <v>146</v>
      </c>
      <c r="C22" s="49">
        <v>100</v>
      </c>
      <c r="D22" s="49">
        <f>ROUND(C22,0)</f>
        <v>100</v>
      </c>
      <c r="E22" s="50" t="s">
        <v>193</v>
      </c>
      <c r="F22" s="51"/>
      <c r="G22" s="51"/>
      <c r="H22" s="51"/>
      <c r="I22" s="51"/>
      <c r="J22" s="51"/>
      <c r="K22" s="51"/>
      <c r="L22" s="51"/>
      <c r="M22" s="51"/>
      <c r="N22" s="44"/>
    </row>
    <row r="23" spans="2:14" x14ac:dyDescent="0.2">
      <c r="B23" s="48" t="s">
        <v>160</v>
      </c>
      <c r="C23" s="49">
        <v>100</v>
      </c>
      <c r="D23" s="49">
        <f>ROUND(C23,0)</f>
        <v>100</v>
      </c>
      <c r="E23" s="50" t="s">
        <v>193</v>
      </c>
      <c r="F23" s="51"/>
      <c r="G23" s="51"/>
      <c r="H23" s="51"/>
      <c r="I23" s="51"/>
      <c r="J23" s="51"/>
      <c r="K23" s="51"/>
      <c r="L23" s="51"/>
      <c r="M23" s="51"/>
      <c r="N23" s="44"/>
    </row>
    <row r="24" spans="2:14" x14ac:dyDescent="0.2">
      <c r="B24" s="48" t="s">
        <v>164</v>
      </c>
      <c r="C24" s="49">
        <v>100</v>
      </c>
      <c r="D24" s="49">
        <f>ROUND(C24,0)</f>
        <v>100</v>
      </c>
      <c r="E24" s="50" t="s">
        <v>193</v>
      </c>
      <c r="F24" s="51"/>
      <c r="G24" s="51"/>
      <c r="H24" s="51"/>
      <c r="I24" s="51"/>
      <c r="J24" s="51"/>
      <c r="K24" s="51"/>
      <c r="L24" s="51"/>
      <c r="M24" s="51"/>
      <c r="N24" s="44"/>
    </row>
    <row r="25" spans="2:14" x14ac:dyDescent="0.2">
      <c r="B25" s="21" t="s">
        <v>11</v>
      </c>
      <c r="C25" s="49">
        <v>97</v>
      </c>
      <c r="D25" s="49">
        <f>ROUND(C25,0)</f>
        <v>97</v>
      </c>
      <c r="E25" s="50" t="s">
        <v>193</v>
      </c>
      <c r="F25" s="51"/>
      <c r="G25" s="51"/>
      <c r="H25" s="51"/>
      <c r="I25" s="51"/>
      <c r="J25" s="51"/>
      <c r="K25" s="51"/>
      <c r="L25" s="51"/>
      <c r="M25" s="51"/>
      <c r="N25" s="44"/>
    </row>
    <row r="26" spans="2:14" x14ac:dyDescent="0.2">
      <c r="B26" s="48" t="s">
        <v>38</v>
      </c>
      <c r="C26" s="49">
        <v>97</v>
      </c>
      <c r="D26" s="49">
        <f>ROUND(C26,0)</f>
        <v>97</v>
      </c>
      <c r="E26" s="50" t="s">
        <v>193</v>
      </c>
      <c r="F26" s="51"/>
      <c r="G26" s="51"/>
      <c r="H26" s="51"/>
      <c r="I26" s="51"/>
      <c r="J26" s="51"/>
      <c r="K26" s="51"/>
      <c r="L26" s="51"/>
      <c r="M26" s="51"/>
      <c r="N26" s="44"/>
    </row>
    <row r="27" spans="2:14" x14ac:dyDescent="0.2">
      <c r="B27" s="21" t="s">
        <v>40</v>
      </c>
      <c r="C27" s="49">
        <v>97</v>
      </c>
      <c r="D27" s="49">
        <f>ROUND(C27,0)</f>
        <v>97</v>
      </c>
      <c r="E27" s="50" t="s">
        <v>193</v>
      </c>
      <c r="F27" s="51"/>
      <c r="G27" s="51"/>
      <c r="H27" s="51"/>
      <c r="I27" s="51"/>
      <c r="J27" s="51"/>
      <c r="K27" s="51"/>
      <c r="L27" s="51"/>
      <c r="M27" s="51"/>
      <c r="N27" s="44"/>
    </row>
    <row r="28" spans="2:14" x14ac:dyDescent="0.2">
      <c r="B28" s="21" t="s">
        <v>44</v>
      </c>
      <c r="C28" s="49">
        <v>97</v>
      </c>
      <c r="D28" s="49">
        <f>ROUND(C28,0)</f>
        <v>97</v>
      </c>
      <c r="E28" s="50" t="s">
        <v>193</v>
      </c>
      <c r="F28" s="51"/>
      <c r="G28" s="51"/>
      <c r="H28" s="51"/>
      <c r="I28" s="51"/>
      <c r="J28" s="51"/>
      <c r="K28" s="51"/>
      <c r="L28" s="51"/>
      <c r="M28" s="51"/>
      <c r="N28" s="44"/>
    </row>
    <row r="29" spans="2:14" x14ac:dyDescent="0.2">
      <c r="B29" s="48" t="s">
        <v>177</v>
      </c>
      <c r="C29" s="49">
        <v>97</v>
      </c>
      <c r="D29" s="49">
        <f>ROUND(C29,0)</f>
        <v>97</v>
      </c>
      <c r="E29" s="50" t="s">
        <v>193</v>
      </c>
      <c r="F29" s="51"/>
      <c r="G29" s="51"/>
      <c r="H29" s="51"/>
      <c r="I29" s="51"/>
      <c r="J29" s="51"/>
      <c r="K29" s="51"/>
      <c r="L29" s="51"/>
      <c r="M29" s="51"/>
      <c r="N29" s="44"/>
    </row>
    <row r="30" spans="2:14" x14ac:dyDescent="0.2">
      <c r="B30" s="48" t="s">
        <v>54</v>
      </c>
      <c r="C30" s="49">
        <v>97</v>
      </c>
      <c r="D30" s="49">
        <f>ROUND(C30,0)</f>
        <v>97</v>
      </c>
      <c r="E30" s="50" t="s">
        <v>193</v>
      </c>
      <c r="F30" s="51"/>
      <c r="G30" s="51"/>
      <c r="H30" s="51"/>
      <c r="I30" s="51"/>
      <c r="J30" s="51"/>
      <c r="K30" s="51"/>
      <c r="L30" s="51"/>
      <c r="M30" s="51"/>
      <c r="N30" s="44"/>
    </row>
    <row r="31" spans="2:14" x14ac:dyDescent="0.2">
      <c r="B31" s="21" t="s">
        <v>142</v>
      </c>
      <c r="C31" s="49">
        <v>97</v>
      </c>
      <c r="D31" s="49">
        <f>ROUND(C31,0)</f>
        <v>97</v>
      </c>
      <c r="E31" s="50" t="s">
        <v>193</v>
      </c>
      <c r="F31" s="51"/>
      <c r="G31" s="51"/>
      <c r="H31" s="51"/>
      <c r="I31" s="51"/>
      <c r="J31" s="51"/>
      <c r="K31" s="51"/>
      <c r="L31" s="51"/>
      <c r="M31" s="51"/>
      <c r="N31" s="44"/>
    </row>
    <row r="32" spans="2:14" x14ac:dyDescent="0.2">
      <c r="B32" s="48" t="s">
        <v>176</v>
      </c>
      <c r="C32" s="49">
        <v>94</v>
      </c>
      <c r="D32" s="49">
        <f>ROUND(C32,0)</f>
        <v>94</v>
      </c>
      <c r="E32" s="50" t="s">
        <v>193</v>
      </c>
      <c r="F32" s="51"/>
      <c r="G32" s="51"/>
      <c r="H32" s="51"/>
      <c r="I32" s="51"/>
      <c r="J32" s="51"/>
      <c r="K32" s="51"/>
      <c r="L32" s="51"/>
      <c r="M32" s="51"/>
      <c r="N32" s="44"/>
    </row>
    <row r="33" spans="2:14" x14ac:dyDescent="0.2">
      <c r="B33" s="21" t="s">
        <v>79</v>
      </c>
      <c r="C33" s="49">
        <v>92</v>
      </c>
      <c r="D33" s="49">
        <f>ROUND(C33,0)</f>
        <v>92</v>
      </c>
      <c r="E33" s="50" t="s">
        <v>193</v>
      </c>
      <c r="F33" s="51"/>
      <c r="G33" s="51"/>
      <c r="H33" s="51"/>
      <c r="I33" s="51"/>
      <c r="J33" s="51"/>
      <c r="K33" s="51"/>
      <c r="L33" s="51"/>
      <c r="M33" s="51"/>
      <c r="N33" s="44"/>
    </row>
    <row r="34" spans="2:14" x14ac:dyDescent="0.2">
      <c r="B34" s="48" t="s">
        <v>2</v>
      </c>
      <c r="C34" s="49">
        <v>91</v>
      </c>
      <c r="D34" s="49">
        <f>ROUND(C34,0)</f>
        <v>91</v>
      </c>
      <c r="E34" s="50" t="s">
        <v>193</v>
      </c>
      <c r="F34" s="51"/>
      <c r="G34" s="51"/>
      <c r="H34" s="51"/>
      <c r="I34" s="51"/>
      <c r="J34" s="51"/>
      <c r="K34" s="51"/>
      <c r="L34" s="51"/>
      <c r="M34" s="51"/>
      <c r="N34" s="44"/>
    </row>
    <row r="35" spans="2:14" x14ac:dyDescent="0.2">
      <c r="B35" s="48" t="s">
        <v>25</v>
      </c>
      <c r="C35" s="49">
        <v>91</v>
      </c>
      <c r="D35" s="49">
        <f>ROUND(C35,0)</f>
        <v>91</v>
      </c>
      <c r="E35" s="50" t="s">
        <v>193</v>
      </c>
      <c r="F35" s="51"/>
      <c r="G35" s="51"/>
      <c r="H35" s="51"/>
      <c r="I35" s="51"/>
      <c r="J35" s="51"/>
      <c r="K35" s="51"/>
      <c r="L35" s="51"/>
      <c r="M35" s="51"/>
      <c r="N35" s="44"/>
    </row>
    <row r="36" spans="2:14" x14ac:dyDescent="0.2">
      <c r="B36" s="48" t="s">
        <v>29</v>
      </c>
      <c r="C36" s="49">
        <v>91</v>
      </c>
      <c r="D36" s="49">
        <f>ROUND(C36,0)</f>
        <v>91</v>
      </c>
      <c r="E36" s="50" t="s">
        <v>193</v>
      </c>
      <c r="F36" s="51"/>
      <c r="G36" s="51"/>
      <c r="H36" s="51"/>
      <c r="I36" s="51"/>
      <c r="J36" s="51"/>
      <c r="K36" s="51"/>
      <c r="L36" s="51"/>
      <c r="M36" s="51"/>
      <c r="N36" s="44"/>
    </row>
    <row r="37" spans="2:14" x14ac:dyDescent="0.2">
      <c r="B37" s="21" t="s">
        <v>34</v>
      </c>
      <c r="C37" s="49">
        <v>91</v>
      </c>
      <c r="D37" s="49">
        <f>ROUND(C37,0)</f>
        <v>91</v>
      </c>
      <c r="E37" s="50" t="s">
        <v>193</v>
      </c>
      <c r="F37" s="51"/>
      <c r="G37" s="51"/>
      <c r="H37" s="51"/>
      <c r="I37" s="51"/>
      <c r="J37" s="51"/>
      <c r="K37" s="51"/>
      <c r="L37" s="51"/>
      <c r="M37" s="51"/>
      <c r="N37" s="44"/>
    </row>
    <row r="38" spans="2:14" x14ac:dyDescent="0.2">
      <c r="B38" s="48" t="s">
        <v>36</v>
      </c>
      <c r="C38" s="49">
        <v>91</v>
      </c>
      <c r="D38" s="49">
        <f>ROUND(C38,0)</f>
        <v>91</v>
      </c>
      <c r="E38" s="50" t="s">
        <v>193</v>
      </c>
      <c r="F38" s="51"/>
      <c r="G38" s="51"/>
      <c r="H38" s="51"/>
      <c r="I38" s="51"/>
      <c r="J38" s="51"/>
      <c r="K38" s="51"/>
      <c r="L38" s="51"/>
      <c r="M38" s="51"/>
      <c r="N38" s="44"/>
    </row>
    <row r="39" spans="2:14" x14ac:dyDescent="0.2">
      <c r="B39" s="48" t="s">
        <v>48</v>
      </c>
      <c r="C39" s="49">
        <v>91</v>
      </c>
      <c r="D39" s="49">
        <f>ROUND(C39,0)</f>
        <v>91</v>
      </c>
      <c r="E39" s="50" t="s">
        <v>193</v>
      </c>
      <c r="F39" s="51"/>
      <c r="G39" s="51"/>
      <c r="H39" s="51"/>
      <c r="I39" s="51"/>
      <c r="J39" s="51"/>
      <c r="K39" s="51"/>
      <c r="L39" s="51"/>
      <c r="M39" s="51"/>
      <c r="N39" s="44"/>
    </row>
    <row r="40" spans="2:14" x14ac:dyDescent="0.2">
      <c r="B40" s="48" t="s">
        <v>52</v>
      </c>
      <c r="C40" s="49">
        <v>91</v>
      </c>
      <c r="D40" s="49">
        <f>ROUND(C40,0)</f>
        <v>91</v>
      </c>
      <c r="E40" s="50" t="s">
        <v>193</v>
      </c>
      <c r="F40" s="51"/>
      <c r="G40" s="51"/>
      <c r="H40" s="51"/>
      <c r="I40" s="51"/>
      <c r="J40" s="51"/>
      <c r="K40" s="51"/>
      <c r="L40" s="51"/>
      <c r="M40" s="51"/>
      <c r="N40" s="44"/>
    </row>
    <row r="41" spans="2:14" x14ac:dyDescent="0.2">
      <c r="B41" s="21" t="s">
        <v>60</v>
      </c>
      <c r="C41" s="49">
        <v>91</v>
      </c>
      <c r="D41" s="49">
        <f>ROUND(C41,0)</f>
        <v>91</v>
      </c>
      <c r="E41" s="50" t="s">
        <v>193</v>
      </c>
      <c r="F41" s="51"/>
      <c r="G41" s="51"/>
      <c r="H41" s="51"/>
      <c r="I41" s="51"/>
      <c r="J41" s="51"/>
      <c r="K41" s="51"/>
      <c r="L41" s="51"/>
      <c r="M41" s="51"/>
      <c r="N41" s="44"/>
    </row>
    <row r="42" spans="2:14" x14ac:dyDescent="0.2">
      <c r="B42" s="21" t="s">
        <v>62</v>
      </c>
      <c r="C42" s="49">
        <v>91</v>
      </c>
      <c r="D42" s="49">
        <f>ROUND(C42,0)</f>
        <v>91</v>
      </c>
      <c r="E42" s="50" t="s">
        <v>193</v>
      </c>
      <c r="F42" s="51"/>
      <c r="G42" s="51"/>
      <c r="H42" s="51"/>
      <c r="I42" s="51"/>
      <c r="J42" s="51"/>
      <c r="K42" s="51"/>
      <c r="L42" s="51"/>
      <c r="M42" s="51"/>
      <c r="N42" s="44"/>
    </row>
    <row r="43" spans="2:14" x14ac:dyDescent="0.2">
      <c r="B43" s="48" t="s">
        <v>71</v>
      </c>
      <c r="C43" s="49">
        <v>91</v>
      </c>
      <c r="D43" s="49">
        <f>ROUND(C43,0)</f>
        <v>91</v>
      </c>
      <c r="E43" s="50" t="s">
        <v>193</v>
      </c>
      <c r="F43" s="51"/>
      <c r="G43" s="51"/>
      <c r="H43" s="51"/>
      <c r="I43" s="51"/>
      <c r="J43" s="51"/>
      <c r="K43" s="51"/>
      <c r="L43" s="51"/>
      <c r="M43" s="51"/>
      <c r="N43" s="44"/>
    </row>
    <row r="44" spans="2:14" x14ac:dyDescent="0.2">
      <c r="B44" s="21" t="s">
        <v>73</v>
      </c>
      <c r="C44" s="49">
        <v>91</v>
      </c>
      <c r="D44" s="49">
        <f>ROUND(C44,0)</f>
        <v>91</v>
      </c>
      <c r="E44" s="50" t="s">
        <v>193</v>
      </c>
      <c r="F44" s="51"/>
      <c r="G44" s="51"/>
      <c r="H44" s="51"/>
      <c r="I44" s="51"/>
      <c r="J44" s="51"/>
      <c r="K44" s="51"/>
      <c r="L44" s="51"/>
      <c r="M44" s="51"/>
      <c r="N44" s="44"/>
    </row>
    <row r="45" spans="2:14" x14ac:dyDescent="0.2">
      <c r="B45" s="48" t="s">
        <v>75</v>
      </c>
      <c r="C45" s="49">
        <v>91</v>
      </c>
      <c r="D45" s="49">
        <f>ROUND(C45,0)</f>
        <v>91</v>
      </c>
      <c r="E45" s="50" t="s">
        <v>193</v>
      </c>
      <c r="F45" s="51"/>
      <c r="G45" s="51"/>
      <c r="H45" s="51"/>
      <c r="I45" s="51"/>
      <c r="J45" s="51"/>
      <c r="K45" s="51"/>
      <c r="L45" s="51"/>
      <c r="M45" s="51"/>
      <c r="N45" s="44"/>
    </row>
    <row r="46" spans="2:14" x14ac:dyDescent="0.2">
      <c r="B46" s="21" t="s">
        <v>77</v>
      </c>
      <c r="C46" s="49">
        <v>91</v>
      </c>
      <c r="D46" s="49">
        <f>ROUND(C46,0)</f>
        <v>91</v>
      </c>
      <c r="E46" s="50" t="s">
        <v>193</v>
      </c>
      <c r="F46" s="51"/>
      <c r="G46" s="51"/>
      <c r="H46" s="51"/>
      <c r="I46" s="51"/>
      <c r="J46" s="51"/>
      <c r="K46" s="51"/>
      <c r="L46" s="51"/>
      <c r="M46" s="51"/>
      <c r="N46" s="44"/>
    </row>
    <row r="47" spans="2:14" x14ac:dyDescent="0.2">
      <c r="B47" s="48" t="s">
        <v>82</v>
      </c>
      <c r="C47" s="49">
        <v>91</v>
      </c>
      <c r="D47" s="49">
        <f>ROUND(C47,0)</f>
        <v>91</v>
      </c>
      <c r="E47" s="50" t="s">
        <v>193</v>
      </c>
      <c r="F47" s="51"/>
      <c r="G47" s="51"/>
      <c r="H47" s="51"/>
      <c r="I47" s="51"/>
      <c r="J47" s="51"/>
      <c r="K47" s="51"/>
      <c r="L47" s="51"/>
      <c r="M47" s="51"/>
      <c r="N47" s="44"/>
    </row>
    <row r="48" spans="2:14" x14ac:dyDescent="0.2">
      <c r="B48" s="21" t="s">
        <v>84</v>
      </c>
      <c r="C48" s="49">
        <v>91</v>
      </c>
      <c r="D48" s="49">
        <f>ROUND(C48,0)</f>
        <v>91</v>
      </c>
      <c r="E48" s="50" t="s">
        <v>193</v>
      </c>
      <c r="F48" s="51"/>
      <c r="G48" s="51"/>
      <c r="H48" s="51"/>
      <c r="I48" s="51"/>
      <c r="J48" s="51"/>
      <c r="K48" s="51"/>
      <c r="L48" s="51"/>
      <c r="M48" s="51"/>
      <c r="N48" s="44"/>
    </row>
    <row r="49" spans="2:14" x14ac:dyDescent="0.2">
      <c r="B49" s="21" t="s">
        <v>86</v>
      </c>
      <c r="C49" s="49">
        <v>91</v>
      </c>
      <c r="D49" s="49">
        <f>ROUND(C49,0)</f>
        <v>91</v>
      </c>
      <c r="E49" s="50" t="s">
        <v>193</v>
      </c>
      <c r="F49" s="51"/>
      <c r="G49" s="51"/>
      <c r="H49" s="51"/>
      <c r="I49" s="51"/>
      <c r="J49" s="51"/>
      <c r="K49" s="51"/>
      <c r="L49" s="51"/>
      <c r="M49" s="51"/>
      <c r="N49" s="44"/>
    </row>
    <row r="50" spans="2:14" x14ac:dyDescent="0.2">
      <c r="B50" s="21" t="s">
        <v>88</v>
      </c>
      <c r="C50" s="49">
        <v>91</v>
      </c>
      <c r="D50" s="49">
        <f>ROUND(C50,0)</f>
        <v>91</v>
      </c>
      <c r="E50" s="50" t="s">
        <v>193</v>
      </c>
      <c r="F50" s="51"/>
      <c r="G50" s="51"/>
      <c r="H50" s="51"/>
      <c r="I50" s="51"/>
      <c r="J50" s="51"/>
      <c r="K50" s="51"/>
      <c r="L50" s="51"/>
      <c r="M50" s="51"/>
      <c r="N50" s="44"/>
    </row>
    <row r="51" spans="2:14" x14ac:dyDescent="0.2">
      <c r="B51" s="21" t="s">
        <v>90</v>
      </c>
      <c r="C51" s="49">
        <v>91</v>
      </c>
      <c r="D51" s="49">
        <f>ROUND(C51,0)</f>
        <v>91</v>
      </c>
      <c r="E51" s="50" t="s">
        <v>193</v>
      </c>
      <c r="F51" s="51"/>
      <c r="G51" s="51"/>
      <c r="H51" s="51"/>
      <c r="I51" s="51"/>
      <c r="J51" s="51"/>
      <c r="K51" s="51"/>
      <c r="L51" s="51"/>
      <c r="M51" s="51"/>
      <c r="N51" s="44"/>
    </row>
    <row r="52" spans="2:14" x14ac:dyDescent="0.2">
      <c r="B52" s="21" t="s">
        <v>92</v>
      </c>
      <c r="C52" s="49">
        <v>91</v>
      </c>
      <c r="D52" s="49">
        <f>ROUND(C52,0)</f>
        <v>91</v>
      </c>
      <c r="E52" s="50" t="s">
        <v>193</v>
      </c>
      <c r="F52" s="51"/>
      <c r="G52" s="51"/>
      <c r="H52" s="51"/>
      <c r="I52" s="51"/>
      <c r="J52" s="51"/>
      <c r="K52" s="51"/>
      <c r="L52" s="51"/>
      <c r="M52" s="51"/>
      <c r="N52" s="44"/>
    </row>
    <row r="53" spans="2:14" x14ac:dyDescent="0.2">
      <c r="B53" s="21" t="s">
        <v>94</v>
      </c>
      <c r="C53" s="49">
        <v>91</v>
      </c>
      <c r="D53" s="49">
        <f>ROUND(C53,0)</f>
        <v>91</v>
      </c>
      <c r="E53" s="50" t="s">
        <v>193</v>
      </c>
      <c r="F53" s="51"/>
      <c r="G53" s="51"/>
      <c r="H53" s="51"/>
      <c r="I53" s="51"/>
      <c r="J53" s="51"/>
      <c r="K53" s="51"/>
      <c r="L53" s="51"/>
      <c r="M53" s="51"/>
      <c r="N53" s="44"/>
    </row>
    <row r="54" spans="2:14" x14ac:dyDescent="0.2">
      <c r="B54" s="21" t="s">
        <v>98</v>
      </c>
      <c r="C54" s="49">
        <v>91</v>
      </c>
      <c r="D54" s="49">
        <f>ROUND(C54,0)</f>
        <v>91</v>
      </c>
      <c r="E54" s="50" t="s">
        <v>193</v>
      </c>
      <c r="F54" s="51"/>
      <c r="G54" s="51"/>
      <c r="H54" s="51"/>
      <c r="I54" s="51"/>
      <c r="J54" s="51"/>
      <c r="K54" s="51"/>
      <c r="L54" s="51"/>
      <c r="M54" s="51"/>
      <c r="N54" s="44"/>
    </row>
    <row r="55" spans="2:14" x14ac:dyDescent="0.2">
      <c r="B55" s="21" t="s">
        <v>102</v>
      </c>
      <c r="C55" s="49">
        <v>91</v>
      </c>
      <c r="D55" s="49">
        <f>ROUND(C55,0)</f>
        <v>91</v>
      </c>
      <c r="E55" s="50" t="s">
        <v>193</v>
      </c>
      <c r="F55" s="51"/>
      <c r="G55" s="51"/>
      <c r="H55" s="51"/>
      <c r="I55" s="51"/>
      <c r="J55" s="51"/>
      <c r="K55" s="51"/>
      <c r="L55" s="51"/>
      <c r="M55" s="51"/>
      <c r="N55" s="44"/>
    </row>
    <row r="56" spans="2:14" x14ac:dyDescent="0.2">
      <c r="B56" s="48" t="s">
        <v>104</v>
      </c>
      <c r="C56" s="49">
        <v>91</v>
      </c>
      <c r="D56" s="49">
        <f>ROUND(C56,0)</f>
        <v>91</v>
      </c>
      <c r="E56" s="50" t="s">
        <v>193</v>
      </c>
      <c r="F56" s="51"/>
      <c r="G56" s="51"/>
      <c r="H56" s="51"/>
      <c r="I56" s="51"/>
      <c r="J56" s="51"/>
      <c r="K56" s="51"/>
      <c r="L56" s="51"/>
      <c r="M56" s="51"/>
      <c r="N56" s="44"/>
    </row>
    <row r="57" spans="2:14" x14ac:dyDescent="0.2">
      <c r="B57" s="48" t="s">
        <v>175</v>
      </c>
      <c r="C57" s="49">
        <v>91</v>
      </c>
      <c r="D57" s="49">
        <f>ROUND(C57,0)</f>
        <v>91</v>
      </c>
      <c r="E57" s="50" t="s">
        <v>193</v>
      </c>
      <c r="F57" s="51"/>
      <c r="G57" s="51"/>
      <c r="H57" s="51"/>
      <c r="I57" s="51"/>
      <c r="J57" s="51"/>
      <c r="K57" s="51"/>
      <c r="L57" s="51"/>
      <c r="M57" s="51"/>
      <c r="N57" s="44"/>
    </row>
    <row r="58" spans="2:14" x14ac:dyDescent="0.2">
      <c r="B58" s="48" t="s">
        <v>174</v>
      </c>
      <c r="C58" s="49">
        <v>91</v>
      </c>
      <c r="D58" s="49">
        <f>ROUND(C58,0)</f>
        <v>91</v>
      </c>
      <c r="E58" s="50" t="s">
        <v>193</v>
      </c>
      <c r="F58" s="51"/>
      <c r="G58" s="51"/>
      <c r="H58" s="51"/>
      <c r="I58" s="51"/>
      <c r="J58" s="51"/>
      <c r="K58" s="51"/>
      <c r="L58" s="51"/>
      <c r="M58" s="51"/>
      <c r="N58" s="44"/>
    </row>
    <row r="59" spans="2:14" x14ac:dyDescent="0.2">
      <c r="B59" s="48" t="s">
        <v>106</v>
      </c>
      <c r="C59" s="49">
        <v>91</v>
      </c>
      <c r="D59" s="49">
        <f>ROUND(C59,0)</f>
        <v>91</v>
      </c>
      <c r="E59" s="50" t="s">
        <v>193</v>
      </c>
      <c r="F59" s="51"/>
      <c r="G59" s="51"/>
      <c r="H59" s="51"/>
      <c r="I59" s="51"/>
      <c r="J59" s="51"/>
      <c r="K59" s="51"/>
      <c r="L59" s="51"/>
      <c r="M59" s="51"/>
      <c r="N59" s="44"/>
    </row>
    <row r="60" spans="2:14" x14ac:dyDescent="0.2">
      <c r="B60" s="48" t="s">
        <v>108</v>
      </c>
      <c r="C60" s="49">
        <v>91</v>
      </c>
      <c r="D60" s="49">
        <f>ROUND(C60,0)</f>
        <v>91</v>
      </c>
      <c r="E60" s="50" t="s">
        <v>193</v>
      </c>
      <c r="F60" s="51"/>
      <c r="G60" s="51"/>
      <c r="H60" s="51"/>
      <c r="I60" s="51"/>
      <c r="J60" s="51"/>
      <c r="K60" s="51"/>
      <c r="L60" s="51"/>
      <c r="M60" s="51"/>
      <c r="N60" s="44"/>
    </row>
    <row r="61" spans="2:14" x14ac:dyDescent="0.2">
      <c r="B61" s="48" t="s">
        <v>114</v>
      </c>
      <c r="C61" s="49">
        <v>91</v>
      </c>
      <c r="D61" s="49">
        <f>ROUND(C61,0)</f>
        <v>91</v>
      </c>
      <c r="E61" s="50" t="s">
        <v>193</v>
      </c>
      <c r="F61" s="51"/>
      <c r="G61" s="51"/>
      <c r="H61" s="51"/>
      <c r="I61" s="51"/>
      <c r="J61" s="51"/>
      <c r="K61" s="51"/>
      <c r="L61" s="51"/>
      <c r="M61" s="51"/>
      <c r="N61" s="44"/>
    </row>
    <row r="62" spans="2:14" x14ac:dyDescent="0.2">
      <c r="B62" s="48" t="s">
        <v>116</v>
      </c>
      <c r="C62" s="49">
        <v>91</v>
      </c>
      <c r="D62" s="49">
        <f>ROUND(C62,0)</f>
        <v>91</v>
      </c>
      <c r="E62" s="50" t="s">
        <v>193</v>
      </c>
      <c r="F62" s="51"/>
      <c r="G62" s="51"/>
      <c r="H62" s="51"/>
      <c r="I62" s="51"/>
      <c r="J62" s="51"/>
      <c r="K62" s="51"/>
      <c r="L62" s="51"/>
      <c r="M62" s="51"/>
      <c r="N62" s="44"/>
    </row>
    <row r="63" spans="2:14" x14ac:dyDescent="0.2">
      <c r="B63" s="48" t="s">
        <v>127</v>
      </c>
      <c r="C63" s="49">
        <v>91</v>
      </c>
      <c r="D63" s="49">
        <f>ROUND(C63,0)</f>
        <v>91</v>
      </c>
      <c r="E63" s="50" t="s">
        <v>193</v>
      </c>
      <c r="F63" s="51"/>
      <c r="G63" s="51"/>
      <c r="H63" s="51"/>
      <c r="I63" s="51"/>
      <c r="J63" s="51"/>
      <c r="K63" s="51"/>
      <c r="L63" s="51"/>
      <c r="M63" s="51"/>
      <c r="N63" s="44"/>
    </row>
    <row r="64" spans="2:14" x14ac:dyDescent="0.2">
      <c r="B64" s="48" t="s">
        <v>129</v>
      </c>
      <c r="C64" s="49">
        <v>91</v>
      </c>
      <c r="D64" s="49">
        <f>ROUND(C64,0)</f>
        <v>91</v>
      </c>
      <c r="E64" s="50" t="s">
        <v>193</v>
      </c>
      <c r="F64" s="51"/>
      <c r="G64" s="51"/>
      <c r="H64" s="51"/>
      <c r="I64" s="51"/>
      <c r="J64" s="51"/>
      <c r="K64" s="51"/>
      <c r="L64" s="51"/>
      <c r="M64" s="51"/>
      <c r="N64" s="44"/>
    </row>
    <row r="65" spans="2:14" x14ac:dyDescent="0.2">
      <c r="B65" s="48" t="s">
        <v>131</v>
      </c>
      <c r="C65" s="49">
        <v>91</v>
      </c>
      <c r="D65" s="49">
        <f>ROUND(C65,0)</f>
        <v>91</v>
      </c>
      <c r="E65" s="50" t="s">
        <v>193</v>
      </c>
      <c r="F65" s="51"/>
      <c r="G65" s="51"/>
      <c r="H65" s="51"/>
      <c r="I65" s="51"/>
      <c r="J65" s="51"/>
      <c r="K65" s="51"/>
      <c r="L65" s="51"/>
      <c r="M65" s="51"/>
      <c r="N65" s="44"/>
    </row>
    <row r="66" spans="2:14" x14ac:dyDescent="0.2">
      <c r="B66" s="21" t="s">
        <v>148</v>
      </c>
      <c r="C66" s="49">
        <v>91</v>
      </c>
      <c r="D66" s="49">
        <f>ROUND(C66,0)</f>
        <v>91</v>
      </c>
      <c r="E66" s="50" t="s">
        <v>193</v>
      </c>
      <c r="F66" s="51"/>
      <c r="G66" s="51"/>
      <c r="H66" s="51"/>
      <c r="I66" s="51"/>
      <c r="J66" s="51"/>
      <c r="K66" s="51"/>
      <c r="L66" s="51"/>
      <c r="M66" s="51"/>
      <c r="N66" s="44"/>
    </row>
    <row r="67" spans="2:14" x14ac:dyDescent="0.2">
      <c r="B67" s="21" t="s">
        <v>152</v>
      </c>
      <c r="C67" s="49">
        <v>91</v>
      </c>
      <c r="D67" s="49">
        <f>ROUND(C67,0)</f>
        <v>91</v>
      </c>
      <c r="E67" s="50" t="s">
        <v>193</v>
      </c>
      <c r="F67" s="51"/>
      <c r="G67" s="51"/>
      <c r="H67" s="51"/>
      <c r="I67" s="51"/>
      <c r="J67" s="51"/>
      <c r="K67" s="51"/>
      <c r="L67" s="51"/>
      <c r="M67" s="51"/>
      <c r="N67" s="44"/>
    </row>
    <row r="68" spans="2:14" x14ac:dyDescent="0.2">
      <c r="B68" s="21" t="s">
        <v>154</v>
      </c>
      <c r="C68" s="49">
        <v>91</v>
      </c>
      <c r="D68" s="49">
        <f>ROUND(C68,0)</f>
        <v>91</v>
      </c>
      <c r="E68" s="50" t="s">
        <v>193</v>
      </c>
      <c r="F68" s="51"/>
      <c r="G68" s="51"/>
      <c r="H68" s="51"/>
      <c r="I68" s="51"/>
      <c r="J68" s="51"/>
      <c r="K68" s="51"/>
      <c r="L68" s="51"/>
      <c r="M68" s="51"/>
      <c r="N68" s="44"/>
    </row>
    <row r="69" spans="2:14" x14ac:dyDescent="0.2">
      <c r="B69" s="21" t="s">
        <v>156</v>
      </c>
      <c r="C69" s="49">
        <v>91</v>
      </c>
      <c r="D69" s="49">
        <f>ROUND(C69,0)</f>
        <v>91</v>
      </c>
      <c r="E69" s="50" t="s">
        <v>193</v>
      </c>
      <c r="F69" s="51"/>
      <c r="G69" s="51"/>
      <c r="H69" s="51"/>
      <c r="I69" s="51"/>
      <c r="J69" s="51"/>
      <c r="K69" s="51"/>
      <c r="L69" s="51"/>
      <c r="M69" s="51"/>
      <c r="N69" s="44"/>
    </row>
    <row r="70" spans="2:14" x14ac:dyDescent="0.2">
      <c r="B70" s="21" t="s">
        <v>158</v>
      </c>
      <c r="C70" s="49">
        <v>91</v>
      </c>
      <c r="D70" s="49">
        <f>ROUND(C70,0)</f>
        <v>91</v>
      </c>
      <c r="E70" s="50" t="s">
        <v>193</v>
      </c>
      <c r="F70" s="51"/>
      <c r="G70" s="51"/>
      <c r="H70" s="51"/>
      <c r="I70" s="51"/>
      <c r="J70" s="51"/>
      <c r="K70" s="51"/>
      <c r="L70" s="51"/>
      <c r="M70" s="51"/>
      <c r="N70" s="44"/>
    </row>
    <row r="71" spans="2:14" ht="15" customHeight="1" x14ac:dyDescent="0.2">
      <c r="B71" s="21" t="s">
        <v>31</v>
      </c>
      <c r="C71" s="49">
        <v>88</v>
      </c>
      <c r="D71" s="49">
        <f>ROUND(C71,0)</f>
        <v>88</v>
      </c>
      <c r="E71" s="50" t="s">
        <v>190</v>
      </c>
      <c r="F71" s="51"/>
      <c r="G71" s="51"/>
      <c r="H71" s="51"/>
      <c r="I71" s="51"/>
      <c r="J71" s="51"/>
      <c r="K71" s="51"/>
      <c r="L71" s="51"/>
      <c r="M71" s="51"/>
      <c r="N71" s="44"/>
    </row>
    <row r="72" spans="2:14" ht="15" customHeight="1" x14ac:dyDescent="0.2">
      <c r="B72" s="21" t="s">
        <v>42</v>
      </c>
      <c r="C72" s="49">
        <v>88</v>
      </c>
      <c r="D72" s="49">
        <f>ROUND(C72,0)</f>
        <v>88</v>
      </c>
      <c r="E72" s="50" t="s">
        <v>190</v>
      </c>
      <c r="F72" s="51"/>
      <c r="G72" s="51"/>
      <c r="H72" s="51"/>
      <c r="I72" s="51"/>
      <c r="J72" s="51"/>
      <c r="K72" s="51"/>
      <c r="L72" s="51"/>
      <c r="M72" s="51"/>
      <c r="N72" s="44"/>
    </row>
    <row r="73" spans="2:14" ht="15" customHeight="1" x14ac:dyDescent="0.2">
      <c r="B73" s="48" t="s">
        <v>110</v>
      </c>
      <c r="C73" s="49">
        <v>88</v>
      </c>
      <c r="D73" s="49">
        <f>ROUND(C73,0)</f>
        <v>88</v>
      </c>
      <c r="E73" s="50" t="s">
        <v>190</v>
      </c>
      <c r="F73" s="51"/>
      <c r="G73" s="51"/>
      <c r="H73" s="51"/>
      <c r="I73" s="51"/>
      <c r="J73" s="51"/>
      <c r="K73" s="51"/>
      <c r="L73" s="51"/>
      <c r="M73" s="51"/>
      <c r="N73" s="44"/>
    </row>
    <row r="74" spans="2:14" ht="15" customHeight="1" x14ac:dyDescent="0.2">
      <c r="B74" s="52" t="s">
        <v>112</v>
      </c>
      <c r="C74" s="53">
        <v>88</v>
      </c>
      <c r="D74" s="49">
        <f>ROUND(C74,0)</f>
        <v>88</v>
      </c>
      <c r="E74" s="50" t="s">
        <v>190</v>
      </c>
      <c r="F74" s="51"/>
      <c r="G74" s="51"/>
      <c r="H74" s="51"/>
      <c r="I74" s="51"/>
      <c r="J74" s="51"/>
      <c r="K74" s="51"/>
      <c r="L74" s="51"/>
      <c r="M74" s="51"/>
      <c r="N74" s="44"/>
    </row>
    <row r="75" spans="2:14" ht="15" customHeight="1" x14ac:dyDescent="0.2">
      <c r="B75" s="48" t="s">
        <v>140</v>
      </c>
      <c r="C75" s="49">
        <v>88</v>
      </c>
      <c r="D75" s="49">
        <f>ROUND(C75,0)</f>
        <v>88</v>
      </c>
      <c r="E75" s="50" t="s">
        <v>190</v>
      </c>
      <c r="F75" s="51"/>
      <c r="G75" s="51"/>
      <c r="H75" s="51"/>
      <c r="I75" s="51"/>
      <c r="J75" s="51"/>
      <c r="K75" s="51"/>
      <c r="L75" s="51"/>
      <c r="M75" s="51"/>
      <c r="N75" s="44"/>
    </row>
    <row r="76" spans="2:14" ht="15" customHeight="1" x14ac:dyDescent="0.2">
      <c r="B76" s="21" t="s">
        <v>122</v>
      </c>
      <c r="C76" s="49">
        <v>86</v>
      </c>
      <c r="D76" s="49">
        <f>ROUND(C76,0)</f>
        <v>86</v>
      </c>
      <c r="E76" s="50" t="s">
        <v>190</v>
      </c>
      <c r="F76" s="53"/>
      <c r="G76" s="53"/>
      <c r="H76" s="53"/>
      <c r="I76" s="54"/>
      <c r="J76" s="54"/>
      <c r="K76" s="53"/>
      <c r="L76" s="53"/>
      <c r="M76" s="53"/>
      <c r="N76" s="44"/>
    </row>
    <row r="77" spans="2:14" ht="15" customHeight="1" x14ac:dyDescent="0.2">
      <c r="B77" s="48" t="s">
        <v>135</v>
      </c>
      <c r="C77" s="49">
        <v>85</v>
      </c>
      <c r="D77" s="49">
        <f>ROUND(C77,0)</f>
        <v>85</v>
      </c>
      <c r="E77" s="50" t="s">
        <v>190</v>
      </c>
      <c r="F77" s="51"/>
      <c r="G77" s="51"/>
      <c r="H77" s="51"/>
      <c r="I77" s="51"/>
      <c r="J77" s="51"/>
      <c r="K77" s="51"/>
      <c r="L77" s="51"/>
      <c r="M77" s="51"/>
      <c r="N77" s="44"/>
    </row>
    <row r="78" spans="2:14" ht="15" customHeight="1" x14ac:dyDescent="0.2">
      <c r="B78" s="48" t="s">
        <v>21</v>
      </c>
      <c r="C78" s="49">
        <v>83</v>
      </c>
      <c r="D78" s="49">
        <f>ROUND(C78,0)</f>
        <v>83</v>
      </c>
      <c r="E78" s="50" t="s">
        <v>190</v>
      </c>
      <c r="F78" s="51"/>
      <c r="G78" s="51"/>
      <c r="H78" s="51"/>
      <c r="I78" s="51"/>
      <c r="J78" s="51"/>
      <c r="K78" s="51"/>
      <c r="L78" s="51"/>
      <c r="M78" s="51"/>
      <c r="N78" s="44"/>
    </row>
    <row r="79" spans="2:14" ht="15" customHeight="1" x14ac:dyDescent="0.2">
      <c r="B79" s="21" t="s">
        <v>46</v>
      </c>
      <c r="C79" s="49">
        <v>83</v>
      </c>
      <c r="D79" s="49">
        <f>ROUND(C79,0)</f>
        <v>83</v>
      </c>
      <c r="E79" s="50" t="s">
        <v>190</v>
      </c>
      <c r="F79" s="53"/>
      <c r="G79" s="53"/>
      <c r="H79" s="53"/>
      <c r="I79" s="54"/>
      <c r="J79" s="54"/>
      <c r="K79" s="53"/>
      <c r="L79" s="53"/>
      <c r="M79" s="53"/>
      <c r="N79" s="44"/>
    </row>
    <row r="80" spans="2:14" ht="15" customHeight="1" x14ac:dyDescent="0.2">
      <c r="B80" s="52" t="s">
        <v>69</v>
      </c>
      <c r="C80" s="53">
        <v>83</v>
      </c>
      <c r="D80" s="49">
        <f>ROUND(C80,0)</f>
        <v>83</v>
      </c>
      <c r="E80" s="50" t="s">
        <v>190</v>
      </c>
      <c r="F80" s="51"/>
      <c r="G80" s="51"/>
      <c r="H80" s="51"/>
      <c r="I80" s="51"/>
      <c r="J80" s="51"/>
      <c r="K80" s="51"/>
      <c r="L80" s="51"/>
      <c r="M80" s="51"/>
      <c r="N80" s="44"/>
    </row>
    <row r="81" spans="2:14" ht="15" customHeight="1" x14ac:dyDescent="0.2">
      <c r="B81" s="48" t="s">
        <v>150</v>
      </c>
      <c r="C81" s="49">
        <v>83</v>
      </c>
      <c r="D81" s="49">
        <f>ROUND(C81,0)</f>
        <v>83</v>
      </c>
      <c r="E81" s="50" t="s">
        <v>190</v>
      </c>
      <c r="F81" s="51"/>
      <c r="G81" s="51"/>
      <c r="H81" s="51"/>
      <c r="I81" s="51"/>
      <c r="J81" s="51"/>
      <c r="K81" s="51"/>
      <c r="L81" s="51"/>
      <c r="M81" s="51"/>
      <c r="N81" s="44"/>
    </row>
    <row r="82" spans="2:14" ht="15" customHeight="1" x14ac:dyDescent="0.2">
      <c r="B82" s="21" t="s">
        <v>162</v>
      </c>
      <c r="C82" s="49">
        <v>83</v>
      </c>
      <c r="D82" s="49">
        <f>ROUND(C82,0)</f>
        <v>83</v>
      </c>
      <c r="E82" s="50" t="s">
        <v>190</v>
      </c>
      <c r="F82" s="51"/>
      <c r="G82" s="51"/>
      <c r="H82" s="51"/>
      <c r="I82" s="51"/>
      <c r="J82" s="51"/>
      <c r="K82" s="51"/>
      <c r="L82" s="51"/>
      <c r="M82" s="51"/>
      <c r="N82" s="44"/>
    </row>
    <row r="83" spans="2:14" ht="15" customHeight="1" x14ac:dyDescent="0.2">
      <c r="B83" s="48" t="s">
        <v>64</v>
      </c>
      <c r="C83" s="49">
        <v>77</v>
      </c>
      <c r="D83" s="49">
        <f>ROUND(C83,0)</f>
        <v>77</v>
      </c>
      <c r="E83" s="50" t="s">
        <v>190</v>
      </c>
      <c r="F83" s="51"/>
      <c r="G83" s="51"/>
      <c r="H83" s="51"/>
      <c r="I83" s="51"/>
      <c r="J83" s="51"/>
      <c r="K83" s="51"/>
      <c r="L83" s="51"/>
      <c r="M83" s="51"/>
      <c r="N83" s="44"/>
    </row>
    <row r="84" spans="2:14" ht="15" customHeight="1" x14ac:dyDescent="0.2">
      <c r="B84" s="48" t="s">
        <v>96</v>
      </c>
      <c r="C84" s="49">
        <v>77</v>
      </c>
      <c r="D84" s="49">
        <f>ROUND(C84,0)</f>
        <v>77</v>
      </c>
      <c r="E84" s="50" t="s">
        <v>190</v>
      </c>
      <c r="F84" s="51"/>
      <c r="G84" s="51"/>
      <c r="H84" s="51"/>
      <c r="I84" s="51"/>
      <c r="J84" s="51"/>
      <c r="K84" s="51"/>
      <c r="L84" s="51"/>
      <c r="M84" s="51"/>
      <c r="N84" s="44"/>
    </row>
    <row r="85" spans="2:14" ht="15" customHeight="1" x14ac:dyDescent="0.2">
      <c r="B85" s="21" t="s">
        <v>144</v>
      </c>
      <c r="C85" s="49">
        <v>77</v>
      </c>
      <c r="D85" s="49">
        <f>ROUND(C85,0)</f>
        <v>77</v>
      </c>
      <c r="E85" s="50" t="s">
        <v>190</v>
      </c>
      <c r="F85" s="51"/>
      <c r="G85" s="51"/>
      <c r="H85" s="51"/>
      <c r="I85" s="51"/>
      <c r="J85" s="51"/>
      <c r="K85" s="51"/>
      <c r="L85" s="51"/>
      <c r="M85" s="51"/>
      <c r="N85" s="44"/>
    </row>
    <row r="86" spans="2:14" ht="15" customHeight="1" x14ac:dyDescent="0.2">
      <c r="B86" s="21" t="s">
        <v>118</v>
      </c>
      <c r="C86" s="49">
        <v>66</v>
      </c>
      <c r="D86" s="49">
        <f>ROUND(C86,0)</f>
        <v>66</v>
      </c>
      <c r="E86" s="50" t="s">
        <v>188</v>
      </c>
      <c r="F86" s="51"/>
      <c r="G86" s="51"/>
      <c r="H86" s="51"/>
      <c r="I86" s="51"/>
      <c r="J86" s="51"/>
      <c r="K86" s="51"/>
      <c r="L86" s="51"/>
      <c r="M86" s="51"/>
      <c r="N86" s="44"/>
    </row>
    <row r="87" spans="2:14" ht="15" customHeight="1" x14ac:dyDescent="0.2">
      <c r="B87" s="21" t="s">
        <v>15</v>
      </c>
      <c r="C87" s="49">
        <v>38</v>
      </c>
      <c r="D87" s="49">
        <f>ROUND(C87,0)</f>
        <v>38</v>
      </c>
      <c r="E87" s="50" t="s">
        <v>191</v>
      </c>
      <c r="F87" s="51"/>
      <c r="G87" s="51"/>
      <c r="H87" s="51"/>
      <c r="I87" s="51"/>
      <c r="J87" s="51"/>
      <c r="K87" s="51"/>
      <c r="L87" s="51"/>
      <c r="M87" s="51"/>
      <c r="N87" s="44"/>
    </row>
    <row r="88" spans="2:14" x14ac:dyDescent="0.2">
      <c r="C88" s="6"/>
    </row>
    <row r="89" spans="2:14" x14ac:dyDescent="0.2">
      <c r="C89" s="6"/>
    </row>
    <row r="90" spans="2:14" x14ac:dyDescent="0.2">
      <c r="B90" s="56" t="s">
        <v>285</v>
      </c>
      <c r="C90" s="57">
        <v>91</v>
      </c>
      <c r="D90" s="57"/>
      <c r="E90" s="58"/>
      <c r="F90" s="59"/>
      <c r="G90" s="59"/>
      <c r="H90" s="59"/>
      <c r="I90" s="59"/>
      <c r="J90" s="59"/>
      <c r="K90" s="59"/>
      <c r="L90" s="59"/>
      <c r="M90" s="59"/>
    </row>
    <row r="91" spans="2:14" x14ac:dyDescent="0.2">
      <c r="B91" s="56" t="s">
        <v>286</v>
      </c>
      <c r="C91" s="57">
        <v>94</v>
      </c>
      <c r="D91" s="60"/>
      <c r="E91" s="56"/>
      <c r="F91" s="56"/>
      <c r="G91" s="56"/>
      <c r="H91" s="56"/>
      <c r="I91" s="56"/>
      <c r="J91" s="56"/>
      <c r="K91" s="56"/>
      <c r="L91" s="56"/>
      <c r="M91" s="56"/>
    </row>
    <row r="92" spans="2:14" x14ac:dyDescent="0.2">
      <c r="B92" s="56"/>
      <c r="C92" s="57"/>
      <c r="D92" s="60"/>
      <c r="E92" s="56"/>
      <c r="F92" s="56"/>
      <c r="G92" s="56"/>
      <c r="H92" s="56"/>
      <c r="I92" s="56"/>
      <c r="J92" s="56"/>
      <c r="K92" s="56"/>
      <c r="L92" s="56"/>
      <c r="M92" s="56"/>
    </row>
    <row r="93" spans="2:14" x14ac:dyDescent="0.2">
      <c r="C93" s="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2:14" ht="15" customHeight="1" x14ac:dyDescent="0.2"/>
    <row r="189" spans="10:10" x14ac:dyDescent="0.2">
      <c r="J189" s="34"/>
    </row>
  </sheetData>
  <sortState xmlns:xlrd2="http://schemas.microsoft.com/office/spreadsheetml/2017/richdata2" ref="B12:E87">
    <sortCondition descending="1" ref="D12:D87"/>
  </sortState>
  <mergeCells count="14">
    <mergeCell ref="K10:M10"/>
    <mergeCell ref="F3:I3"/>
    <mergeCell ref="F4:I4"/>
    <mergeCell ref="F5:I5"/>
    <mergeCell ref="F6:I6"/>
    <mergeCell ref="F10:H10"/>
    <mergeCell ref="I10:J10"/>
    <mergeCell ref="C1:D1"/>
    <mergeCell ref="E1:E2"/>
    <mergeCell ref="F1:I2"/>
    <mergeCell ref="K1:L1"/>
    <mergeCell ref="O1:P1"/>
    <mergeCell ref="K2:L2"/>
    <mergeCell ref="O2:P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BEF1-AA32-4FE2-9C4F-7947D5E53E83}">
  <dimension ref="A3:B18"/>
  <sheetViews>
    <sheetView workbookViewId="0">
      <selection activeCell="A22" sqref="A22"/>
    </sheetView>
  </sheetViews>
  <sheetFormatPr baseColWidth="10" defaultRowHeight="15" x14ac:dyDescent="0.25"/>
  <cols>
    <col min="1" max="1" width="17.5703125" bestFit="1" customWidth="1"/>
    <col min="2" max="2" width="11.85546875" bestFit="1" customWidth="1"/>
  </cols>
  <sheetData>
    <row r="3" spans="1:1" x14ac:dyDescent="0.25">
      <c r="A3" s="4" t="s">
        <v>178</v>
      </c>
    </row>
    <row r="4" spans="1:1" x14ac:dyDescent="0.25">
      <c r="A4" s="3">
        <v>91</v>
      </c>
    </row>
    <row r="5" spans="1:1" x14ac:dyDescent="0.25">
      <c r="A5" s="3">
        <v>94</v>
      </c>
    </row>
    <row r="6" spans="1:1" x14ac:dyDescent="0.25">
      <c r="A6" s="3">
        <v>97</v>
      </c>
    </row>
    <row r="7" spans="1:1" x14ac:dyDescent="0.25">
      <c r="A7" s="3" t="s">
        <v>10</v>
      </c>
    </row>
    <row r="8" spans="1:1" x14ac:dyDescent="0.25">
      <c r="A8" s="3" t="s">
        <v>19</v>
      </c>
    </row>
    <row r="9" spans="1:1" x14ac:dyDescent="0.25">
      <c r="A9" s="3" t="s">
        <v>120</v>
      </c>
    </row>
    <row r="10" spans="1:1" x14ac:dyDescent="0.25">
      <c r="A10" s="3" t="s">
        <v>66</v>
      </c>
    </row>
    <row r="11" spans="1:1" x14ac:dyDescent="0.25">
      <c r="A11" s="3" t="s">
        <v>23</v>
      </c>
    </row>
    <row r="12" spans="1:1" x14ac:dyDescent="0.25">
      <c r="A12" s="3" t="s">
        <v>137</v>
      </c>
    </row>
    <row r="13" spans="1:1" x14ac:dyDescent="0.25">
      <c r="A13" s="3" t="s">
        <v>124</v>
      </c>
    </row>
    <row r="14" spans="1:1" x14ac:dyDescent="0.25">
      <c r="A14" s="3" t="s">
        <v>33</v>
      </c>
    </row>
    <row r="15" spans="1:1" x14ac:dyDescent="0.25">
      <c r="A15" s="3" t="s">
        <v>6</v>
      </c>
    </row>
    <row r="16" spans="1:1" x14ac:dyDescent="0.25">
      <c r="A16" s="3" t="s">
        <v>81</v>
      </c>
    </row>
    <row r="17" spans="1:2" x14ac:dyDescent="0.25">
      <c r="A17" s="3" t="s">
        <v>14</v>
      </c>
    </row>
    <row r="18" spans="1:2" x14ac:dyDescent="0.25">
      <c r="A18" s="3" t="s">
        <v>179</v>
      </c>
      <c r="B18">
        <f>+AVERAGE(A4:A17)</f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workbookViewId="0">
      <selection activeCell="B1" sqref="B1:K77"/>
    </sheetView>
  </sheetViews>
  <sheetFormatPr baseColWidth="10" defaultColWidth="9.140625" defaultRowHeight="15" x14ac:dyDescent="0.25"/>
  <cols>
    <col min="1" max="1" width="3" bestFit="1" customWidth="1"/>
    <col min="2" max="2" width="36.85546875" customWidth="1"/>
    <col min="3" max="3" width="17" customWidth="1"/>
    <col min="4" max="4" width="23.7109375" bestFit="1" customWidth="1"/>
    <col min="5" max="5" width="42.5703125" bestFit="1" customWidth="1"/>
    <col min="6" max="6" width="28.85546875" bestFit="1" customWidth="1"/>
    <col min="7" max="7" width="29.7109375" bestFit="1" customWidth="1"/>
    <col min="8" max="8" width="40.140625" bestFit="1" customWidth="1"/>
    <col min="9" max="9" width="27.7109375" bestFit="1" customWidth="1"/>
    <col min="10" max="10" width="19.5703125" bestFit="1" customWidth="1"/>
    <col min="11" max="11" width="37.5703125" customWidth="1"/>
  </cols>
  <sheetData>
    <row r="1" spans="1:11" x14ac:dyDescent="0.25">
      <c r="B1" s="1" t="s">
        <v>0</v>
      </c>
      <c r="C1" s="1" t="s">
        <v>1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</row>
    <row r="2" spans="1:11" x14ac:dyDescent="0.25">
      <c r="A2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6</v>
      </c>
      <c r="K2" t="s">
        <v>7</v>
      </c>
    </row>
    <row r="3" spans="1:11" x14ac:dyDescent="0.25">
      <c r="A3">
        <v>2</v>
      </c>
      <c r="B3" t="s">
        <v>8</v>
      </c>
      <c r="C3" t="s">
        <v>9</v>
      </c>
      <c r="D3" t="s">
        <v>5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10</v>
      </c>
      <c r="K3" t="s">
        <v>7</v>
      </c>
    </row>
    <row r="4" spans="1:11" x14ac:dyDescent="0.25">
      <c r="A4">
        <v>3</v>
      </c>
      <c r="B4" t="s">
        <v>11</v>
      </c>
      <c r="C4" t="s">
        <v>12</v>
      </c>
      <c r="D4" t="s">
        <v>13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14</v>
      </c>
      <c r="K4" t="s">
        <v>7</v>
      </c>
    </row>
    <row r="5" spans="1:11" x14ac:dyDescent="0.25">
      <c r="A5">
        <v>4</v>
      </c>
      <c r="B5" t="s">
        <v>15</v>
      </c>
      <c r="C5" t="s">
        <v>16</v>
      </c>
      <c r="D5" t="s">
        <v>17</v>
      </c>
      <c r="E5" t="s">
        <v>17</v>
      </c>
      <c r="F5" t="s">
        <v>5</v>
      </c>
      <c r="G5" t="s">
        <v>18</v>
      </c>
      <c r="H5" t="s">
        <v>17</v>
      </c>
      <c r="I5" t="s">
        <v>17</v>
      </c>
      <c r="J5" t="s">
        <v>19</v>
      </c>
      <c r="K5" t="s">
        <v>20</v>
      </c>
    </row>
    <row r="6" spans="1:11" x14ac:dyDescent="0.25">
      <c r="A6">
        <v>5</v>
      </c>
      <c r="B6" t="s">
        <v>21</v>
      </c>
      <c r="C6" t="s">
        <v>22</v>
      </c>
      <c r="D6" t="s">
        <v>4</v>
      </c>
      <c r="E6" t="s">
        <v>5</v>
      </c>
      <c r="F6" t="s">
        <v>5</v>
      </c>
      <c r="G6" t="s">
        <v>5</v>
      </c>
      <c r="H6" t="s">
        <v>18</v>
      </c>
      <c r="I6" t="s">
        <v>5</v>
      </c>
      <c r="J6" t="s">
        <v>23</v>
      </c>
      <c r="K6" t="s">
        <v>24</v>
      </c>
    </row>
    <row r="7" spans="1:11" x14ac:dyDescent="0.25">
      <c r="A7">
        <v>6</v>
      </c>
      <c r="B7" t="s">
        <v>25</v>
      </c>
      <c r="C7" t="s">
        <v>26</v>
      </c>
      <c r="D7" t="s">
        <v>4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6</v>
      </c>
      <c r="K7" t="s">
        <v>7</v>
      </c>
    </row>
    <row r="8" spans="1:11" x14ac:dyDescent="0.25">
      <c r="A8">
        <v>7</v>
      </c>
      <c r="B8" t="s">
        <v>27</v>
      </c>
      <c r="C8" t="s">
        <v>28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10</v>
      </c>
      <c r="K8" t="s">
        <v>7</v>
      </c>
    </row>
    <row r="9" spans="1:11" x14ac:dyDescent="0.25">
      <c r="A9">
        <v>8</v>
      </c>
      <c r="B9" t="s">
        <v>29</v>
      </c>
      <c r="C9" t="s">
        <v>30</v>
      </c>
      <c r="D9" t="s">
        <v>4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6</v>
      </c>
      <c r="K9" t="s">
        <v>7</v>
      </c>
    </row>
    <row r="10" spans="1:11" x14ac:dyDescent="0.25">
      <c r="A10">
        <v>9</v>
      </c>
      <c r="B10" t="s">
        <v>31</v>
      </c>
      <c r="C10" t="s">
        <v>32</v>
      </c>
      <c r="D10" t="s">
        <v>17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33</v>
      </c>
      <c r="K10" t="s">
        <v>24</v>
      </c>
    </row>
    <row r="11" spans="1:11" x14ac:dyDescent="0.25">
      <c r="A11">
        <v>10</v>
      </c>
      <c r="B11" t="s">
        <v>34</v>
      </c>
      <c r="C11" t="s">
        <v>35</v>
      </c>
      <c r="D11" t="s">
        <v>4</v>
      </c>
      <c r="E11" t="s">
        <v>5</v>
      </c>
      <c r="F11" t="s">
        <v>5</v>
      </c>
      <c r="G11" t="s">
        <v>5</v>
      </c>
      <c r="H11" t="s">
        <v>5</v>
      </c>
      <c r="I11" t="s">
        <v>5</v>
      </c>
      <c r="J11" t="s">
        <v>6</v>
      </c>
      <c r="K11" t="s">
        <v>7</v>
      </c>
    </row>
    <row r="12" spans="1:11" x14ac:dyDescent="0.25">
      <c r="A12">
        <v>11</v>
      </c>
      <c r="B12" t="s">
        <v>36</v>
      </c>
      <c r="C12" t="s">
        <v>37</v>
      </c>
      <c r="D12" t="s">
        <v>4</v>
      </c>
      <c r="E12" t="s">
        <v>5</v>
      </c>
      <c r="F12" t="s">
        <v>5</v>
      </c>
      <c r="G12" t="s">
        <v>5</v>
      </c>
      <c r="H12" t="s">
        <v>5</v>
      </c>
      <c r="I12" t="s">
        <v>5</v>
      </c>
      <c r="J12" t="s">
        <v>6</v>
      </c>
      <c r="K12" t="s">
        <v>7</v>
      </c>
    </row>
    <row r="13" spans="1:11" x14ac:dyDescent="0.25">
      <c r="A13">
        <v>12</v>
      </c>
      <c r="B13" t="s">
        <v>38</v>
      </c>
      <c r="C13" t="s">
        <v>39</v>
      </c>
      <c r="D13" t="s">
        <v>13</v>
      </c>
      <c r="E13" t="s">
        <v>5</v>
      </c>
      <c r="F13" t="s">
        <v>5</v>
      </c>
      <c r="G13" t="s">
        <v>5</v>
      </c>
      <c r="H13" t="s">
        <v>5</v>
      </c>
      <c r="I13" t="s">
        <v>5</v>
      </c>
      <c r="J13" t="s">
        <v>14</v>
      </c>
      <c r="K13" t="s">
        <v>7</v>
      </c>
    </row>
    <row r="14" spans="1:11" x14ac:dyDescent="0.25">
      <c r="A14">
        <v>13</v>
      </c>
      <c r="B14" t="s">
        <v>40</v>
      </c>
      <c r="C14" t="s">
        <v>41</v>
      </c>
      <c r="D14" t="s">
        <v>13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14</v>
      </c>
      <c r="K14" t="s">
        <v>7</v>
      </c>
    </row>
    <row r="15" spans="1:11" x14ac:dyDescent="0.25">
      <c r="A15">
        <v>14</v>
      </c>
      <c r="B15" t="s">
        <v>42</v>
      </c>
      <c r="C15" t="s">
        <v>43</v>
      </c>
      <c r="D15" t="s">
        <v>17</v>
      </c>
      <c r="E15" t="s">
        <v>5</v>
      </c>
      <c r="F15" t="s">
        <v>5</v>
      </c>
      <c r="G15" t="s">
        <v>5</v>
      </c>
      <c r="H15" t="s">
        <v>5</v>
      </c>
      <c r="I15" t="s">
        <v>5</v>
      </c>
      <c r="J15" t="s">
        <v>33</v>
      </c>
      <c r="K15" t="s">
        <v>24</v>
      </c>
    </row>
    <row r="16" spans="1:11" x14ac:dyDescent="0.25">
      <c r="A16">
        <v>15</v>
      </c>
      <c r="B16" t="s">
        <v>44</v>
      </c>
      <c r="C16" t="s">
        <v>45</v>
      </c>
      <c r="D16" t="s">
        <v>13</v>
      </c>
      <c r="E16" t="s">
        <v>5</v>
      </c>
      <c r="F16" t="s">
        <v>5</v>
      </c>
      <c r="G16" t="s">
        <v>5</v>
      </c>
      <c r="H16" t="s">
        <v>5</v>
      </c>
      <c r="I16" t="s">
        <v>5</v>
      </c>
      <c r="J16" t="s">
        <v>14</v>
      </c>
      <c r="K16" t="s">
        <v>7</v>
      </c>
    </row>
    <row r="17" spans="1:11" x14ac:dyDescent="0.25">
      <c r="A17">
        <v>16</v>
      </c>
      <c r="B17" t="s">
        <v>46</v>
      </c>
      <c r="C17" t="s">
        <v>47</v>
      </c>
      <c r="D17" t="s">
        <v>4</v>
      </c>
      <c r="E17" t="s">
        <v>5</v>
      </c>
      <c r="F17" t="s">
        <v>5</v>
      </c>
      <c r="G17" t="s">
        <v>5</v>
      </c>
      <c r="H17" t="s">
        <v>18</v>
      </c>
      <c r="I17" t="s">
        <v>5</v>
      </c>
      <c r="J17" t="s">
        <v>23</v>
      </c>
      <c r="K17" t="s">
        <v>24</v>
      </c>
    </row>
    <row r="18" spans="1:11" x14ac:dyDescent="0.25">
      <c r="A18">
        <v>17</v>
      </c>
      <c r="B18" t="s">
        <v>48</v>
      </c>
      <c r="C18" t="s">
        <v>49</v>
      </c>
      <c r="D18" t="s">
        <v>4</v>
      </c>
      <c r="E18" t="s">
        <v>5</v>
      </c>
      <c r="F18" t="s">
        <v>5</v>
      </c>
      <c r="G18" t="s">
        <v>5</v>
      </c>
      <c r="H18" t="s">
        <v>5</v>
      </c>
      <c r="I18" t="s">
        <v>5</v>
      </c>
      <c r="J18" t="s">
        <v>6</v>
      </c>
      <c r="K18" t="s">
        <v>7</v>
      </c>
    </row>
    <row r="19" spans="1:11" x14ac:dyDescent="0.25">
      <c r="A19">
        <v>18</v>
      </c>
      <c r="B19" t="s">
        <v>50</v>
      </c>
      <c r="C19" t="s">
        <v>51</v>
      </c>
      <c r="D19" t="s">
        <v>5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10</v>
      </c>
      <c r="K19" t="s">
        <v>7</v>
      </c>
    </row>
    <row r="20" spans="1:11" x14ac:dyDescent="0.25">
      <c r="A20">
        <v>19</v>
      </c>
      <c r="B20" t="s">
        <v>52</v>
      </c>
      <c r="C20" t="s">
        <v>53</v>
      </c>
      <c r="D20" t="s">
        <v>4</v>
      </c>
      <c r="E20" t="s">
        <v>5</v>
      </c>
      <c r="F20" t="s">
        <v>5</v>
      </c>
      <c r="G20" t="s">
        <v>5</v>
      </c>
      <c r="H20" t="s">
        <v>5</v>
      </c>
      <c r="I20" t="s">
        <v>5</v>
      </c>
      <c r="J20" t="s">
        <v>6</v>
      </c>
      <c r="K20" t="s">
        <v>7</v>
      </c>
    </row>
    <row r="21" spans="1:11" x14ac:dyDescent="0.25">
      <c r="A21">
        <v>20</v>
      </c>
      <c r="B21" t="s">
        <v>54</v>
      </c>
      <c r="C21" t="s">
        <v>55</v>
      </c>
      <c r="D21" t="s">
        <v>13</v>
      </c>
      <c r="E21" t="s">
        <v>5</v>
      </c>
      <c r="F21" t="s">
        <v>5</v>
      </c>
      <c r="G21" t="s">
        <v>5</v>
      </c>
      <c r="H21" t="s">
        <v>5</v>
      </c>
      <c r="I21" t="s">
        <v>5</v>
      </c>
      <c r="J21" t="s">
        <v>14</v>
      </c>
      <c r="K21" t="s">
        <v>7</v>
      </c>
    </row>
    <row r="22" spans="1:11" x14ac:dyDescent="0.25">
      <c r="A22">
        <v>21</v>
      </c>
      <c r="B22" t="s">
        <v>56</v>
      </c>
      <c r="C22" t="s">
        <v>57</v>
      </c>
      <c r="D22" t="s">
        <v>5</v>
      </c>
      <c r="E22" t="s">
        <v>5</v>
      </c>
      <c r="F22" t="s">
        <v>5</v>
      </c>
      <c r="G22" t="s">
        <v>5</v>
      </c>
      <c r="H22" t="s">
        <v>5</v>
      </c>
      <c r="I22" t="s">
        <v>5</v>
      </c>
      <c r="J22" t="s">
        <v>10</v>
      </c>
      <c r="K22" t="s">
        <v>7</v>
      </c>
    </row>
    <row r="23" spans="1:11" x14ac:dyDescent="0.25">
      <c r="A23">
        <v>22</v>
      </c>
      <c r="B23" t="s">
        <v>58</v>
      </c>
      <c r="C23" t="s">
        <v>59</v>
      </c>
      <c r="D23" t="s">
        <v>5</v>
      </c>
      <c r="E23" t="s">
        <v>5</v>
      </c>
      <c r="F23" t="s">
        <v>5</v>
      </c>
      <c r="G23" t="s">
        <v>5</v>
      </c>
      <c r="H23" t="s">
        <v>5</v>
      </c>
      <c r="I23" t="s">
        <v>5</v>
      </c>
      <c r="J23" t="s">
        <v>10</v>
      </c>
      <c r="K23" t="s">
        <v>7</v>
      </c>
    </row>
    <row r="24" spans="1:11" x14ac:dyDescent="0.25">
      <c r="A24">
        <v>23</v>
      </c>
      <c r="B24" t="s">
        <v>60</v>
      </c>
      <c r="C24" t="s">
        <v>61</v>
      </c>
      <c r="D24" t="s">
        <v>4</v>
      </c>
      <c r="E24" t="s">
        <v>5</v>
      </c>
      <c r="F24" t="s">
        <v>5</v>
      </c>
      <c r="G24" t="s">
        <v>5</v>
      </c>
      <c r="H24" t="s">
        <v>5</v>
      </c>
      <c r="I24" t="s">
        <v>5</v>
      </c>
      <c r="J24" t="s">
        <v>6</v>
      </c>
      <c r="K24" t="s">
        <v>7</v>
      </c>
    </row>
    <row r="25" spans="1:11" x14ac:dyDescent="0.25">
      <c r="A25">
        <v>24</v>
      </c>
      <c r="B25" t="s">
        <v>62</v>
      </c>
      <c r="C25" t="s">
        <v>63</v>
      </c>
      <c r="D25" t="s">
        <v>4</v>
      </c>
      <c r="E25" t="s">
        <v>5</v>
      </c>
      <c r="F25" t="s">
        <v>5</v>
      </c>
      <c r="G25" t="s">
        <v>5</v>
      </c>
      <c r="H25" t="s">
        <v>5</v>
      </c>
      <c r="I25" t="s">
        <v>5</v>
      </c>
      <c r="J25" t="s">
        <v>6</v>
      </c>
      <c r="K25" t="s">
        <v>7</v>
      </c>
    </row>
    <row r="26" spans="1:11" x14ac:dyDescent="0.25">
      <c r="A26">
        <v>25</v>
      </c>
      <c r="B26" t="s">
        <v>64</v>
      </c>
      <c r="C26" t="s">
        <v>65</v>
      </c>
      <c r="D26" t="s">
        <v>4</v>
      </c>
      <c r="E26" t="s">
        <v>5</v>
      </c>
      <c r="F26" t="s">
        <v>5</v>
      </c>
      <c r="G26" t="s">
        <v>5</v>
      </c>
      <c r="H26" t="s">
        <v>18</v>
      </c>
      <c r="I26" t="s">
        <v>18</v>
      </c>
      <c r="J26" t="s">
        <v>66</v>
      </c>
      <c r="K26" t="s">
        <v>24</v>
      </c>
    </row>
    <row r="27" spans="1:11" x14ac:dyDescent="0.25">
      <c r="A27">
        <v>26</v>
      </c>
      <c r="B27" t="s">
        <v>67</v>
      </c>
      <c r="C27" t="s">
        <v>68</v>
      </c>
      <c r="D27" t="s">
        <v>5</v>
      </c>
      <c r="E27" t="s">
        <v>5</v>
      </c>
      <c r="F27" t="s">
        <v>5</v>
      </c>
      <c r="G27" t="s">
        <v>5</v>
      </c>
      <c r="H27" t="s">
        <v>5</v>
      </c>
      <c r="I27" t="s">
        <v>5</v>
      </c>
      <c r="J27" t="s">
        <v>10</v>
      </c>
      <c r="K27" t="s">
        <v>7</v>
      </c>
    </row>
    <row r="28" spans="1:11" x14ac:dyDescent="0.25">
      <c r="A28">
        <v>27</v>
      </c>
      <c r="B28" t="s">
        <v>69</v>
      </c>
      <c r="C28" t="s">
        <v>70</v>
      </c>
      <c r="D28" t="s">
        <v>4</v>
      </c>
      <c r="E28" t="s">
        <v>5</v>
      </c>
      <c r="F28" t="s">
        <v>5</v>
      </c>
      <c r="G28" t="s">
        <v>5</v>
      </c>
      <c r="H28" t="s">
        <v>18</v>
      </c>
      <c r="I28" t="s">
        <v>5</v>
      </c>
      <c r="J28" t="s">
        <v>23</v>
      </c>
      <c r="K28" t="s">
        <v>24</v>
      </c>
    </row>
    <row r="29" spans="1:11" x14ac:dyDescent="0.25">
      <c r="A29">
        <v>28</v>
      </c>
      <c r="B29" t="s">
        <v>71</v>
      </c>
      <c r="C29" t="s">
        <v>72</v>
      </c>
      <c r="D29" t="s">
        <v>4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6</v>
      </c>
      <c r="K29" t="s">
        <v>7</v>
      </c>
    </row>
    <row r="30" spans="1:11" x14ac:dyDescent="0.25">
      <c r="A30">
        <v>29</v>
      </c>
      <c r="B30" t="s">
        <v>73</v>
      </c>
      <c r="C30" t="s">
        <v>74</v>
      </c>
      <c r="D30" t="s">
        <v>4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6</v>
      </c>
      <c r="K30" t="s">
        <v>7</v>
      </c>
    </row>
    <row r="31" spans="1:11" x14ac:dyDescent="0.25">
      <c r="A31">
        <v>30</v>
      </c>
      <c r="B31" t="s">
        <v>75</v>
      </c>
      <c r="C31" t="s">
        <v>76</v>
      </c>
      <c r="D31" t="s">
        <v>4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6</v>
      </c>
      <c r="K31" t="s">
        <v>7</v>
      </c>
    </row>
    <row r="32" spans="1:11" x14ac:dyDescent="0.25">
      <c r="A32">
        <v>31</v>
      </c>
      <c r="B32" t="s">
        <v>77</v>
      </c>
      <c r="C32" t="s">
        <v>78</v>
      </c>
      <c r="D32" t="s">
        <v>4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6</v>
      </c>
      <c r="K32" t="s">
        <v>7</v>
      </c>
    </row>
    <row r="33" spans="1:11" x14ac:dyDescent="0.25">
      <c r="A33">
        <v>32</v>
      </c>
      <c r="B33" t="s">
        <v>79</v>
      </c>
      <c r="C33" t="s">
        <v>80</v>
      </c>
      <c r="D33" t="s">
        <v>5</v>
      </c>
      <c r="E33" t="s">
        <v>5</v>
      </c>
      <c r="F33" t="s">
        <v>5</v>
      </c>
      <c r="G33" t="s">
        <v>5</v>
      </c>
      <c r="H33" t="s">
        <v>18</v>
      </c>
      <c r="I33" t="s">
        <v>5</v>
      </c>
      <c r="J33" t="s">
        <v>81</v>
      </c>
      <c r="K33" t="s">
        <v>7</v>
      </c>
    </row>
    <row r="34" spans="1:11" x14ac:dyDescent="0.25">
      <c r="A34">
        <v>33</v>
      </c>
      <c r="B34" t="s">
        <v>82</v>
      </c>
      <c r="C34" t="s">
        <v>83</v>
      </c>
      <c r="D34" t="s">
        <v>4</v>
      </c>
      <c r="E34" t="s">
        <v>5</v>
      </c>
      <c r="F34" t="s">
        <v>5</v>
      </c>
      <c r="G34" t="s">
        <v>5</v>
      </c>
      <c r="H34" t="s">
        <v>5</v>
      </c>
      <c r="I34" t="s">
        <v>5</v>
      </c>
      <c r="J34" t="s">
        <v>6</v>
      </c>
      <c r="K34" t="s">
        <v>7</v>
      </c>
    </row>
    <row r="35" spans="1:11" x14ac:dyDescent="0.25">
      <c r="A35">
        <v>34</v>
      </c>
      <c r="B35" t="s">
        <v>84</v>
      </c>
      <c r="C35" t="s">
        <v>85</v>
      </c>
      <c r="D35" t="s">
        <v>4</v>
      </c>
      <c r="E35" t="s">
        <v>5</v>
      </c>
      <c r="F35" t="s">
        <v>5</v>
      </c>
      <c r="G35" t="s">
        <v>5</v>
      </c>
      <c r="H35" t="s">
        <v>5</v>
      </c>
      <c r="I35" t="s">
        <v>5</v>
      </c>
      <c r="J35" t="s">
        <v>6</v>
      </c>
      <c r="K35" t="s">
        <v>7</v>
      </c>
    </row>
    <row r="36" spans="1:11" x14ac:dyDescent="0.25">
      <c r="A36">
        <v>35</v>
      </c>
      <c r="B36" t="s">
        <v>86</v>
      </c>
      <c r="C36" t="s">
        <v>87</v>
      </c>
      <c r="D36" t="s">
        <v>4</v>
      </c>
      <c r="E36" t="s">
        <v>5</v>
      </c>
      <c r="F36" t="s">
        <v>5</v>
      </c>
      <c r="G36" t="s">
        <v>5</v>
      </c>
      <c r="H36" t="s">
        <v>5</v>
      </c>
      <c r="I36" t="s">
        <v>5</v>
      </c>
      <c r="J36" t="s">
        <v>6</v>
      </c>
      <c r="K36" t="s">
        <v>7</v>
      </c>
    </row>
    <row r="37" spans="1:11" x14ac:dyDescent="0.25">
      <c r="A37">
        <v>36</v>
      </c>
      <c r="B37" t="s">
        <v>88</v>
      </c>
      <c r="C37" t="s">
        <v>89</v>
      </c>
      <c r="D37" t="s">
        <v>4</v>
      </c>
      <c r="E37" t="s">
        <v>5</v>
      </c>
      <c r="F37" t="s">
        <v>5</v>
      </c>
      <c r="G37" t="s">
        <v>5</v>
      </c>
      <c r="H37" t="s">
        <v>5</v>
      </c>
      <c r="I37" t="s">
        <v>5</v>
      </c>
      <c r="J37" t="s">
        <v>6</v>
      </c>
      <c r="K37" t="s">
        <v>7</v>
      </c>
    </row>
    <row r="38" spans="1:11" x14ac:dyDescent="0.25">
      <c r="A38">
        <v>37</v>
      </c>
      <c r="B38" t="s">
        <v>90</v>
      </c>
      <c r="C38" t="s">
        <v>91</v>
      </c>
      <c r="D38" t="s">
        <v>4</v>
      </c>
      <c r="E38" t="s">
        <v>5</v>
      </c>
      <c r="F38" t="s">
        <v>5</v>
      </c>
      <c r="G38" t="s">
        <v>5</v>
      </c>
      <c r="H38" t="s">
        <v>5</v>
      </c>
      <c r="I38" t="s">
        <v>5</v>
      </c>
      <c r="J38" t="s">
        <v>6</v>
      </c>
      <c r="K38" t="s">
        <v>7</v>
      </c>
    </row>
    <row r="39" spans="1:11" x14ac:dyDescent="0.25">
      <c r="A39">
        <v>38</v>
      </c>
      <c r="B39" t="s">
        <v>92</v>
      </c>
      <c r="C39" t="s">
        <v>93</v>
      </c>
      <c r="D39" t="s">
        <v>4</v>
      </c>
      <c r="E39" t="s">
        <v>5</v>
      </c>
      <c r="F39" t="s">
        <v>5</v>
      </c>
      <c r="G39" t="s">
        <v>5</v>
      </c>
      <c r="H39" t="s">
        <v>5</v>
      </c>
      <c r="I39" t="s">
        <v>5</v>
      </c>
      <c r="J39" t="s">
        <v>6</v>
      </c>
      <c r="K39" t="s">
        <v>7</v>
      </c>
    </row>
    <row r="40" spans="1:11" x14ac:dyDescent="0.25">
      <c r="A40">
        <v>39</v>
      </c>
      <c r="B40" t="s">
        <v>94</v>
      </c>
      <c r="C40" t="s">
        <v>95</v>
      </c>
      <c r="D40" t="s">
        <v>4</v>
      </c>
      <c r="E40" t="s">
        <v>5</v>
      </c>
      <c r="F40" t="s">
        <v>5</v>
      </c>
      <c r="G40" t="s">
        <v>5</v>
      </c>
      <c r="H40" t="s">
        <v>5</v>
      </c>
      <c r="I40" t="s">
        <v>5</v>
      </c>
      <c r="J40" t="s">
        <v>6</v>
      </c>
      <c r="K40" t="s">
        <v>7</v>
      </c>
    </row>
    <row r="41" spans="1:11" x14ac:dyDescent="0.25">
      <c r="A41">
        <v>40</v>
      </c>
      <c r="B41" t="s">
        <v>96</v>
      </c>
      <c r="C41" t="s">
        <v>97</v>
      </c>
      <c r="D41" t="s">
        <v>4</v>
      </c>
      <c r="E41" t="s">
        <v>18</v>
      </c>
      <c r="F41" t="s">
        <v>5</v>
      </c>
      <c r="G41" t="s">
        <v>5</v>
      </c>
      <c r="H41" t="s">
        <v>5</v>
      </c>
      <c r="I41" t="s">
        <v>18</v>
      </c>
      <c r="J41" t="s">
        <v>66</v>
      </c>
      <c r="K41" t="s">
        <v>24</v>
      </c>
    </row>
    <row r="42" spans="1:11" x14ac:dyDescent="0.25">
      <c r="A42">
        <v>41</v>
      </c>
      <c r="B42" t="s">
        <v>98</v>
      </c>
      <c r="C42" t="s">
        <v>99</v>
      </c>
      <c r="D42" t="s">
        <v>4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  <c r="J42" t="s">
        <v>6</v>
      </c>
      <c r="K42" t="s">
        <v>7</v>
      </c>
    </row>
    <row r="43" spans="1:11" x14ac:dyDescent="0.25">
      <c r="A43">
        <v>42</v>
      </c>
      <c r="B43" t="s">
        <v>100</v>
      </c>
      <c r="C43" t="s">
        <v>101</v>
      </c>
      <c r="D43" t="s">
        <v>5</v>
      </c>
      <c r="E43" t="s">
        <v>5</v>
      </c>
      <c r="F43" t="s">
        <v>5</v>
      </c>
      <c r="G43" t="s">
        <v>5</v>
      </c>
      <c r="H43" t="s">
        <v>5</v>
      </c>
      <c r="I43" t="s">
        <v>5</v>
      </c>
      <c r="J43" t="s">
        <v>10</v>
      </c>
      <c r="K43" t="s">
        <v>7</v>
      </c>
    </row>
    <row r="44" spans="1:11" x14ac:dyDescent="0.25">
      <c r="A44">
        <v>43</v>
      </c>
      <c r="B44" t="s">
        <v>102</v>
      </c>
      <c r="C44" t="s">
        <v>103</v>
      </c>
      <c r="D44" t="s">
        <v>4</v>
      </c>
      <c r="E44" t="s">
        <v>5</v>
      </c>
      <c r="F44" t="s">
        <v>5</v>
      </c>
      <c r="G44" t="s">
        <v>5</v>
      </c>
      <c r="H44" t="s">
        <v>5</v>
      </c>
      <c r="I44" t="s">
        <v>5</v>
      </c>
      <c r="J44" t="s">
        <v>6</v>
      </c>
      <c r="K44" t="s">
        <v>7</v>
      </c>
    </row>
    <row r="45" spans="1:11" x14ac:dyDescent="0.25">
      <c r="A45">
        <v>44</v>
      </c>
      <c r="B45" t="s">
        <v>104</v>
      </c>
      <c r="C45" t="s">
        <v>105</v>
      </c>
      <c r="D45" t="s">
        <v>4</v>
      </c>
      <c r="E45" t="s">
        <v>5</v>
      </c>
      <c r="F45" t="s">
        <v>5</v>
      </c>
      <c r="G45" t="s">
        <v>5</v>
      </c>
      <c r="H45" t="s">
        <v>5</v>
      </c>
      <c r="I45" t="s">
        <v>5</v>
      </c>
      <c r="J45" t="s">
        <v>6</v>
      </c>
      <c r="K45" t="s">
        <v>7</v>
      </c>
    </row>
    <row r="46" spans="1:11" x14ac:dyDescent="0.25">
      <c r="A46">
        <v>45</v>
      </c>
      <c r="B46" t="s">
        <v>106</v>
      </c>
      <c r="C46" t="s">
        <v>107</v>
      </c>
      <c r="D46" t="s">
        <v>4</v>
      </c>
      <c r="E46" t="s">
        <v>5</v>
      </c>
      <c r="F46" t="s">
        <v>5</v>
      </c>
      <c r="G46" t="s">
        <v>5</v>
      </c>
      <c r="H46" t="s">
        <v>5</v>
      </c>
      <c r="I46" t="s">
        <v>5</v>
      </c>
      <c r="J46" t="s">
        <v>6</v>
      </c>
      <c r="K46" t="s">
        <v>7</v>
      </c>
    </row>
    <row r="47" spans="1:11" x14ac:dyDescent="0.25">
      <c r="A47">
        <v>46</v>
      </c>
      <c r="B47" t="s">
        <v>108</v>
      </c>
      <c r="C47" t="s">
        <v>109</v>
      </c>
      <c r="D47" t="s">
        <v>4</v>
      </c>
      <c r="E47" t="s">
        <v>5</v>
      </c>
      <c r="F47" t="s">
        <v>5</v>
      </c>
      <c r="G47" t="s">
        <v>5</v>
      </c>
      <c r="H47" t="s">
        <v>5</v>
      </c>
      <c r="I47" t="s">
        <v>5</v>
      </c>
      <c r="J47" t="s">
        <v>6</v>
      </c>
      <c r="K47" t="s">
        <v>7</v>
      </c>
    </row>
    <row r="48" spans="1:11" x14ac:dyDescent="0.25">
      <c r="A48">
        <v>47</v>
      </c>
      <c r="B48" t="s">
        <v>110</v>
      </c>
      <c r="C48" t="s">
        <v>111</v>
      </c>
      <c r="D48" t="s">
        <v>17</v>
      </c>
      <c r="E48" t="s">
        <v>5</v>
      </c>
      <c r="F48" t="s">
        <v>5</v>
      </c>
      <c r="G48" t="s">
        <v>5</v>
      </c>
      <c r="H48" t="s">
        <v>5</v>
      </c>
      <c r="I48" t="s">
        <v>5</v>
      </c>
      <c r="J48" t="s">
        <v>33</v>
      </c>
      <c r="K48" t="s">
        <v>24</v>
      </c>
    </row>
    <row r="49" spans="1:11" x14ac:dyDescent="0.25">
      <c r="A49">
        <v>48</v>
      </c>
      <c r="B49" t="s">
        <v>112</v>
      </c>
      <c r="C49" t="s">
        <v>113</v>
      </c>
      <c r="D49" t="s">
        <v>17</v>
      </c>
      <c r="E49" t="s">
        <v>5</v>
      </c>
      <c r="F49" t="s">
        <v>5</v>
      </c>
      <c r="G49" t="s">
        <v>5</v>
      </c>
      <c r="H49" t="s">
        <v>5</v>
      </c>
      <c r="I49" t="s">
        <v>5</v>
      </c>
      <c r="J49" t="s">
        <v>33</v>
      </c>
      <c r="K49" t="s">
        <v>24</v>
      </c>
    </row>
    <row r="50" spans="1:11" x14ac:dyDescent="0.25">
      <c r="A50">
        <v>49</v>
      </c>
      <c r="B50" t="s">
        <v>114</v>
      </c>
      <c r="C50" t="s">
        <v>115</v>
      </c>
      <c r="D50" t="s">
        <v>4</v>
      </c>
      <c r="E50" t="s">
        <v>5</v>
      </c>
      <c r="F50" t="s">
        <v>5</v>
      </c>
      <c r="G50" t="s">
        <v>5</v>
      </c>
      <c r="H50" t="s">
        <v>5</v>
      </c>
      <c r="I50" t="s">
        <v>5</v>
      </c>
      <c r="J50" t="s">
        <v>6</v>
      </c>
      <c r="K50" t="s">
        <v>7</v>
      </c>
    </row>
    <row r="51" spans="1:11" x14ac:dyDescent="0.25">
      <c r="A51">
        <v>50</v>
      </c>
      <c r="B51" t="s">
        <v>116</v>
      </c>
      <c r="C51" t="s">
        <v>117</v>
      </c>
      <c r="D51" t="s">
        <v>4</v>
      </c>
      <c r="E51" t="s">
        <v>5</v>
      </c>
      <c r="F51" t="s">
        <v>5</v>
      </c>
      <c r="G51" t="s">
        <v>5</v>
      </c>
      <c r="H51" t="s">
        <v>5</v>
      </c>
      <c r="I51" t="s">
        <v>5</v>
      </c>
      <c r="J51" t="s">
        <v>6</v>
      </c>
      <c r="K51" t="s">
        <v>7</v>
      </c>
    </row>
    <row r="52" spans="1:11" x14ac:dyDescent="0.25">
      <c r="A52">
        <v>51</v>
      </c>
      <c r="B52" t="s">
        <v>118</v>
      </c>
      <c r="C52" t="s">
        <v>119</v>
      </c>
      <c r="D52" t="s">
        <v>17</v>
      </c>
      <c r="E52" t="s">
        <v>18</v>
      </c>
      <c r="F52" t="s">
        <v>5</v>
      </c>
      <c r="G52" t="s">
        <v>5</v>
      </c>
      <c r="H52" t="s">
        <v>18</v>
      </c>
      <c r="I52" t="s">
        <v>18</v>
      </c>
      <c r="J52" t="s">
        <v>120</v>
      </c>
      <c r="K52" t="s">
        <v>121</v>
      </c>
    </row>
    <row r="53" spans="1:11" x14ac:dyDescent="0.25">
      <c r="A53">
        <v>52</v>
      </c>
      <c r="B53" t="s">
        <v>122</v>
      </c>
      <c r="C53" t="s">
        <v>123</v>
      </c>
      <c r="D53" t="s">
        <v>5</v>
      </c>
      <c r="E53" t="s">
        <v>18</v>
      </c>
      <c r="F53" t="s">
        <v>5</v>
      </c>
      <c r="G53" t="s">
        <v>5</v>
      </c>
      <c r="H53" t="s">
        <v>5</v>
      </c>
      <c r="I53" t="s">
        <v>18</v>
      </c>
      <c r="J53" t="s">
        <v>124</v>
      </c>
      <c r="K53" t="s">
        <v>24</v>
      </c>
    </row>
    <row r="54" spans="1:11" x14ac:dyDescent="0.25">
      <c r="A54">
        <v>53</v>
      </c>
      <c r="B54" t="s">
        <v>125</v>
      </c>
      <c r="C54" t="s">
        <v>126</v>
      </c>
      <c r="D54" t="s">
        <v>5</v>
      </c>
      <c r="E54" t="s">
        <v>5</v>
      </c>
      <c r="F54" t="s">
        <v>5</v>
      </c>
      <c r="G54" t="s">
        <v>5</v>
      </c>
      <c r="H54" t="s">
        <v>5</v>
      </c>
      <c r="I54" t="s">
        <v>5</v>
      </c>
      <c r="J54" t="s">
        <v>10</v>
      </c>
      <c r="K54" t="s">
        <v>7</v>
      </c>
    </row>
    <row r="55" spans="1:11" x14ac:dyDescent="0.25">
      <c r="A55">
        <v>54</v>
      </c>
      <c r="B55" t="s">
        <v>127</v>
      </c>
      <c r="C55" t="s">
        <v>128</v>
      </c>
      <c r="D55" t="s">
        <v>4</v>
      </c>
      <c r="E55" t="s">
        <v>5</v>
      </c>
      <c r="F55" t="s">
        <v>5</v>
      </c>
      <c r="G55" t="s">
        <v>5</v>
      </c>
      <c r="H55" t="s">
        <v>5</v>
      </c>
      <c r="I55" t="s">
        <v>5</v>
      </c>
      <c r="J55" t="s">
        <v>6</v>
      </c>
      <c r="K55" t="s">
        <v>7</v>
      </c>
    </row>
    <row r="56" spans="1:11" x14ac:dyDescent="0.25">
      <c r="A56">
        <v>55</v>
      </c>
      <c r="B56" t="s">
        <v>129</v>
      </c>
      <c r="C56" t="s">
        <v>130</v>
      </c>
      <c r="D56" t="s">
        <v>4</v>
      </c>
      <c r="E56" t="s">
        <v>5</v>
      </c>
      <c r="F56" t="s">
        <v>5</v>
      </c>
      <c r="G56" t="s">
        <v>5</v>
      </c>
      <c r="H56" t="s">
        <v>5</v>
      </c>
      <c r="I56" t="s">
        <v>5</v>
      </c>
      <c r="J56" t="s">
        <v>6</v>
      </c>
      <c r="K56" t="s">
        <v>7</v>
      </c>
    </row>
    <row r="57" spans="1:11" x14ac:dyDescent="0.25">
      <c r="A57">
        <v>56</v>
      </c>
      <c r="B57" t="s">
        <v>131</v>
      </c>
      <c r="C57" t="s">
        <v>132</v>
      </c>
      <c r="D57" t="s">
        <v>4</v>
      </c>
      <c r="E57" t="s">
        <v>5</v>
      </c>
      <c r="F57" t="s">
        <v>5</v>
      </c>
      <c r="G57" t="s">
        <v>5</v>
      </c>
      <c r="H57" t="s">
        <v>5</v>
      </c>
      <c r="I57" t="s">
        <v>5</v>
      </c>
      <c r="J57" t="s">
        <v>6</v>
      </c>
      <c r="K57" t="s">
        <v>7</v>
      </c>
    </row>
    <row r="58" spans="1:11" x14ac:dyDescent="0.25">
      <c r="A58">
        <v>57</v>
      </c>
      <c r="B58" t="s">
        <v>133</v>
      </c>
      <c r="C58" t="s">
        <v>134</v>
      </c>
      <c r="D58" t="s">
        <v>5</v>
      </c>
      <c r="E58" t="s">
        <v>5</v>
      </c>
      <c r="F58" t="s">
        <v>5</v>
      </c>
      <c r="G58" t="s">
        <v>5</v>
      </c>
      <c r="H58" t="s">
        <v>5</v>
      </c>
      <c r="I58" t="s">
        <v>5</v>
      </c>
      <c r="J58" t="s">
        <v>10</v>
      </c>
      <c r="K58" t="s">
        <v>7</v>
      </c>
    </row>
    <row r="59" spans="1:11" x14ac:dyDescent="0.25">
      <c r="A59">
        <v>58</v>
      </c>
      <c r="B59" t="s">
        <v>135</v>
      </c>
      <c r="C59" t="s">
        <v>136</v>
      </c>
      <c r="D59" t="s">
        <v>4</v>
      </c>
      <c r="E59" t="s">
        <v>5</v>
      </c>
      <c r="F59" t="s">
        <v>5</v>
      </c>
      <c r="G59" t="s">
        <v>5</v>
      </c>
      <c r="H59" t="s">
        <v>5</v>
      </c>
      <c r="I59" t="s">
        <v>18</v>
      </c>
      <c r="J59" t="s">
        <v>137</v>
      </c>
      <c r="K59" t="s">
        <v>24</v>
      </c>
    </row>
    <row r="60" spans="1:11" x14ac:dyDescent="0.25">
      <c r="A60">
        <v>59</v>
      </c>
      <c r="B60" t="s">
        <v>138</v>
      </c>
      <c r="C60" t="s">
        <v>139</v>
      </c>
      <c r="D60" t="s">
        <v>5</v>
      </c>
      <c r="E60" t="s">
        <v>5</v>
      </c>
      <c r="F60" t="s">
        <v>5</v>
      </c>
      <c r="G60" t="s">
        <v>5</v>
      </c>
      <c r="H60" t="s">
        <v>5</v>
      </c>
      <c r="I60" t="s">
        <v>5</v>
      </c>
      <c r="J60" t="s">
        <v>10</v>
      </c>
      <c r="K60" t="s">
        <v>7</v>
      </c>
    </row>
    <row r="61" spans="1:11" x14ac:dyDescent="0.25">
      <c r="A61">
        <v>60</v>
      </c>
      <c r="B61" t="s">
        <v>140</v>
      </c>
      <c r="C61" t="s">
        <v>141</v>
      </c>
      <c r="D61" t="s">
        <v>17</v>
      </c>
      <c r="E61" t="s">
        <v>5</v>
      </c>
      <c r="F61" t="s">
        <v>5</v>
      </c>
      <c r="G61" t="s">
        <v>5</v>
      </c>
      <c r="H61" t="s">
        <v>5</v>
      </c>
      <c r="I61" t="s">
        <v>5</v>
      </c>
      <c r="J61" t="s">
        <v>33</v>
      </c>
      <c r="K61" t="s">
        <v>24</v>
      </c>
    </row>
    <row r="62" spans="1:11" x14ac:dyDescent="0.25">
      <c r="A62">
        <v>61</v>
      </c>
      <c r="B62" t="s">
        <v>142</v>
      </c>
      <c r="C62" t="s">
        <v>143</v>
      </c>
      <c r="D62" t="s">
        <v>13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14</v>
      </c>
      <c r="K62" t="s">
        <v>7</v>
      </c>
    </row>
    <row r="63" spans="1:11" x14ac:dyDescent="0.25">
      <c r="A63">
        <v>62</v>
      </c>
      <c r="B63" t="s">
        <v>144</v>
      </c>
      <c r="C63" t="s">
        <v>145</v>
      </c>
      <c r="D63" t="s">
        <v>4</v>
      </c>
      <c r="E63" t="s">
        <v>5</v>
      </c>
      <c r="F63" t="s">
        <v>5</v>
      </c>
      <c r="G63" t="s">
        <v>5</v>
      </c>
      <c r="H63" t="s">
        <v>18</v>
      </c>
      <c r="I63" t="s">
        <v>18</v>
      </c>
      <c r="J63" t="s">
        <v>66</v>
      </c>
      <c r="K63" t="s">
        <v>24</v>
      </c>
    </row>
    <row r="64" spans="1:11" x14ac:dyDescent="0.25">
      <c r="A64">
        <v>63</v>
      </c>
      <c r="B64" t="s">
        <v>146</v>
      </c>
      <c r="C64" t="s">
        <v>147</v>
      </c>
      <c r="D64" t="s">
        <v>5</v>
      </c>
      <c r="E64" t="s">
        <v>5</v>
      </c>
      <c r="F64" t="s">
        <v>5</v>
      </c>
      <c r="G64" t="s">
        <v>5</v>
      </c>
      <c r="H64" t="s">
        <v>5</v>
      </c>
      <c r="I64" t="s">
        <v>5</v>
      </c>
      <c r="J64" t="s">
        <v>10</v>
      </c>
      <c r="K64" t="s">
        <v>7</v>
      </c>
    </row>
    <row r="65" spans="1:11" x14ac:dyDescent="0.25">
      <c r="A65">
        <v>64</v>
      </c>
      <c r="B65" t="s">
        <v>148</v>
      </c>
      <c r="C65" t="s">
        <v>149</v>
      </c>
      <c r="D65" t="s">
        <v>4</v>
      </c>
      <c r="E65" t="s">
        <v>5</v>
      </c>
      <c r="F65" t="s">
        <v>5</v>
      </c>
      <c r="G65" t="s">
        <v>5</v>
      </c>
      <c r="H65" t="s">
        <v>5</v>
      </c>
      <c r="I65" t="s">
        <v>5</v>
      </c>
      <c r="J65" t="s">
        <v>6</v>
      </c>
      <c r="K65" t="s">
        <v>7</v>
      </c>
    </row>
    <row r="66" spans="1:11" x14ac:dyDescent="0.25">
      <c r="A66">
        <v>65</v>
      </c>
      <c r="B66" t="s">
        <v>150</v>
      </c>
      <c r="C66" t="s">
        <v>151</v>
      </c>
      <c r="D66" t="s">
        <v>4</v>
      </c>
      <c r="E66" t="s">
        <v>18</v>
      </c>
      <c r="F66" t="s">
        <v>5</v>
      </c>
      <c r="G66" t="s">
        <v>5</v>
      </c>
      <c r="H66" t="s">
        <v>5</v>
      </c>
      <c r="I66" t="s">
        <v>5</v>
      </c>
      <c r="J66" t="s">
        <v>23</v>
      </c>
      <c r="K66" t="s">
        <v>24</v>
      </c>
    </row>
    <row r="67" spans="1:11" x14ac:dyDescent="0.25">
      <c r="A67">
        <v>66</v>
      </c>
      <c r="B67" t="s">
        <v>152</v>
      </c>
      <c r="C67" t="s">
        <v>153</v>
      </c>
      <c r="D67" t="s">
        <v>4</v>
      </c>
      <c r="E67" t="s">
        <v>5</v>
      </c>
      <c r="F67" t="s">
        <v>5</v>
      </c>
      <c r="G67" t="s">
        <v>5</v>
      </c>
      <c r="H67" t="s">
        <v>5</v>
      </c>
      <c r="I67" t="s">
        <v>5</v>
      </c>
      <c r="J67" t="s">
        <v>6</v>
      </c>
      <c r="K67" t="s">
        <v>7</v>
      </c>
    </row>
    <row r="68" spans="1:11" x14ac:dyDescent="0.25">
      <c r="A68">
        <v>67</v>
      </c>
      <c r="B68" t="s">
        <v>154</v>
      </c>
      <c r="C68" t="s">
        <v>155</v>
      </c>
      <c r="D68" t="s">
        <v>4</v>
      </c>
      <c r="E68" t="s">
        <v>5</v>
      </c>
      <c r="F68" t="s">
        <v>5</v>
      </c>
      <c r="G68" t="s">
        <v>5</v>
      </c>
      <c r="H68" t="s">
        <v>5</v>
      </c>
      <c r="I68" t="s">
        <v>5</v>
      </c>
      <c r="J68" t="s">
        <v>6</v>
      </c>
      <c r="K68" t="s">
        <v>7</v>
      </c>
    </row>
    <row r="69" spans="1:11" x14ac:dyDescent="0.25">
      <c r="A69">
        <v>68</v>
      </c>
      <c r="B69" t="s">
        <v>156</v>
      </c>
      <c r="C69" t="s">
        <v>157</v>
      </c>
      <c r="D69" t="s">
        <v>4</v>
      </c>
      <c r="E69" t="s">
        <v>5</v>
      </c>
      <c r="F69" t="s">
        <v>5</v>
      </c>
      <c r="G69" t="s">
        <v>5</v>
      </c>
      <c r="H69" t="s">
        <v>5</v>
      </c>
      <c r="I69" t="s">
        <v>5</v>
      </c>
      <c r="J69" t="s">
        <v>6</v>
      </c>
      <c r="K69" t="s">
        <v>7</v>
      </c>
    </row>
    <row r="70" spans="1:11" x14ac:dyDescent="0.25">
      <c r="A70">
        <v>69</v>
      </c>
      <c r="B70" t="s">
        <v>158</v>
      </c>
      <c r="C70" t="s">
        <v>159</v>
      </c>
      <c r="D70" t="s">
        <v>4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6</v>
      </c>
      <c r="K70" t="s">
        <v>7</v>
      </c>
    </row>
    <row r="71" spans="1:11" x14ac:dyDescent="0.25">
      <c r="A71">
        <v>70</v>
      </c>
      <c r="B71" t="s">
        <v>160</v>
      </c>
      <c r="C71" t="s">
        <v>161</v>
      </c>
      <c r="D71" t="s">
        <v>5</v>
      </c>
      <c r="E71" t="s">
        <v>5</v>
      </c>
      <c r="F71" t="s">
        <v>5</v>
      </c>
      <c r="G71" t="s">
        <v>5</v>
      </c>
      <c r="H71" t="s">
        <v>5</v>
      </c>
      <c r="I71" t="s">
        <v>5</v>
      </c>
      <c r="J71" t="s">
        <v>10</v>
      </c>
      <c r="K71" t="s">
        <v>7</v>
      </c>
    </row>
    <row r="72" spans="1:11" x14ac:dyDescent="0.25">
      <c r="A72">
        <v>71</v>
      </c>
      <c r="B72" t="s">
        <v>162</v>
      </c>
      <c r="C72" t="s">
        <v>163</v>
      </c>
      <c r="D72" t="s">
        <v>4</v>
      </c>
      <c r="E72" t="s">
        <v>5</v>
      </c>
      <c r="F72" t="s">
        <v>5</v>
      </c>
      <c r="G72" t="s">
        <v>5</v>
      </c>
      <c r="H72" t="s">
        <v>18</v>
      </c>
      <c r="I72" t="s">
        <v>5</v>
      </c>
      <c r="J72" t="s">
        <v>23</v>
      </c>
      <c r="K72" t="s">
        <v>24</v>
      </c>
    </row>
    <row r="73" spans="1:11" x14ac:dyDescent="0.25">
      <c r="A73">
        <v>72</v>
      </c>
      <c r="B73" t="s">
        <v>164</v>
      </c>
      <c r="C73" t="s">
        <v>165</v>
      </c>
      <c r="D73" t="s">
        <v>5</v>
      </c>
      <c r="E73" t="s">
        <v>5</v>
      </c>
      <c r="F73" t="s">
        <v>5</v>
      </c>
      <c r="G73" t="s">
        <v>5</v>
      </c>
      <c r="H73" t="s">
        <v>5</v>
      </c>
      <c r="I73" t="s">
        <v>5</v>
      </c>
      <c r="J73" t="s">
        <v>10</v>
      </c>
      <c r="K73" t="s">
        <v>7</v>
      </c>
    </row>
    <row r="74" spans="1:11" x14ac:dyDescent="0.25">
      <c r="A74">
        <v>73</v>
      </c>
      <c r="B74" s="2" t="s">
        <v>174</v>
      </c>
      <c r="C74" s="3">
        <v>900501357</v>
      </c>
      <c r="D74" t="s">
        <v>4</v>
      </c>
      <c r="E74" t="s">
        <v>5</v>
      </c>
      <c r="F74" t="s">
        <v>5</v>
      </c>
      <c r="G74" t="s">
        <v>5</v>
      </c>
      <c r="H74" t="s">
        <v>5</v>
      </c>
      <c r="I74" t="s">
        <v>5</v>
      </c>
      <c r="J74" s="3">
        <v>91</v>
      </c>
      <c r="K74" t="s">
        <v>7</v>
      </c>
    </row>
    <row r="75" spans="1:11" x14ac:dyDescent="0.25">
      <c r="A75">
        <v>74</v>
      </c>
      <c r="B75" t="s">
        <v>175</v>
      </c>
      <c r="C75" s="3">
        <v>900835924</v>
      </c>
      <c r="D75" t="s">
        <v>4</v>
      </c>
      <c r="E75" t="s">
        <v>5</v>
      </c>
      <c r="F75" t="s">
        <v>5</v>
      </c>
      <c r="G75" t="s">
        <v>5</v>
      </c>
      <c r="H75" t="s">
        <v>5</v>
      </c>
      <c r="I75" t="s">
        <v>5</v>
      </c>
      <c r="J75" s="3">
        <v>91</v>
      </c>
      <c r="K75" t="s">
        <v>7</v>
      </c>
    </row>
    <row r="76" spans="1:11" x14ac:dyDescent="0.25">
      <c r="A76">
        <v>75</v>
      </c>
      <c r="B76" t="s">
        <v>176</v>
      </c>
      <c r="C76" s="3">
        <v>900115658</v>
      </c>
      <c r="D76" s="3">
        <v>3</v>
      </c>
      <c r="E76" t="s">
        <v>5</v>
      </c>
      <c r="F76" t="s">
        <v>5</v>
      </c>
      <c r="G76" t="s">
        <v>5</v>
      </c>
      <c r="H76" t="s">
        <v>5</v>
      </c>
      <c r="I76" t="s">
        <v>5</v>
      </c>
      <c r="J76" s="3">
        <v>94</v>
      </c>
      <c r="K76" t="s">
        <v>7</v>
      </c>
    </row>
    <row r="77" spans="1:11" x14ac:dyDescent="0.25">
      <c r="A77">
        <v>76</v>
      </c>
      <c r="B77" t="s">
        <v>177</v>
      </c>
      <c r="C77" s="3">
        <v>860065746</v>
      </c>
      <c r="D77" s="3">
        <v>4</v>
      </c>
      <c r="E77" t="s">
        <v>5</v>
      </c>
      <c r="F77" t="s">
        <v>5</v>
      </c>
      <c r="G77" t="s">
        <v>5</v>
      </c>
      <c r="H77" t="s">
        <v>5</v>
      </c>
      <c r="I77" t="s">
        <v>5</v>
      </c>
      <c r="J77" s="3">
        <v>97</v>
      </c>
      <c r="K77" t="s">
        <v>7</v>
      </c>
    </row>
  </sheetData>
  <pageMargins left="0.75" right="0.75" top="0.75" bottom="0.5" header="0.5" footer="0.7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AFDB-812E-4384-A905-96708C9ED300}">
  <dimension ref="B1:AA192"/>
  <sheetViews>
    <sheetView showGridLines="0" topLeftCell="A85" zoomScale="85" zoomScaleNormal="85" workbookViewId="0">
      <selection activeCell="E103" sqref="E103:E104"/>
    </sheetView>
  </sheetViews>
  <sheetFormatPr baseColWidth="10" defaultRowHeight="15" x14ac:dyDescent="0.2"/>
  <cols>
    <col min="1" max="1" width="11.42578125" style="6"/>
    <col min="2" max="2" width="45.85546875" style="6" bestFit="1" customWidth="1"/>
    <col min="3" max="3" width="22.28515625" style="37" customWidth="1"/>
    <col min="4" max="4" width="19.28515625" style="6" customWidth="1"/>
    <col min="5" max="5" width="19.42578125" style="6" bestFit="1" customWidth="1"/>
    <col min="6" max="6" width="16" style="6" bestFit="1" customWidth="1"/>
    <col min="7" max="7" width="17.5703125" style="6" customWidth="1"/>
    <col min="8" max="8" width="14.7109375" style="6" bestFit="1" customWidth="1"/>
    <col min="9" max="9" width="14.5703125" style="6" bestFit="1" customWidth="1"/>
    <col min="10" max="10" width="12.85546875" style="6" bestFit="1" customWidth="1"/>
    <col min="11" max="11" width="11.42578125" style="6" bestFit="1" customWidth="1"/>
    <col min="12" max="12" width="9.5703125" style="6" customWidth="1"/>
    <col min="13" max="13" width="11.42578125" style="6" customWidth="1"/>
    <col min="14" max="14" width="6.140625" style="6" customWidth="1"/>
    <col min="15" max="15" width="17.85546875" style="6" customWidth="1"/>
    <col min="16" max="16" width="7.42578125" style="6" customWidth="1"/>
    <col min="17" max="17" width="9.85546875" style="6" customWidth="1"/>
    <col min="18" max="18" width="34.7109375" style="6" customWidth="1"/>
    <col min="19" max="19" width="5.7109375" style="6" customWidth="1"/>
    <col min="20" max="26" width="11.42578125" style="6"/>
    <col min="27" max="27" width="12.28515625" style="6" bestFit="1" customWidth="1"/>
    <col min="28" max="28" width="14.140625" style="6" bestFit="1" customWidth="1"/>
    <col min="29" max="29" width="11.140625" style="6" bestFit="1" customWidth="1"/>
    <col min="30" max="30" width="6.5703125" style="6" bestFit="1" customWidth="1"/>
    <col min="31" max="31" width="21.5703125" style="6" bestFit="1" customWidth="1"/>
    <col min="32" max="32" width="18.140625" style="6" bestFit="1" customWidth="1"/>
    <col min="33" max="16384" width="11.42578125" style="6"/>
  </cols>
  <sheetData>
    <row r="1" spans="2:27" ht="15" customHeight="1" x14ac:dyDescent="0.2">
      <c r="C1" s="7" t="s">
        <v>181</v>
      </c>
      <c r="D1" s="7"/>
      <c r="E1" s="8" t="s">
        <v>182</v>
      </c>
      <c r="F1" s="9" t="s">
        <v>183</v>
      </c>
      <c r="G1" s="9"/>
      <c r="H1" s="9"/>
      <c r="I1" s="9"/>
      <c r="J1" s="10"/>
      <c r="K1" s="11">
        <v>2019</v>
      </c>
      <c r="L1" s="11"/>
      <c r="M1" s="12"/>
      <c r="N1" s="10"/>
      <c r="O1" s="11">
        <v>2020</v>
      </c>
      <c r="P1" s="11"/>
      <c r="Q1" s="13"/>
      <c r="U1" s="14"/>
      <c r="V1" s="14"/>
      <c r="W1" s="14"/>
      <c r="X1" s="14"/>
      <c r="Y1" s="14"/>
      <c r="Z1" s="14"/>
      <c r="AA1" s="14"/>
    </row>
    <row r="2" spans="2:27" ht="15.75" x14ac:dyDescent="0.25">
      <c r="C2" s="15" t="s">
        <v>184</v>
      </c>
      <c r="D2" s="15" t="s">
        <v>185</v>
      </c>
      <c r="E2" s="16"/>
      <c r="F2" s="9"/>
      <c r="G2" s="9"/>
      <c r="H2" s="9"/>
      <c r="I2" s="9"/>
      <c r="J2" s="10"/>
      <c r="K2" s="17" t="s">
        <v>186</v>
      </c>
      <c r="L2" s="17"/>
      <c r="M2" s="18" t="s">
        <v>187</v>
      </c>
      <c r="O2" s="17" t="s">
        <v>186</v>
      </c>
      <c r="P2" s="17"/>
      <c r="Q2" s="19" t="s">
        <v>187</v>
      </c>
      <c r="U2" s="14"/>
      <c r="V2" s="14"/>
      <c r="W2" s="14"/>
      <c r="X2" s="14"/>
      <c r="Y2" s="14"/>
      <c r="Z2" s="14"/>
      <c r="AA2" s="14"/>
    </row>
    <row r="3" spans="2:27" ht="15" customHeight="1" x14ac:dyDescent="0.2">
      <c r="C3" s="20">
        <v>0</v>
      </c>
      <c r="D3" s="20">
        <v>60</v>
      </c>
      <c r="E3" s="21" t="s">
        <v>188</v>
      </c>
      <c r="F3" s="22" t="s">
        <v>189</v>
      </c>
      <c r="G3" s="23"/>
      <c r="H3" s="23"/>
      <c r="I3" s="24"/>
      <c r="J3" s="10"/>
      <c r="K3" s="25" t="s">
        <v>190</v>
      </c>
      <c r="L3" s="25">
        <v>12</v>
      </c>
      <c r="M3" s="26">
        <f>+L3/$L$6</f>
        <v>0.15189873417721519</v>
      </c>
      <c r="O3" s="25" t="s">
        <v>24</v>
      </c>
      <c r="P3" s="25">
        <v>15</v>
      </c>
      <c r="Q3" s="27">
        <f>+P3/$P$7</f>
        <v>0.19736842105263158</v>
      </c>
      <c r="S3" s="28"/>
      <c r="T3" s="28"/>
      <c r="U3" s="29"/>
      <c r="V3" s="10"/>
      <c r="W3" s="29"/>
      <c r="X3" s="29"/>
      <c r="Y3" s="29"/>
      <c r="Z3" s="29"/>
      <c r="AA3" s="29"/>
    </row>
    <row r="4" spans="2:27" ht="15" customHeight="1" x14ac:dyDescent="0.2">
      <c r="C4" s="20">
        <v>60</v>
      </c>
      <c r="D4" s="20">
        <v>74</v>
      </c>
      <c r="E4" s="21" t="s">
        <v>191</v>
      </c>
      <c r="F4" s="22" t="s">
        <v>192</v>
      </c>
      <c r="G4" s="23"/>
      <c r="H4" s="23"/>
      <c r="I4" s="24"/>
      <c r="J4" s="10"/>
      <c r="K4" s="25" t="s">
        <v>193</v>
      </c>
      <c r="L4" s="30">
        <v>64</v>
      </c>
      <c r="M4" s="26">
        <f t="shared" ref="M4:M6" si="0">+L4/$L$6</f>
        <v>0.810126582278481</v>
      </c>
      <c r="O4" s="25" t="s">
        <v>20</v>
      </c>
      <c r="P4" s="30">
        <v>1</v>
      </c>
      <c r="Q4" s="27">
        <f t="shared" ref="Q4:Q7" si="1">+P4/$P$7</f>
        <v>1.3157894736842105E-2</v>
      </c>
      <c r="S4" s="28"/>
      <c r="T4" s="28"/>
      <c r="U4" s="29"/>
      <c r="V4" s="10"/>
      <c r="W4" s="29"/>
      <c r="X4" s="29"/>
      <c r="Y4" s="29"/>
      <c r="Z4" s="29"/>
      <c r="AA4" s="29"/>
    </row>
    <row r="5" spans="2:27" ht="15" customHeight="1" x14ac:dyDescent="0.2">
      <c r="C5" s="20">
        <v>75</v>
      </c>
      <c r="D5" s="20">
        <v>89</v>
      </c>
      <c r="E5" s="21" t="s">
        <v>190</v>
      </c>
      <c r="F5" s="22" t="s">
        <v>194</v>
      </c>
      <c r="G5" s="23" t="s">
        <v>194</v>
      </c>
      <c r="H5" s="23"/>
      <c r="I5" s="24"/>
      <c r="J5" s="10"/>
      <c r="K5" s="25" t="s">
        <v>191</v>
      </c>
      <c r="L5" s="25">
        <v>3</v>
      </c>
      <c r="M5" s="26">
        <f t="shared" si="0"/>
        <v>3.7974683544303799E-2</v>
      </c>
      <c r="N5" s="10"/>
      <c r="O5" s="25" t="s">
        <v>7</v>
      </c>
      <c r="P5" s="25">
        <v>59</v>
      </c>
      <c r="Q5" s="27">
        <f t="shared" si="1"/>
        <v>0.77631578947368418</v>
      </c>
      <c r="S5" s="28"/>
      <c r="T5" s="28"/>
      <c r="U5" s="29"/>
      <c r="V5" s="10"/>
      <c r="W5" s="29"/>
      <c r="X5" s="29"/>
      <c r="Y5" s="29"/>
      <c r="Z5" s="29"/>
      <c r="AA5" s="29"/>
    </row>
    <row r="6" spans="2:27" ht="15" customHeight="1" x14ac:dyDescent="0.25">
      <c r="C6" s="20">
        <v>90</v>
      </c>
      <c r="D6" s="20">
        <v>100</v>
      </c>
      <c r="E6" s="21" t="s">
        <v>193</v>
      </c>
      <c r="F6" s="22" t="s">
        <v>195</v>
      </c>
      <c r="G6" s="23" t="s">
        <v>195</v>
      </c>
      <c r="H6" s="23"/>
      <c r="I6" s="24"/>
      <c r="J6" s="10"/>
      <c r="K6" s="31" t="s">
        <v>196</v>
      </c>
      <c r="L6" s="32">
        <v>79</v>
      </c>
      <c r="M6" s="26">
        <f t="shared" si="0"/>
        <v>1</v>
      </c>
      <c r="N6" s="10"/>
      <c r="O6" s="25" t="s">
        <v>121</v>
      </c>
      <c r="P6" s="25">
        <v>1</v>
      </c>
      <c r="Q6" s="27">
        <f t="shared" si="1"/>
        <v>1.3157894736842105E-2</v>
      </c>
      <c r="S6" s="28"/>
      <c r="T6" s="28"/>
      <c r="U6" s="29"/>
      <c r="V6" s="10"/>
      <c r="W6" s="29"/>
      <c r="X6" s="29"/>
      <c r="Y6" s="29"/>
      <c r="Z6" s="29"/>
      <c r="AA6" s="29"/>
    </row>
    <row r="7" spans="2:27" ht="15" customHeight="1" x14ac:dyDescent="0.2">
      <c r="C7" s="28"/>
      <c r="D7" s="28"/>
      <c r="E7" s="29"/>
      <c r="F7" s="33"/>
      <c r="G7" s="33"/>
      <c r="H7" s="33"/>
      <c r="I7" s="33"/>
      <c r="J7" s="10"/>
      <c r="K7" s="10"/>
      <c r="L7" s="10"/>
      <c r="M7" s="34"/>
      <c r="N7" s="10"/>
      <c r="O7" s="12" t="s">
        <v>196</v>
      </c>
      <c r="P7" s="35">
        <v>76</v>
      </c>
      <c r="Q7" s="27">
        <f t="shared" si="1"/>
        <v>1</v>
      </c>
      <c r="S7" s="28"/>
      <c r="T7" s="28"/>
      <c r="U7" s="29"/>
      <c r="V7" s="10"/>
      <c r="W7" s="29"/>
      <c r="X7" s="29"/>
      <c r="Y7" s="29"/>
      <c r="Z7" s="29"/>
      <c r="AA7" s="29"/>
    </row>
    <row r="8" spans="2:27" ht="15" customHeight="1" x14ac:dyDescent="0.2">
      <c r="C8" s="28"/>
      <c r="D8" s="28"/>
      <c r="E8" s="29"/>
      <c r="F8" s="33"/>
      <c r="G8" s="33"/>
      <c r="H8" s="33"/>
      <c r="I8" s="33"/>
      <c r="J8" s="10"/>
      <c r="K8" s="10"/>
      <c r="L8" s="10"/>
      <c r="M8" s="10"/>
      <c r="N8" s="10"/>
      <c r="Q8" s="10"/>
      <c r="S8" s="28"/>
      <c r="T8" s="28"/>
      <c r="U8" s="29"/>
      <c r="V8" s="10"/>
      <c r="W8" s="29"/>
      <c r="X8" s="29"/>
      <c r="Y8" s="29"/>
      <c r="Z8" s="29"/>
      <c r="AA8" s="29"/>
    </row>
    <row r="9" spans="2:27" ht="15" customHeight="1" x14ac:dyDescent="0.2">
      <c r="C9" s="28"/>
      <c r="D9" s="28"/>
      <c r="E9" s="29"/>
      <c r="F9" s="33"/>
      <c r="G9" s="36"/>
      <c r="H9" s="36"/>
      <c r="I9" s="10"/>
      <c r="J9" s="10"/>
      <c r="K9" s="10"/>
      <c r="L9" s="10"/>
      <c r="M9" s="10"/>
      <c r="N9" s="10"/>
      <c r="Q9" s="10"/>
      <c r="S9" s="28"/>
      <c r="T9" s="28"/>
      <c r="U9" s="29"/>
      <c r="V9" s="10"/>
      <c r="W9" s="29"/>
      <c r="X9" s="29"/>
      <c r="Y9" s="29"/>
      <c r="Z9" s="29"/>
      <c r="AA9" s="29"/>
    </row>
    <row r="10" spans="2:27" ht="15" customHeight="1" x14ac:dyDescent="0.2">
      <c r="F10" s="38" t="s">
        <v>197</v>
      </c>
      <c r="G10" s="38"/>
      <c r="H10" s="38"/>
      <c r="I10" s="39"/>
      <c r="J10" s="40"/>
      <c r="K10" s="41" t="s">
        <v>198</v>
      </c>
      <c r="L10" s="42"/>
      <c r="M10" s="43"/>
      <c r="O10" s="44"/>
      <c r="P10" s="44"/>
      <c r="U10" s="29"/>
      <c r="V10" s="29"/>
      <c r="W10" s="29"/>
      <c r="X10" s="29"/>
      <c r="Y10" s="29"/>
      <c r="Z10" s="29"/>
      <c r="AA10" s="29"/>
    </row>
    <row r="11" spans="2:27" ht="60" x14ac:dyDescent="0.2">
      <c r="B11" s="45" t="s">
        <v>199</v>
      </c>
      <c r="C11" s="46" t="s">
        <v>289</v>
      </c>
      <c r="D11" s="46" t="s">
        <v>200</v>
      </c>
      <c r="E11" s="46" t="s">
        <v>182</v>
      </c>
      <c r="F11" s="46" t="s">
        <v>201</v>
      </c>
      <c r="G11" s="46" t="s">
        <v>202</v>
      </c>
      <c r="H11" s="46" t="s">
        <v>203</v>
      </c>
      <c r="I11" s="46" t="s">
        <v>204</v>
      </c>
      <c r="J11" s="46" t="s">
        <v>205</v>
      </c>
      <c r="K11" s="46" t="s">
        <v>206</v>
      </c>
      <c r="L11" s="46" t="s">
        <v>207</v>
      </c>
      <c r="M11" s="46" t="s">
        <v>208</v>
      </c>
      <c r="N11" s="6" t="s">
        <v>209</v>
      </c>
      <c r="O11" s="44"/>
      <c r="P11" s="44"/>
      <c r="Q11" s="47"/>
      <c r="U11" s="29"/>
      <c r="V11" s="29"/>
      <c r="W11" s="29"/>
      <c r="X11" s="29"/>
      <c r="Y11" s="29"/>
      <c r="Z11" s="29"/>
      <c r="AA11" s="29"/>
    </row>
    <row r="12" spans="2:27" ht="15" customHeight="1" x14ac:dyDescent="0.2">
      <c r="B12" s="48" t="s">
        <v>210</v>
      </c>
      <c r="C12" s="49">
        <f>+'[2]CI Tequend 2019'!K41</f>
        <v>100</v>
      </c>
      <c r="D12" s="49">
        <f t="shared" ref="D12:D34" si="2">ROUND(C12,0)</f>
        <v>100</v>
      </c>
      <c r="E12" s="50" t="str">
        <f t="shared" ref="E12:E34" si="3">LOOKUP(D12,$C$3:$D$6,$E$3:$E$6)</f>
        <v>Excelente</v>
      </c>
      <c r="F12" s="51">
        <v>75</v>
      </c>
      <c r="G12" s="51">
        <f>+'[2]CI Tequendama'!J26</f>
        <v>100</v>
      </c>
      <c r="H12" s="51">
        <f>+'[2]CI Tequendama'!J29</f>
        <v>75</v>
      </c>
      <c r="I12" s="51">
        <f>+'[2]CI Tequendama'!K21</f>
        <v>50</v>
      </c>
      <c r="J12" s="51">
        <f>+'[2]CI Tequendama'!K32</f>
        <v>50</v>
      </c>
      <c r="K12" s="51">
        <f>+'[2]CI Tequendama'!I32</f>
        <v>75</v>
      </c>
      <c r="L12" s="51">
        <f>+'[2]CI Tequendama'!I35</f>
        <v>100</v>
      </c>
      <c r="M12" s="51">
        <f>+'[2]CI Tequendama'!I38</f>
        <v>75</v>
      </c>
      <c r="N12" s="44"/>
    </row>
    <row r="13" spans="2:27" ht="15" customHeight="1" x14ac:dyDescent="0.2">
      <c r="B13" s="48" t="s">
        <v>211</v>
      </c>
      <c r="C13" s="49">
        <f>+'[2]Eficarga 2019'!K41</f>
        <v>100</v>
      </c>
      <c r="D13" s="49">
        <f t="shared" si="2"/>
        <v>100</v>
      </c>
      <c r="E13" s="50" t="str">
        <f t="shared" si="3"/>
        <v>Excelente</v>
      </c>
      <c r="F13" s="51">
        <f>+[2]Eficarga!I21</f>
        <v>75</v>
      </c>
      <c r="G13" s="51">
        <f>+[2]Eficarga!I26</f>
        <v>100</v>
      </c>
      <c r="H13" s="51">
        <f>+[2]Eficarga!I29</f>
        <v>75</v>
      </c>
      <c r="I13" s="51">
        <f>+[2]Eficarga!K21</f>
        <v>50</v>
      </c>
      <c r="J13" s="51">
        <f>+[2]Eficarga!K32</f>
        <v>50</v>
      </c>
      <c r="K13" s="51">
        <f>+[2]Eficarga!I32</f>
        <v>75</v>
      </c>
      <c r="L13" s="51">
        <f>+[2]Eficarga!I35</f>
        <v>100</v>
      </c>
      <c r="M13" s="51">
        <f>+[2]Eficarga!I38</f>
        <v>75</v>
      </c>
      <c r="N13" s="44"/>
    </row>
    <row r="14" spans="2:27" ht="15" customHeight="1" x14ac:dyDescent="0.2">
      <c r="B14" s="21" t="s">
        <v>212</v>
      </c>
      <c r="C14" s="49">
        <f>+'[2]CentralManguera 2019'!K41</f>
        <v>97</v>
      </c>
      <c r="D14" s="49">
        <f t="shared" si="2"/>
        <v>97</v>
      </c>
      <c r="E14" s="50" t="str">
        <f t="shared" si="3"/>
        <v>Excelente</v>
      </c>
      <c r="F14" s="51">
        <v>60</v>
      </c>
      <c r="G14" s="51">
        <f>+[2]CentralManguera!I26</f>
        <v>100</v>
      </c>
      <c r="H14" s="51">
        <f>+[2]CentralManguera!I29</f>
        <v>75</v>
      </c>
      <c r="I14" s="51">
        <v>47</v>
      </c>
      <c r="J14" s="51">
        <f>+[2]CentralManguera!K32</f>
        <v>50</v>
      </c>
      <c r="K14" s="51">
        <f>+[2]CentralManguera!I32</f>
        <v>75</v>
      </c>
      <c r="L14" s="51">
        <f>+[2]CentralManguera!I35</f>
        <v>100</v>
      </c>
      <c r="M14" s="51">
        <f>+[2]CentralManguera!I38</f>
        <v>75</v>
      </c>
      <c r="N14" s="44"/>
    </row>
    <row r="15" spans="2:27" x14ac:dyDescent="0.2">
      <c r="B15" s="48" t="s">
        <v>213</v>
      </c>
      <c r="C15" s="49">
        <f>+'[2]Superportuaria 2019'!K41</f>
        <v>97</v>
      </c>
      <c r="D15" s="49">
        <f t="shared" si="2"/>
        <v>97</v>
      </c>
      <c r="E15" s="50" t="str">
        <f t="shared" si="3"/>
        <v>Excelente</v>
      </c>
      <c r="F15" s="51">
        <v>60</v>
      </c>
      <c r="G15" s="51">
        <f>+[2]Superportuaria!I26</f>
        <v>100</v>
      </c>
      <c r="H15" s="51">
        <f>+[2]Superportuaria!I29</f>
        <v>75</v>
      </c>
      <c r="I15" s="51">
        <v>47</v>
      </c>
      <c r="J15" s="51">
        <f>+[2]Superportuaria!K32</f>
        <v>50</v>
      </c>
      <c r="K15" s="51">
        <f>+[2]Superportuaria!I32</f>
        <v>75</v>
      </c>
      <c r="L15" s="51">
        <f>+[2]Superportuaria!I35</f>
        <v>100</v>
      </c>
      <c r="M15" s="51">
        <f>+[2]Superportuaria!I38</f>
        <v>75</v>
      </c>
      <c r="N15" s="44"/>
    </row>
    <row r="16" spans="2:27" x14ac:dyDescent="0.2">
      <c r="B16" s="48" t="s">
        <v>214</v>
      </c>
      <c r="C16" s="49">
        <f>+'[2]Orozco Libardo 2019'!K41</f>
        <v>91</v>
      </c>
      <c r="D16" s="49">
        <f t="shared" si="2"/>
        <v>91</v>
      </c>
      <c r="E16" s="50" t="str">
        <f t="shared" si="3"/>
        <v>Excelente</v>
      </c>
      <c r="F16" s="51">
        <v>30</v>
      </c>
      <c r="G16" s="51">
        <f>+[2]OrozcoHmnos!I26</f>
        <v>100</v>
      </c>
      <c r="H16" s="51">
        <f>+[2]OrozcoHmnos!I29</f>
        <v>75</v>
      </c>
      <c r="I16" s="51">
        <v>41</v>
      </c>
      <c r="J16" s="51">
        <f>+[2]OrozcoHmnos!K32</f>
        <v>50</v>
      </c>
      <c r="K16" s="51">
        <f>+[2]OrozcoHmnos!I32</f>
        <v>75</v>
      </c>
      <c r="L16" s="51">
        <f>+[2]OrozcoHmnos!I35</f>
        <v>100</v>
      </c>
      <c r="M16" s="51">
        <f>+[2]OrozcoHmnos!I38</f>
        <v>75</v>
      </c>
      <c r="N16" s="44"/>
    </row>
    <row r="17" spans="2:14" x14ac:dyDescent="0.2">
      <c r="B17" s="48" t="s">
        <v>215</v>
      </c>
      <c r="C17" s="49">
        <f>+'[2]Bureau Veritas 2019'!K41</f>
        <v>91</v>
      </c>
      <c r="D17" s="49">
        <f t="shared" si="2"/>
        <v>91</v>
      </c>
      <c r="E17" s="50" t="str">
        <f t="shared" si="3"/>
        <v>Excelente</v>
      </c>
      <c r="F17" s="51">
        <v>30</v>
      </c>
      <c r="G17" s="51">
        <f>+'[2]Bureau Veritas'!I26</f>
        <v>100</v>
      </c>
      <c r="H17" s="51">
        <f>+'[2]Bureau Veritas'!I29</f>
        <v>75</v>
      </c>
      <c r="I17" s="51">
        <v>41</v>
      </c>
      <c r="J17" s="51">
        <f>+'[2]Bureau Veritas'!K32</f>
        <v>50</v>
      </c>
      <c r="K17" s="51">
        <f>+'[2]Bureau Veritas'!I32</f>
        <v>75</v>
      </c>
      <c r="L17" s="51">
        <f>+'[2]Bureau Veritas'!I35</f>
        <v>100</v>
      </c>
      <c r="M17" s="51">
        <f>+'[2]Bureau Veritas'!I38</f>
        <v>75</v>
      </c>
      <c r="N17" s="44"/>
    </row>
    <row r="18" spans="2:14" x14ac:dyDescent="0.2">
      <c r="B18" s="21" t="s">
        <v>216</v>
      </c>
      <c r="C18" s="49">
        <f>+'[2]Tusica 2019'!K41</f>
        <v>91</v>
      </c>
      <c r="D18" s="49">
        <f t="shared" si="2"/>
        <v>91</v>
      </c>
      <c r="E18" s="50" t="str">
        <f t="shared" si="3"/>
        <v>Excelente</v>
      </c>
      <c r="F18" s="51">
        <v>30</v>
      </c>
      <c r="G18" s="51">
        <f>+[2]Tusica!I26</f>
        <v>100</v>
      </c>
      <c r="H18" s="51">
        <f>+[2]Tusica!I29</f>
        <v>75</v>
      </c>
      <c r="I18" s="51">
        <v>41</v>
      </c>
      <c r="J18" s="51">
        <f>+[2]Tusica!K32</f>
        <v>50</v>
      </c>
      <c r="K18" s="51">
        <f>+[2]Tusica!I32</f>
        <v>75</v>
      </c>
      <c r="L18" s="51">
        <f>+[2]Tusica!I35</f>
        <v>100</v>
      </c>
      <c r="M18" s="51">
        <f>+[2]Tusica!I38</f>
        <v>75</v>
      </c>
      <c r="N18" s="44"/>
    </row>
    <row r="19" spans="2:14" x14ac:dyDescent="0.2">
      <c r="B19" s="48" t="s">
        <v>217</v>
      </c>
      <c r="C19" s="49">
        <f>+'[2]Avicar 2019'!K41</f>
        <v>91</v>
      </c>
      <c r="D19" s="49">
        <f t="shared" si="2"/>
        <v>91</v>
      </c>
      <c r="E19" s="50" t="str">
        <f t="shared" si="3"/>
        <v>Excelente</v>
      </c>
      <c r="F19" s="51">
        <v>30</v>
      </c>
      <c r="G19" s="51">
        <f>+[2]Avicar!I26</f>
        <v>100</v>
      </c>
      <c r="H19" s="51">
        <f>+[2]Avicar!I29</f>
        <v>75</v>
      </c>
      <c r="I19" s="51">
        <v>41</v>
      </c>
      <c r="J19" s="51">
        <f>+[2]Avicar!K32</f>
        <v>50</v>
      </c>
      <c r="K19" s="51">
        <f>+[2]Avicar!I32</f>
        <v>75</v>
      </c>
      <c r="L19" s="51">
        <f>+[2]Avicar!I35</f>
        <v>100</v>
      </c>
      <c r="M19" s="51">
        <f>+[2]Avicar!I38</f>
        <v>75</v>
      </c>
      <c r="N19" s="44"/>
    </row>
    <row r="20" spans="2:14" x14ac:dyDescent="0.2">
      <c r="B20" s="48" t="s">
        <v>218</v>
      </c>
      <c r="C20" s="49">
        <f>+'[2]Lorenzo Orozco 2019'!K41</f>
        <v>91</v>
      </c>
      <c r="D20" s="49">
        <f t="shared" si="2"/>
        <v>91</v>
      </c>
      <c r="E20" s="50" t="str">
        <f t="shared" si="3"/>
        <v>Excelente</v>
      </c>
      <c r="F20" s="51">
        <v>30</v>
      </c>
      <c r="G20" s="51">
        <f>+'[2]LORENZO OROZCO'!I26</f>
        <v>100</v>
      </c>
      <c r="H20" s="51">
        <f>+'[2]LORENZO OROZCO'!I29</f>
        <v>75</v>
      </c>
      <c r="I20" s="51">
        <v>41</v>
      </c>
      <c r="J20" s="51">
        <f>+'[2]LORENZO OROZCO'!K32</f>
        <v>50</v>
      </c>
      <c r="K20" s="51">
        <f>+'[2]LORENZO OROZCO'!I32</f>
        <v>75</v>
      </c>
      <c r="L20" s="51">
        <f>+'[2]LORENZO OROZCO'!I35</f>
        <v>100</v>
      </c>
      <c r="M20" s="51">
        <f>+'[2]LORENZO OROZCO'!I38</f>
        <v>75</v>
      </c>
      <c r="N20" s="44"/>
    </row>
    <row r="21" spans="2:14" x14ac:dyDescent="0.2">
      <c r="B21" s="21" t="s">
        <v>219</v>
      </c>
      <c r="C21" s="49">
        <f>+'[2]Asecom 2019'!K41</f>
        <v>91</v>
      </c>
      <c r="D21" s="49">
        <f t="shared" si="2"/>
        <v>91</v>
      </c>
      <c r="E21" s="50" t="str">
        <f t="shared" si="3"/>
        <v>Excelente</v>
      </c>
      <c r="F21" s="51">
        <v>30</v>
      </c>
      <c r="G21" s="51">
        <f>+'[2]Asecom '!J26</f>
        <v>100</v>
      </c>
      <c r="H21" s="51">
        <f>+'[2]Asecom '!J29</f>
        <v>75</v>
      </c>
      <c r="I21" s="51">
        <v>41</v>
      </c>
      <c r="J21" s="51">
        <f>+'[2]Asecom '!K32</f>
        <v>50</v>
      </c>
      <c r="K21" s="51">
        <f>+'[2]Asecom '!J32</f>
        <v>75</v>
      </c>
      <c r="L21" s="51">
        <f>+'[2]Asecom '!J35</f>
        <v>100</v>
      </c>
      <c r="M21" s="51">
        <f>+'[2]Asecom '!J38</f>
        <v>75</v>
      </c>
      <c r="N21" s="44"/>
    </row>
    <row r="22" spans="2:14" x14ac:dyDescent="0.2">
      <c r="B22" s="21" t="s">
        <v>220</v>
      </c>
      <c r="C22" s="49">
        <f>+'[2]Ferreotec 2019'!K41</f>
        <v>91</v>
      </c>
      <c r="D22" s="49">
        <f t="shared" si="2"/>
        <v>91</v>
      </c>
      <c r="E22" s="50" t="str">
        <f t="shared" si="3"/>
        <v>Excelente</v>
      </c>
      <c r="F22" s="51">
        <v>30</v>
      </c>
      <c r="G22" s="51">
        <f>+[2]Ferreotec!I26</f>
        <v>100</v>
      </c>
      <c r="H22" s="51">
        <f>+[2]Ferreotec!I29</f>
        <v>75</v>
      </c>
      <c r="I22" s="51">
        <v>41</v>
      </c>
      <c r="J22" s="51">
        <f>+[2]Ferreotec!K32</f>
        <v>50</v>
      </c>
      <c r="K22" s="51">
        <f>+[2]Ferreotec!I32</f>
        <v>75</v>
      </c>
      <c r="L22" s="51">
        <f>+[2]Ferreotec!I35</f>
        <v>100</v>
      </c>
      <c r="M22" s="51">
        <f>+[2]Ferreotec!I38</f>
        <v>75</v>
      </c>
      <c r="N22" s="44"/>
    </row>
    <row r="23" spans="2:14" x14ac:dyDescent="0.2">
      <c r="B23" s="48" t="s">
        <v>221</v>
      </c>
      <c r="C23" s="49">
        <f>+'[2]Odin Grupo Energia 2019'!K41</f>
        <v>91</v>
      </c>
      <c r="D23" s="49">
        <f t="shared" si="2"/>
        <v>91</v>
      </c>
      <c r="E23" s="50" t="str">
        <f t="shared" si="3"/>
        <v>Excelente</v>
      </c>
      <c r="F23" s="51">
        <v>30</v>
      </c>
      <c r="G23" s="51">
        <v>100</v>
      </c>
      <c r="H23" s="51">
        <v>75</v>
      </c>
      <c r="I23" s="51">
        <v>41</v>
      </c>
      <c r="J23" s="51">
        <v>50</v>
      </c>
      <c r="K23" s="51">
        <v>75</v>
      </c>
      <c r="L23" s="51">
        <v>100</v>
      </c>
      <c r="M23" s="51">
        <v>75</v>
      </c>
      <c r="N23" s="44"/>
    </row>
    <row r="24" spans="2:14" x14ac:dyDescent="0.2">
      <c r="B24" s="48" t="s">
        <v>222</v>
      </c>
      <c r="C24" s="49">
        <f>+'[2]Distrumentos 2019'!K41</f>
        <v>91</v>
      </c>
      <c r="D24" s="49">
        <f t="shared" si="2"/>
        <v>91</v>
      </c>
      <c r="E24" s="50" t="str">
        <f t="shared" si="3"/>
        <v>Excelente</v>
      </c>
      <c r="F24" s="51">
        <v>30</v>
      </c>
      <c r="G24" s="51">
        <v>100</v>
      </c>
      <c r="H24" s="51">
        <v>75</v>
      </c>
      <c r="I24" s="51">
        <v>41</v>
      </c>
      <c r="J24" s="51">
        <v>50</v>
      </c>
      <c r="K24" s="51">
        <v>75</v>
      </c>
      <c r="L24" s="51">
        <v>100</v>
      </c>
      <c r="M24" s="51">
        <v>75</v>
      </c>
      <c r="N24" s="44"/>
    </row>
    <row r="25" spans="2:14" x14ac:dyDescent="0.2">
      <c r="B25" s="48" t="s">
        <v>223</v>
      </c>
      <c r="C25" s="49">
        <f>+'[2]Fitting 2019'!K41</f>
        <v>97</v>
      </c>
      <c r="D25" s="49">
        <f t="shared" si="2"/>
        <v>97</v>
      </c>
      <c r="E25" s="50" t="str">
        <f t="shared" si="3"/>
        <v>Excelente</v>
      </c>
      <c r="F25" s="51">
        <v>60</v>
      </c>
      <c r="G25" s="51">
        <v>100</v>
      </c>
      <c r="H25" s="51">
        <v>75</v>
      </c>
      <c r="I25" s="51">
        <v>47</v>
      </c>
      <c r="J25" s="51">
        <v>50</v>
      </c>
      <c r="K25" s="51">
        <v>75</v>
      </c>
      <c r="L25" s="51">
        <v>100</v>
      </c>
      <c r="M25" s="51">
        <v>75</v>
      </c>
      <c r="N25" s="44"/>
    </row>
    <row r="26" spans="2:14" x14ac:dyDescent="0.2">
      <c r="B26" s="48" t="s">
        <v>224</v>
      </c>
      <c r="C26" s="49">
        <f>+'[2]Tuvacol 2019'!K41</f>
        <v>97</v>
      </c>
      <c r="D26" s="49">
        <f t="shared" si="2"/>
        <v>97</v>
      </c>
      <c r="E26" s="50" t="str">
        <f t="shared" si="3"/>
        <v>Excelente</v>
      </c>
      <c r="F26" s="51">
        <v>60</v>
      </c>
      <c r="G26" s="51">
        <v>100</v>
      </c>
      <c r="H26" s="51">
        <v>75</v>
      </c>
      <c r="I26" s="51">
        <v>47</v>
      </c>
      <c r="J26" s="51">
        <v>50</v>
      </c>
      <c r="K26" s="51">
        <v>75</v>
      </c>
      <c r="L26" s="51">
        <v>100</v>
      </c>
      <c r="M26" s="51">
        <v>75</v>
      </c>
      <c r="N26" s="44"/>
    </row>
    <row r="27" spans="2:14" x14ac:dyDescent="0.2">
      <c r="B27" s="48" t="s">
        <v>225</v>
      </c>
      <c r="C27" s="49">
        <f>+'[2]Megapartes 2019'!K41</f>
        <v>91</v>
      </c>
      <c r="D27" s="49">
        <f t="shared" si="2"/>
        <v>91</v>
      </c>
      <c r="E27" s="50" t="str">
        <f t="shared" si="3"/>
        <v>Excelente</v>
      </c>
      <c r="F27" s="51">
        <v>30</v>
      </c>
      <c r="G27" s="51">
        <v>100</v>
      </c>
      <c r="H27" s="51">
        <v>75</v>
      </c>
      <c r="I27" s="51">
        <v>41</v>
      </c>
      <c r="J27" s="51">
        <v>50</v>
      </c>
      <c r="K27" s="51">
        <v>75</v>
      </c>
      <c r="L27" s="51">
        <v>100</v>
      </c>
      <c r="M27" s="51">
        <v>75</v>
      </c>
      <c r="N27" s="44"/>
    </row>
    <row r="28" spans="2:14" x14ac:dyDescent="0.2">
      <c r="B28" s="48" t="s">
        <v>226</v>
      </c>
      <c r="C28" s="49">
        <f>+'[2]Espumlandia 2019'!K41</f>
        <v>91</v>
      </c>
      <c r="D28" s="49">
        <f t="shared" si="2"/>
        <v>91</v>
      </c>
      <c r="E28" s="50" t="str">
        <f t="shared" si="3"/>
        <v>Excelente</v>
      </c>
      <c r="F28" s="51">
        <v>30</v>
      </c>
      <c r="G28" s="51">
        <v>100</v>
      </c>
      <c r="H28" s="51">
        <v>75</v>
      </c>
      <c r="I28" s="51">
        <v>41</v>
      </c>
      <c r="J28" s="51">
        <v>50</v>
      </c>
      <c r="K28" s="51">
        <v>75</v>
      </c>
      <c r="L28" s="51">
        <v>100</v>
      </c>
      <c r="M28" s="51">
        <v>75</v>
      </c>
      <c r="N28" s="44"/>
    </row>
    <row r="29" spans="2:14" x14ac:dyDescent="0.2">
      <c r="B29" s="21" t="s">
        <v>227</v>
      </c>
      <c r="C29" s="49">
        <f>+'[2]SYZ Colombia 2019'!K41</f>
        <v>97</v>
      </c>
      <c r="D29" s="49">
        <f t="shared" si="2"/>
        <v>97</v>
      </c>
      <c r="E29" s="50" t="str">
        <f t="shared" si="3"/>
        <v>Excelente</v>
      </c>
      <c r="F29" s="51">
        <v>60</v>
      </c>
      <c r="G29" s="51">
        <v>100</v>
      </c>
      <c r="H29" s="51">
        <v>75</v>
      </c>
      <c r="I29" s="51">
        <v>47</v>
      </c>
      <c r="J29" s="51">
        <v>50</v>
      </c>
      <c r="K29" s="51">
        <v>75</v>
      </c>
      <c r="L29" s="51">
        <v>100</v>
      </c>
      <c r="M29" s="51">
        <v>75</v>
      </c>
      <c r="N29" s="44"/>
    </row>
    <row r="30" spans="2:14" x14ac:dyDescent="0.2">
      <c r="B30" s="21" t="s">
        <v>228</v>
      </c>
      <c r="C30" s="49">
        <f>+'[2]Organizacion Terpel 2019'!K41</f>
        <v>91</v>
      </c>
      <c r="D30" s="49">
        <f t="shared" si="2"/>
        <v>91</v>
      </c>
      <c r="E30" s="50" t="str">
        <f t="shared" si="3"/>
        <v>Excelente</v>
      </c>
      <c r="F30" s="51">
        <v>30</v>
      </c>
      <c r="G30" s="51">
        <v>100</v>
      </c>
      <c r="H30" s="51">
        <v>75</v>
      </c>
      <c r="I30" s="51">
        <v>41</v>
      </c>
      <c r="J30" s="51">
        <v>50</v>
      </c>
      <c r="K30" s="51">
        <v>75</v>
      </c>
      <c r="L30" s="51">
        <v>100</v>
      </c>
      <c r="M30" s="51">
        <v>75</v>
      </c>
      <c r="N30" s="44"/>
    </row>
    <row r="31" spans="2:14" x14ac:dyDescent="0.2">
      <c r="B31" s="21" t="s">
        <v>229</v>
      </c>
      <c r="C31" s="49">
        <f>+'[2]Fundiciones de lima 2019'!K41</f>
        <v>88</v>
      </c>
      <c r="D31" s="49">
        <f t="shared" si="2"/>
        <v>88</v>
      </c>
      <c r="E31" s="50" t="str">
        <f t="shared" si="3"/>
        <v>Bueno</v>
      </c>
      <c r="F31" s="51">
        <v>15</v>
      </c>
      <c r="G31" s="51">
        <f>+'[2]FUNDICIONES DE LIMA'!I26</f>
        <v>100</v>
      </c>
      <c r="H31" s="51">
        <f>+'[2]FUNDICIONES DE LIMA'!I29</f>
        <v>75</v>
      </c>
      <c r="I31" s="51">
        <v>38</v>
      </c>
      <c r="J31" s="51">
        <v>50</v>
      </c>
      <c r="K31" s="51">
        <f>+'[2]FUNDICIONES DE LIMA'!I32</f>
        <v>75</v>
      </c>
      <c r="L31" s="51">
        <v>100</v>
      </c>
      <c r="M31" s="51">
        <f>+'[2]FUNDICIONES DE LIMA'!I38</f>
        <v>75</v>
      </c>
      <c r="N31" s="44"/>
    </row>
    <row r="32" spans="2:14" x14ac:dyDescent="0.2">
      <c r="B32" s="48" t="s">
        <v>230</v>
      </c>
      <c r="C32" s="49">
        <f>+'[2]Maria Eugenia Caicedo 2019 '!K41</f>
        <v>88</v>
      </c>
      <c r="D32" s="49">
        <f t="shared" si="2"/>
        <v>88</v>
      </c>
      <c r="E32" s="50" t="str">
        <f t="shared" si="3"/>
        <v>Bueno</v>
      </c>
      <c r="F32" s="51">
        <v>15</v>
      </c>
      <c r="G32" s="51">
        <v>100</v>
      </c>
      <c r="H32" s="51">
        <v>75</v>
      </c>
      <c r="I32" s="51">
        <v>38</v>
      </c>
      <c r="J32" s="51">
        <v>50</v>
      </c>
      <c r="K32" s="51">
        <v>75</v>
      </c>
      <c r="L32" s="51">
        <v>100</v>
      </c>
      <c r="M32" s="51">
        <v>75</v>
      </c>
      <c r="N32" s="44"/>
    </row>
    <row r="33" spans="2:14" x14ac:dyDescent="0.2">
      <c r="B33" s="48" t="s">
        <v>231</v>
      </c>
      <c r="C33" s="49">
        <f>+'[2]SPSM 2019'!K41</f>
        <v>75</v>
      </c>
      <c r="D33" s="49">
        <f t="shared" si="2"/>
        <v>75</v>
      </c>
      <c r="E33" s="50" t="str">
        <f t="shared" si="3"/>
        <v>Bueno</v>
      </c>
      <c r="F33" s="51">
        <v>30</v>
      </c>
      <c r="G33" s="51">
        <f>+[2]SPSM!I26</f>
        <v>100</v>
      </c>
      <c r="H33" s="51">
        <f>+[2]SPSM!I29</f>
        <v>75</v>
      </c>
      <c r="I33" s="51">
        <v>41</v>
      </c>
      <c r="J33" s="51">
        <v>34</v>
      </c>
      <c r="K33" s="51">
        <f>+[2]SPSM!I32</f>
        <v>75</v>
      </c>
      <c r="L33" s="51">
        <v>20</v>
      </c>
      <c r="M33" s="51">
        <f>+[2]SPSM!I38</f>
        <v>75</v>
      </c>
      <c r="N33" s="44"/>
    </row>
    <row r="34" spans="2:14" x14ac:dyDescent="0.2">
      <c r="B34" s="21" t="s">
        <v>232</v>
      </c>
      <c r="C34" s="49">
        <f>+'[2]Construproyec 2019'!K41</f>
        <v>85</v>
      </c>
      <c r="D34" s="49">
        <f t="shared" si="2"/>
        <v>85</v>
      </c>
      <c r="E34" s="50" t="str">
        <f t="shared" si="3"/>
        <v>Bueno</v>
      </c>
      <c r="F34" s="51">
        <v>30</v>
      </c>
      <c r="G34" s="51">
        <f>+[2]Construproyec!I26</f>
        <v>100</v>
      </c>
      <c r="H34" s="51">
        <f>+[2]Construproyec!I29</f>
        <v>75</v>
      </c>
      <c r="I34" s="51">
        <v>41</v>
      </c>
      <c r="J34" s="51">
        <v>44</v>
      </c>
      <c r="K34" s="51">
        <f>+[2]Construproyec!I32</f>
        <v>75</v>
      </c>
      <c r="L34" s="51">
        <v>100</v>
      </c>
      <c r="M34" s="51">
        <v>45</v>
      </c>
      <c r="N34" s="44"/>
    </row>
    <row r="35" spans="2:14" x14ac:dyDescent="0.2">
      <c r="B35" s="48" t="s">
        <v>233</v>
      </c>
      <c r="C35" s="49">
        <v>97</v>
      </c>
      <c r="D35" s="49">
        <v>97</v>
      </c>
      <c r="E35" s="50" t="s">
        <v>193</v>
      </c>
      <c r="F35" s="51">
        <v>60</v>
      </c>
      <c r="G35" s="51">
        <v>100</v>
      </c>
      <c r="H35" s="51">
        <v>75</v>
      </c>
      <c r="I35" s="51">
        <v>47</v>
      </c>
      <c r="J35" s="51">
        <v>50</v>
      </c>
      <c r="K35" s="51">
        <v>75</v>
      </c>
      <c r="L35" s="51">
        <v>100</v>
      </c>
      <c r="M35" s="51">
        <v>75</v>
      </c>
      <c r="N35" s="44"/>
    </row>
    <row r="36" spans="2:14" x14ac:dyDescent="0.2">
      <c r="B36" s="21" t="s">
        <v>234</v>
      </c>
      <c r="C36" s="49">
        <v>97</v>
      </c>
      <c r="D36" s="49">
        <v>97</v>
      </c>
      <c r="E36" s="50" t="s">
        <v>193</v>
      </c>
      <c r="F36" s="51">
        <v>60</v>
      </c>
      <c r="G36" s="51">
        <v>100</v>
      </c>
      <c r="H36" s="51">
        <v>75</v>
      </c>
      <c r="I36" s="51">
        <v>47</v>
      </c>
      <c r="J36" s="51">
        <v>50</v>
      </c>
      <c r="K36" s="51">
        <v>75</v>
      </c>
      <c r="L36" s="51">
        <v>100</v>
      </c>
      <c r="M36" s="51">
        <v>75</v>
      </c>
      <c r="N36" s="44"/>
    </row>
    <row r="37" spans="2:14" x14ac:dyDescent="0.2">
      <c r="B37" s="21" t="s">
        <v>235</v>
      </c>
      <c r="C37" s="49">
        <v>91</v>
      </c>
      <c r="D37" s="49">
        <v>91</v>
      </c>
      <c r="E37" s="50" t="s">
        <v>193</v>
      </c>
      <c r="F37" s="51">
        <v>30</v>
      </c>
      <c r="G37" s="51">
        <v>100</v>
      </c>
      <c r="H37" s="51">
        <v>75</v>
      </c>
      <c r="I37" s="51">
        <v>41</v>
      </c>
      <c r="J37" s="51">
        <v>50</v>
      </c>
      <c r="K37" s="51">
        <v>75</v>
      </c>
      <c r="L37" s="51">
        <v>100</v>
      </c>
      <c r="M37" s="51">
        <v>75</v>
      </c>
      <c r="N37" s="44"/>
    </row>
    <row r="38" spans="2:14" x14ac:dyDescent="0.2">
      <c r="B38" s="48" t="s">
        <v>236</v>
      </c>
      <c r="C38" s="49">
        <v>91</v>
      </c>
      <c r="D38" s="49">
        <v>91</v>
      </c>
      <c r="E38" s="50" t="s">
        <v>193</v>
      </c>
      <c r="F38" s="51">
        <v>30</v>
      </c>
      <c r="G38" s="51">
        <v>100</v>
      </c>
      <c r="H38" s="51">
        <v>75</v>
      </c>
      <c r="I38" s="51">
        <v>41</v>
      </c>
      <c r="J38" s="51">
        <v>50</v>
      </c>
      <c r="K38" s="51">
        <v>75</v>
      </c>
      <c r="L38" s="51">
        <v>100</v>
      </c>
      <c r="M38" s="51">
        <v>75</v>
      </c>
      <c r="N38" s="44"/>
    </row>
    <row r="39" spans="2:14" x14ac:dyDescent="0.2">
      <c r="B39" s="21" t="s">
        <v>237</v>
      </c>
      <c r="C39" s="49">
        <v>97</v>
      </c>
      <c r="D39" s="49">
        <v>97</v>
      </c>
      <c r="E39" s="50" t="s">
        <v>193</v>
      </c>
      <c r="F39" s="51">
        <v>60</v>
      </c>
      <c r="G39" s="51">
        <v>100</v>
      </c>
      <c r="H39" s="51">
        <v>75</v>
      </c>
      <c r="I39" s="51">
        <v>47</v>
      </c>
      <c r="J39" s="51">
        <v>50</v>
      </c>
      <c r="K39" s="51">
        <v>75</v>
      </c>
      <c r="L39" s="51">
        <v>100</v>
      </c>
      <c r="M39" s="51">
        <v>75</v>
      </c>
      <c r="N39" s="44"/>
    </row>
    <row r="40" spans="2:14" x14ac:dyDescent="0.2">
      <c r="B40" s="21" t="s">
        <v>238</v>
      </c>
      <c r="C40" s="49">
        <v>97</v>
      </c>
      <c r="D40" s="49">
        <v>97</v>
      </c>
      <c r="E40" s="50" t="s">
        <v>193</v>
      </c>
      <c r="F40" s="51">
        <v>60</v>
      </c>
      <c r="G40" s="51">
        <v>100</v>
      </c>
      <c r="H40" s="51">
        <v>75</v>
      </c>
      <c r="I40" s="51">
        <v>47</v>
      </c>
      <c r="J40" s="51">
        <v>50</v>
      </c>
      <c r="K40" s="51">
        <v>75</v>
      </c>
      <c r="L40" s="51">
        <v>100</v>
      </c>
      <c r="M40" s="51">
        <v>75</v>
      </c>
      <c r="N40" s="44"/>
    </row>
    <row r="41" spans="2:14" x14ac:dyDescent="0.2">
      <c r="B41" s="21" t="s">
        <v>239</v>
      </c>
      <c r="C41" s="49">
        <v>91</v>
      </c>
      <c r="D41" s="49">
        <v>91</v>
      </c>
      <c r="E41" s="50" t="s">
        <v>193</v>
      </c>
      <c r="F41" s="51">
        <v>30</v>
      </c>
      <c r="G41" s="51">
        <v>100</v>
      </c>
      <c r="H41" s="51">
        <v>75</v>
      </c>
      <c r="I41" s="51">
        <v>41</v>
      </c>
      <c r="J41" s="51">
        <v>50</v>
      </c>
      <c r="K41" s="51">
        <v>75</v>
      </c>
      <c r="L41" s="51">
        <v>100</v>
      </c>
      <c r="M41" s="51">
        <v>75</v>
      </c>
      <c r="N41" s="44"/>
    </row>
    <row r="42" spans="2:14" x14ac:dyDescent="0.2">
      <c r="B42" s="21" t="s">
        <v>240</v>
      </c>
      <c r="C42" s="49">
        <v>97</v>
      </c>
      <c r="D42" s="49">
        <v>97</v>
      </c>
      <c r="E42" s="50" t="s">
        <v>193</v>
      </c>
      <c r="F42" s="51">
        <v>60</v>
      </c>
      <c r="G42" s="51">
        <v>100</v>
      </c>
      <c r="H42" s="51">
        <v>75</v>
      </c>
      <c r="I42" s="51">
        <v>47</v>
      </c>
      <c r="J42" s="51">
        <v>50</v>
      </c>
      <c r="K42" s="51">
        <v>75</v>
      </c>
      <c r="L42" s="51">
        <v>100</v>
      </c>
      <c r="M42" s="51">
        <v>75</v>
      </c>
      <c r="N42" s="44"/>
    </row>
    <row r="43" spans="2:14" x14ac:dyDescent="0.2">
      <c r="B43" s="21" t="s">
        <v>241</v>
      </c>
      <c r="C43" s="49">
        <v>91</v>
      </c>
      <c r="D43" s="49">
        <v>91</v>
      </c>
      <c r="E43" s="50" t="s">
        <v>193</v>
      </c>
      <c r="F43" s="51">
        <v>30</v>
      </c>
      <c r="G43" s="51">
        <v>100</v>
      </c>
      <c r="H43" s="51">
        <v>75</v>
      </c>
      <c r="I43" s="51">
        <v>41</v>
      </c>
      <c r="J43" s="51">
        <v>50</v>
      </c>
      <c r="K43" s="51">
        <v>75</v>
      </c>
      <c r="L43" s="51">
        <v>100</v>
      </c>
      <c r="M43" s="51">
        <v>75</v>
      </c>
      <c r="N43" s="44"/>
    </row>
    <row r="44" spans="2:14" x14ac:dyDescent="0.2">
      <c r="B44" s="21" t="s">
        <v>242</v>
      </c>
      <c r="C44" s="49">
        <v>91</v>
      </c>
      <c r="D44" s="49">
        <v>91</v>
      </c>
      <c r="E44" s="50" t="s">
        <v>193</v>
      </c>
      <c r="F44" s="51">
        <v>30</v>
      </c>
      <c r="G44" s="51">
        <v>100</v>
      </c>
      <c r="H44" s="51">
        <v>75</v>
      </c>
      <c r="I44" s="51">
        <v>41</v>
      </c>
      <c r="J44" s="51">
        <v>50</v>
      </c>
      <c r="K44" s="51">
        <v>75</v>
      </c>
      <c r="L44" s="51">
        <v>100</v>
      </c>
      <c r="M44" s="51">
        <v>75</v>
      </c>
      <c r="N44" s="44"/>
    </row>
    <row r="45" spans="2:14" x14ac:dyDescent="0.2">
      <c r="B45" s="21" t="s">
        <v>243</v>
      </c>
      <c r="C45" s="49">
        <v>91</v>
      </c>
      <c r="D45" s="49">
        <v>91</v>
      </c>
      <c r="E45" s="50" t="s">
        <v>193</v>
      </c>
      <c r="F45" s="51">
        <v>30</v>
      </c>
      <c r="G45" s="51">
        <v>100</v>
      </c>
      <c r="H45" s="51">
        <v>75</v>
      </c>
      <c r="I45" s="51">
        <v>41</v>
      </c>
      <c r="J45" s="51">
        <v>50</v>
      </c>
      <c r="K45" s="51">
        <v>75</v>
      </c>
      <c r="L45" s="51">
        <v>100</v>
      </c>
      <c r="M45" s="51">
        <v>75</v>
      </c>
      <c r="N45" s="44"/>
    </row>
    <row r="46" spans="2:14" x14ac:dyDescent="0.2">
      <c r="B46" s="48" t="s">
        <v>244</v>
      </c>
      <c r="C46" s="49">
        <v>97</v>
      </c>
      <c r="D46" s="49">
        <v>97</v>
      </c>
      <c r="E46" s="50" t="s">
        <v>193</v>
      </c>
      <c r="F46" s="51">
        <v>60</v>
      </c>
      <c r="G46" s="51">
        <v>100</v>
      </c>
      <c r="H46" s="51">
        <v>75</v>
      </c>
      <c r="I46" s="51">
        <v>47</v>
      </c>
      <c r="J46" s="51">
        <v>50</v>
      </c>
      <c r="K46" s="51">
        <v>75</v>
      </c>
      <c r="L46" s="51">
        <v>100</v>
      </c>
      <c r="M46" s="51">
        <v>75</v>
      </c>
      <c r="N46" s="44"/>
    </row>
    <row r="47" spans="2:14" x14ac:dyDescent="0.2">
      <c r="B47" s="21" t="s">
        <v>245</v>
      </c>
      <c r="C47" s="49">
        <v>97</v>
      </c>
      <c r="D47" s="49">
        <v>97</v>
      </c>
      <c r="E47" s="50" t="s">
        <v>193</v>
      </c>
      <c r="F47" s="51">
        <v>60</v>
      </c>
      <c r="G47" s="51">
        <v>100</v>
      </c>
      <c r="H47" s="51">
        <v>75</v>
      </c>
      <c r="I47" s="51">
        <v>47</v>
      </c>
      <c r="J47" s="51">
        <v>50</v>
      </c>
      <c r="K47" s="51">
        <v>75</v>
      </c>
      <c r="L47" s="51">
        <v>100</v>
      </c>
      <c r="M47" s="51">
        <v>75</v>
      </c>
      <c r="N47" s="44"/>
    </row>
    <row r="48" spans="2:14" x14ac:dyDescent="0.2">
      <c r="B48" s="48" t="s">
        <v>224</v>
      </c>
      <c r="C48" s="49">
        <v>97</v>
      </c>
      <c r="D48" s="49">
        <v>97</v>
      </c>
      <c r="E48" s="50" t="s">
        <v>193</v>
      </c>
      <c r="F48" s="51">
        <v>60</v>
      </c>
      <c r="G48" s="51">
        <v>100</v>
      </c>
      <c r="H48" s="51">
        <v>75</v>
      </c>
      <c r="I48" s="51">
        <v>47</v>
      </c>
      <c r="J48" s="51">
        <v>50</v>
      </c>
      <c r="K48" s="51">
        <v>75</v>
      </c>
      <c r="L48" s="51">
        <v>100</v>
      </c>
      <c r="M48" s="51">
        <v>75</v>
      </c>
      <c r="N48" s="44"/>
    </row>
    <row r="49" spans="2:14" x14ac:dyDescent="0.2">
      <c r="B49" s="48" t="s">
        <v>246</v>
      </c>
      <c r="C49" s="49">
        <v>97</v>
      </c>
      <c r="D49" s="49">
        <v>97</v>
      </c>
      <c r="E49" s="50" t="s">
        <v>193</v>
      </c>
      <c r="F49" s="51">
        <v>60</v>
      </c>
      <c r="G49" s="51">
        <v>100</v>
      </c>
      <c r="H49" s="51">
        <v>75</v>
      </c>
      <c r="I49" s="51">
        <v>47</v>
      </c>
      <c r="J49" s="51">
        <v>50</v>
      </c>
      <c r="K49" s="51">
        <v>75</v>
      </c>
      <c r="L49" s="51">
        <v>100</v>
      </c>
      <c r="M49" s="51">
        <v>75</v>
      </c>
      <c r="N49" s="44"/>
    </row>
    <row r="50" spans="2:14" x14ac:dyDescent="0.2">
      <c r="B50" s="48" t="s">
        <v>247</v>
      </c>
      <c r="C50" s="49">
        <v>97</v>
      </c>
      <c r="D50" s="49">
        <v>97</v>
      </c>
      <c r="E50" s="50" t="s">
        <v>193</v>
      </c>
      <c r="F50" s="51">
        <v>60</v>
      </c>
      <c r="G50" s="51">
        <v>100</v>
      </c>
      <c r="H50" s="51">
        <v>75</v>
      </c>
      <c r="I50" s="51">
        <v>47</v>
      </c>
      <c r="J50" s="51">
        <v>50</v>
      </c>
      <c r="K50" s="51">
        <v>75</v>
      </c>
      <c r="L50" s="51">
        <v>100</v>
      </c>
      <c r="M50" s="51">
        <v>75</v>
      </c>
      <c r="N50" s="44"/>
    </row>
    <row r="51" spans="2:14" x14ac:dyDescent="0.2">
      <c r="B51" s="48" t="s">
        <v>248</v>
      </c>
      <c r="C51" s="49">
        <v>91</v>
      </c>
      <c r="D51" s="49">
        <v>91</v>
      </c>
      <c r="E51" s="50" t="s">
        <v>193</v>
      </c>
      <c r="F51" s="51">
        <v>30</v>
      </c>
      <c r="G51" s="51">
        <v>100</v>
      </c>
      <c r="H51" s="51">
        <v>75</v>
      </c>
      <c r="I51" s="51">
        <v>41</v>
      </c>
      <c r="J51" s="51">
        <v>50</v>
      </c>
      <c r="K51" s="51">
        <v>75</v>
      </c>
      <c r="L51" s="51">
        <v>100</v>
      </c>
      <c r="M51" s="51">
        <v>75</v>
      </c>
      <c r="N51" s="44"/>
    </row>
    <row r="52" spans="2:14" x14ac:dyDescent="0.2">
      <c r="B52" s="48" t="s">
        <v>249</v>
      </c>
      <c r="C52" s="49">
        <v>91</v>
      </c>
      <c r="D52" s="49">
        <v>91</v>
      </c>
      <c r="E52" s="50" t="s">
        <v>193</v>
      </c>
      <c r="F52" s="51">
        <v>30</v>
      </c>
      <c r="G52" s="51">
        <v>100</v>
      </c>
      <c r="H52" s="51">
        <v>75</v>
      </c>
      <c r="I52" s="51">
        <v>41</v>
      </c>
      <c r="J52" s="51">
        <v>50</v>
      </c>
      <c r="K52" s="51">
        <v>75</v>
      </c>
      <c r="L52" s="51">
        <v>100</v>
      </c>
      <c r="M52" s="51">
        <v>75</v>
      </c>
      <c r="N52" s="44"/>
    </row>
    <row r="53" spans="2:14" x14ac:dyDescent="0.2">
      <c r="B53" s="48" t="s">
        <v>250</v>
      </c>
      <c r="C53" s="49">
        <v>91</v>
      </c>
      <c r="D53" s="49">
        <v>91</v>
      </c>
      <c r="E53" s="50" t="s">
        <v>193</v>
      </c>
      <c r="F53" s="51">
        <v>30</v>
      </c>
      <c r="G53" s="51">
        <v>100</v>
      </c>
      <c r="H53" s="51">
        <v>75</v>
      </c>
      <c r="I53" s="51">
        <v>41</v>
      </c>
      <c r="J53" s="51">
        <v>50</v>
      </c>
      <c r="K53" s="51">
        <v>75</v>
      </c>
      <c r="L53" s="51">
        <v>100</v>
      </c>
      <c r="M53" s="51">
        <v>75</v>
      </c>
      <c r="N53" s="44"/>
    </row>
    <row r="54" spans="2:14" x14ac:dyDescent="0.2">
      <c r="B54" s="48" t="s">
        <v>251</v>
      </c>
      <c r="C54" s="49">
        <v>97</v>
      </c>
      <c r="D54" s="49">
        <v>97</v>
      </c>
      <c r="E54" s="50" t="s">
        <v>193</v>
      </c>
      <c r="F54" s="51">
        <v>60</v>
      </c>
      <c r="G54" s="51">
        <v>100</v>
      </c>
      <c r="H54" s="51">
        <v>75</v>
      </c>
      <c r="I54" s="51">
        <v>47</v>
      </c>
      <c r="J54" s="51">
        <v>50</v>
      </c>
      <c r="K54" s="51">
        <v>75</v>
      </c>
      <c r="L54" s="51">
        <v>100</v>
      </c>
      <c r="M54" s="51">
        <v>75</v>
      </c>
      <c r="N54" s="44"/>
    </row>
    <row r="55" spans="2:14" x14ac:dyDescent="0.2">
      <c r="B55" s="48" t="s">
        <v>252</v>
      </c>
      <c r="C55" s="49">
        <v>89</v>
      </c>
      <c r="D55" s="49">
        <v>89</v>
      </c>
      <c r="E55" s="50" t="s">
        <v>190</v>
      </c>
      <c r="F55" s="51">
        <v>60</v>
      </c>
      <c r="G55" s="51">
        <v>100</v>
      </c>
      <c r="H55" s="51">
        <v>75</v>
      </c>
      <c r="I55" s="51">
        <v>47</v>
      </c>
      <c r="J55" s="51">
        <v>42</v>
      </c>
      <c r="K55" s="51">
        <v>75</v>
      </c>
      <c r="L55" s="51">
        <v>60</v>
      </c>
      <c r="M55" s="51">
        <v>75</v>
      </c>
      <c r="N55" s="44"/>
    </row>
    <row r="56" spans="2:14" x14ac:dyDescent="0.2">
      <c r="B56" s="48" t="s">
        <v>232</v>
      </c>
      <c r="C56" s="49">
        <v>85</v>
      </c>
      <c r="D56" s="49">
        <v>85</v>
      </c>
      <c r="E56" s="50" t="s">
        <v>190</v>
      </c>
      <c r="F56" s="51">
        <v>30</v>
      </c>
      <c r="G56" s="51">
        <v>100</v>
      </c>
      <c r="H56" s="51">
        <v>75</v>
      </c>
      <c r="I56" s="51">
        <v>41</v>
      </c>
      <c r="J56" s="51">
        <v>44</v>
      </c>
      <c r="K56" s="51">
        <v>75</v>
      </c>
      <c r="L56" s="51">
        <v>100</v>
      </c>
      <c r="M56" s="51">
        <v>45</v>
      </c>
      <c r="N56" s="44"/>
    </row>
    <row r="57" spans="2:14" x14ac:dyDescent="0.2">
      <c r="B57" s="48" t="s">
        <v>253</v>
      </c>
      <c r="C57" s="49">
        <v>88</v>
      </c>
      <c r="D57" s="49">
        <v>88</v>
      </c>
      <c r="E57" s="50" t="s">
        <v>190</v>
      </c>
      <c r="F57" s="51">
        <v>15</v>
      </c>
      <c r="G57" s="51">
        <v>100</v>
      </c>
      <c r="H57" s="51">
        <v>75</v>
      </c>
      <c r="I57" s="51">
        <v>38</v>
      </c>
      <c r="J57" s="51">
        <v>50</v>
      </c>
      <c r="K57" s="51">
        <v>75</v>
      </c>
      <c r="L57" s="51">
        <v>100</v>
      </c>
      <c r="M57" s="51">
        <v>75</v>
      </c>
      <c r="N57" s="44"/>
    </row>
    <row r="58" spans="2:14" x14ac:dyDescent="0.2">
      <c r="B58" s="48" t="s">
        <v>254</v>
      </c>
      <c r="C58" s="49">
        <v>88</v>
      </c>
      <c r="D58" s="49">
        <v>88</v>
      </c>
      <c r="E58" s="50" t="s">
        <v>190</v>
      </c>
      <c r="F58" s="51">
        <v>15</v>
      </c>
      <c r="G58" s="51">
        <v>100</v>
      </c>
      <c r="H58" s="51">
        <v>75</v>
      </c>
      <c r="I58" s="51">
        <v>38</v>
      </c>
      <c r="J58" s="51">
        <v>50</v>
      </c>
      <c r="K58" s="51">
        <v>75</v>
      </c>
      <c r="L58" s="51">
        <v>100</v>
      </c>
      <c r="M58" s="51">
        <v>75</v>
      </c>
      <c r="N58" s="44"/>
    </row>
    <row r="59" spans="2:14" x14ac:dyDescent="0.2">
      <c r="B59" s="48" t="s">
        <v>255</v>
      </c>
      <c r="C59" s="49">
        <v>88</v>
      </c>
      <c r="D59" s="49">
        <v>88</v>
      </c>
      <c r="E59" s="50" t="s">
        <v>190</v>
      </c>
      <c r="F59" s="51">
        <v>15</v>
      </c>
      <c r="G59" s="51">
        <v>100</v>
      </c>
      <c r="H59" s="51">
        <v>75</v>
      </c>
      <c r="I59" s="51">
        <v>38</v>
      </c>
      <c r="J59" s="51">
        <v>50</v>
      </c>
      <c r="K59" s="51">
        <v>75</v>
      </c>
      <c r="L59" s="51">
        <v>100</v>
      </c>
      <c r="M59" s="51">
        <v>75</v>
      </c>
      <c r="N59" s="44"/>
    </row>
    <row r="60" spans="2:14" x14ac:dyDescent="0.2">
      <c r="B60" s="48" t="s">
        <v>256</v>
      </c>
      <c r="C60" s="49">
        <v>88</v>
      </c>
      <c r="D60" s="49">
        <v>88</v>
      </c>
      <c r="E60" s="50" t="s">
        <v>190</v>
      </c>
      <c r="F60" s="51">
        <v>15</v>
      </c>
      <c r="G60" s="51">
        <v>100</v>
      </c>
      <c r="H60" s="51">
        <v>75</v>
      </c>
      <c r="I60" s="51">
        <v>38</v>
      </c>
      <c r="J60" s="51">
        <v>50</v>
      </c>
      <c r="K60" s="51">
        <v>75</v>
      </c>
      <c r="L60" s="51">
        <v>100</v>
      </c>
      <c r="M60" s="51">
        <v>75</v>
      </c>
      <c r="N60" s="44"/>
    </row>
    <row r="61" spans="2:14" x14ac:dyDescent="0.2">
      <c r="B61" s="21" t="s">
        <v>257</v>
      </c>
      <c r="C61" s="49">
        <v>82</v>
      </c>
      <c r="D61" s="49">
        <v>82</v>
      </c>
      <c r="E61" s="50" t="s">
        <v>190</v>
      </c>
      <c r="F61" s="51">
        <v>15</v>
      </c>
      <c r="G61" s="51">
        <v>100</v>
      </c>
      <c r="H61" s="51">
        <v>75</v>
      </c>
      <c r="I61" s="51">
        <v>38</v>
      </c>
      <c r="J61" s="51">
        <v>44</v>
      </c>
      <c r="K61" s="51">
        <v>75</v>
      </c>
      <c r="L61" s="51">
        <v>100</v>
      </c>
      <c r="M61" s="51">
        <v>45</v>
      </c>
      <c r="N61" s="44"/>
    </row>
    <row r="62" spans="2:14" x14ac:dyDescent="0.2">
      <c r="B62" s="48" t="s">
        <v>258</v>
      </c>
      <c r="C62" s="49">
        <v>91</v>
      </c>
      <c r="D62" s="49">
        <v>91</v>
      </c>
      <c r="E62" s="50" t="s">
        <v>193</v>
      </c>
      <c r="F62" s="51">
        <v>30</v>
      </c>
      <c r="G62" s="51">
        <v>100</v>
      </c>
      <c r="H62" s="51">
        <v>75</v>
      </c>
      <c r="I62" s="51">
        <v>41</v>
      </c>
      <c r="J62" s="51">
        <v>50</v>
      </c>
      <c r="K62" s="51">
        <v>75</v>
      </c>
      <c r="L62" s="51">
        <v>100</v>
      </c>
      <c r="M62" s="51">
        <v>75</v>
      </c>
      <c r="N62" s="44"/>
    </row>
    <row r="63" spans="2:14" x14ac:dyDescent="0.2">
      <c r="B63" s="21" t="s">
        <v>259</v>
      </c>
      <c r="C63" s="49">
        <v>91</v>
      </c>
      <c r="D63" s="49">
        <v>91</v>
      </c>
      <c r="E63" s="50" t="s">
        <v>193</v>
      </c>
      <c r="F63" s="51">
        <v>30</v>
      </c>
      <c r="G63" s="51">
        <v>100</v>
      </c>
      <c r="H63" s="51">
        <v>75</v>
      </c>
      <c r="I63" s="51">
        <v>41</v>
      </c>
      <c r="J63" s="51">
        <v>50</v>
      </c>
      <c r="K63" s="51">
        <v>75</v>
      </c>
      <c r="L63" s="51">
        <v>100</v>
      </c>
      <c r="M63" s="51">
        <v>75</v>
      </c>
      <c r="N63" s="44"/>
    </row>
    <row r="64" spans="2:14" x14ac:dyDescent="0.2">
      <c r="B64" s="21" t="s">
        <v>260</v>
      </c>
      <c r="C64" s="49">
        <v>91</v>
      </c>
      <c r="D64" s="49">
        <v>91</v>
      </c>
      <c r="E64" s="50" t="s">
        <v>193</v>
      </c>
      <c r="F64" s="51">
        <v>30</v>
      </c>
      <c r="G64" s="51">
        <v>100</v>
      </c>
      <c r="H64" s="51">
        <v>75</v>
      </c>
      <c r="I64" s="51">
        <v>41</v>
      </c>
      <c r="J64" s="51">
        <v>50</v>
      </c>
      <c r="K64" s="51">
        <v>75</v>
      </c>
      <c r="L64" s="51">
        <v>100</v>
      </c>
      <c r="M64" s="51">
        <v>75</v>
      </c>
      <c r="N64" s="44"/>
    </row>
    <row r="65" spans="2:14" x14ac:dyDescent="0.2">
      <c r="B65" s="21" t="s">
        <v>261</v>
      </c>
      <c r="C65" s="49">
        <v>91</v>
      </c>
      <c r="D65" s="49">
        <v>91</v>
      </c>
      <c r="E65" s="50" t="s">
        <v>193</v>
      </c>
      <c r="F65" s="51">
        <v>30</v>
      </c>
      <c r="G65" s="51">
        <v>100</v>
      </c>
      <c r="H65" s="51">
        <v>75</v>
      </c>
      <c r="I65" s="51">
        <v>41</v>
      </c>
      <c r="J65" s="51">
        <v>50</v>
      </c>
      <c r="K65" s="51">
        <v>75</v>
      </c>
      <c r="L65" s="51">
        <v>100</v>
      </c>
      <c r="M65" s="51">
        <v>75</v>
      </c>
      <c r="N65" s="44"/>
    </row>
    <row r="66" spans="2:14" x14ac:dyDescent="0.2">
      <c r="B66" s="21" t="s">
        <v>242</v>
      </c>
      <c r="C66" s="49">
        <v>91</v>
      </c>
      <c r="D66" s="49">
        <v>91</v>
      </c>
      <c r="E66" s="50" t="s">
        <v>193</v>
      </c>
      <c r="F66" s="51">
        <v>30</v>
      </c>
      <c r="G66" s="51">
        <v>100</v>
      </c>
      <c r="H66" s="51">
        <v>75</v>
      </c>
      <c r="I66" s="51">
        <v>41</v>
      </c>
      <c r="J66" s="51">
        <v>50</v>
      </c>
      <c r="K66" s="51">
        <v>75</v>
      </c>
      <c r="L66" s="51">
        <v>100</v>
      </c>
      <c r="M66" s="51">
        <v>75</v>
      </c>
      <c r="N66" s="44"/>
    </row>
    <row r="67" spans="2:14" x14ac:dyDescent="0.2">
      <c r="B67" s="21" t="s">
        <v>262</v>
      </c>
      <c r="C67" s="49">
        <v>91</v>
      </c>
      <c r="D67" s="49">
        <v>91</v>
      </c>
      <c r="E67" s="50" t="s">
        <v>193</v>
      </c>
      <c r="F67" s="51">
        <v>30</v>
      </c>
      <c r="G67" s="51">
        <v>100</v>
      </c>
      <c r="H67" s="51">
        <v>75</v>
      </c>
      <c r="I67" s="51">
        <v>41</v>
      </c>
      <c r="J67" s="51">
        <v>50</v>
      </c>
      <c r="K67" s="51">
        <v>75</v>
      </c>
      <c r="L67" s="51">
        <v>100</v>
      </c>
      <c r="M67" s="51">
        <v>75</v>
      </c>
      <c r="N67" s="44"/>
    </row>
    <row r="68" spans="2:14" x14ac:dyDescent="0.2">
      <c r="B68" s="48" t="s">
        <v>263</v>
      </c>
      <c r="C68" s="49">
        <v>91</v>
      </c>
      <c r="D68" s="49">
        <v>91</v>
      </c>
      <c r="E68" s="50" t="s">
        <v>193</v>
      </c>
      <c r="F68" s="51">
        <v>30</v>
      </c>
      <c r="G68" s="51">
        <v>100</v>
      </c>
      <c r="H68" s="51">
        <v>75</v>
      </c>
      <c r="I68" s="51">
        <v>41</v>
      </c>
      <c r="J68" s="51">
        <v>50</v>
      </c>
      <c r="K68" s="51">
        <v>75</v>
      </c>
      <c r="L68" s="51">
        <v>100</v>
      </c>
      <c r="M68" s="51">
        <v>75</v>
      </c>
      <c r="N68" s="44"/>
    </row>
    <row r="69" spans="2:14" x14ac:dyDescent="0.2">
      <c r="B69" s="48" t="s">
        <v>264</v>
      </c>
      <c r="C69" s="49">
        <v>97</v>
      </c>
      <c r="D69" s="49">
        <v>97</v>
      </c>
      <c r="E69" s="50" t="s">
        <v>193</v>
      </c>
      <c r="F69" s="51">
        <v>60</v>
      </c>
      <c r="G69" s="51">
        <v>100</v>
      </c>
      <c r="H69" s="51">
        <v>75</v>
      </c>
      <c r="I69" s="51">
        <v>47</v>
      </c>
      <c r="J69" s="51">
        <v>50</v>
      </c>
      <c r="K69" s="51">
        <v>75</v>
      </c>
      <c r="L69" s="51">
        <v>100</v>
      </c>
      <c r="M69" s="51">
        <v>75</v>
      </c>
      <c r="N69" s="44"/>
    </row>
    <row r="70" spans="2:14" x14ac:dyDescent="0.2">
      <c r="B70" s="48" t="s">
        <v>265</v>
      </c>
      <c r="C70" s="49">
        <v>91</v>
      </c>
      <c r="D70" s="49">
        <v>91</v>
      </c>
      <c r="E70" s="50" t="s">
        <v>193</v>
      </c>
      <c r="F70" s="51">
        <v>30</v>
      </c>
      <c r="G70" s="51">
        <v>100</v>
      </c>
      <c r="H70" s="51">
        <v>75</v>
      </c>
      <c r="I70" s="51">
        <v>41</v>
      </c>
      <c r="J70" s="51">
        <v>50</v>
      </c>
      <c r="K70" s="51">
        <v>75</v>
      </c>
      <c r="L70" s="51">
        <v>100</v>
      </c>
      <c r="M70" s="51">
        <v>75</v>
      </c>
      <c r="N70" s="44"/>
    </row>
    <row r="71" spans="2:14" ht="15" customHeight="1" x14ac:dyDescent="0.2">
      <c r="B71" s="48" t="s">
        <v>266</v>
      </c>
      <c r="C71" s="49">
        <v>91</v>
      </c>
      <c r="D71" s="49">
        <v>91</v>
      </c>
      <c r="E71" s="50" t="s">
        <v>193</v>
      </c>
      <c r="F71" s="51">
        <v>30</v>
      </c>
      <c r="G71" s="51">
        <v>100</v>
      </c>
      <c r="H71" s="51">
        <v>75</v>
      </c>
      <c r="I71" s="51">
        <v>41</v>
      </c>
      <c r="J71" s="51">
        <v>50</v>
      </c>
      <c r="K71" s="51">
        <v>75</v>
      </c>
      <c r="L71" s="51">
        <v>100</v>
      </c>
      <c r="M71" s="51">
        <v>75</v>
      </c>
      <c r="N71" s="44"/>
    </row>
    <row r="72" spans="2:14" ht="15" customHeight="1" x14ac:dyDescent="0.2">
      <c r="B72" s="21" t="s">
        <v>267</v>
      </c>
      <c r="C72" s="49">
        <v>91</v>
      </c>
      <c r="D72" s="49">
        <v>91</v>
      </c>
      <c r="E72" s="50" t="s">
        <v>193</v>
      </c>
      <c r="F72" s="51">
        <v>30</v>
      </c>
      <c r="G72" s="51">
        <v>100</v>
      </c>
      <c r="H72" s="51">
        <v>75</v>
      </c>
      <c r="I72" s="51">
        <v>41</v>
      </c>
      <c r="J72" s="51">
        <v>50</v>
      </c>
      <c r="K72" s="51">
        <v>75</v>
      </c>
      <c r="L72" s="51">
        <v>100</v>
      </c>
      <c r="M72" s="51">
        <v>75</v>
      </c>
      <c r="N72" s="44"/>
    </row>
    <row r="73" spans="2:14" ht="15" customHeight="1" x14ac:dyDescent="0.2">
      <c r="B73" s="21" t="s">
        <v>268</v>
      </c>
      <c r="C73" s="49">
        <v>91</v>
      </c>
      <c r="D73" s="49">
        <v>91</v>
      </c>
      <c r="E73" s="50" t="s">
        <v>193</v>
      </c>
      <c r="F73" s="51">
        <v>30</v>
      </c>
      <c r="G73" s="51">
        <v>100</v>
      </c>
      <c r="H73" s="51">
        <v>75</v>
      </c>
      <c r="I73" s="51">
        <v>41</v>
      </c>
      <c r="J73" s="51">
        <v>50</v>
      </c>
      <c r="K73" s="51">
        <v>75</v>
      </c>
      <c r="L73" s="51">
        <v>100</v>
      </c>
      <c r="M73" s="51">
        <v>75</v>
      </c>
      <c r="N73" s="44"/>
    </row>
    <row r="74" spans="2:14" ht="15" customHeight="1" x14ac:dyDescent="0.2">
      <c r="B74" s="21" t="s">
        <v>269</v>
      </c>
      <c r="C74" s="49">
        <v>91</v>
      </c>
      <c r="D74" s="49">
        <v>91</v>
      </c>
      <c r="E74" s="50" t="s">
        <v>193</v>
      </c>
      <c r="F74" s="51">
        <v>30</v>
      </c>
      <c r="G74" s="51">
        <v>100</v>
      </c>
      <c r="H74" s="51">
        <v>75</v>
      </c>
      <c r="I74" s="51">
        <v>41</v>
      </c>
      <c r="J74" s="51">
        <v>50</v>
      </c>
      <c r="K74" s="51">
        <v>75</v>
      </c>
      <c r="L74" s="51">
        <v>100</v>
      </c>
      <c r="M74" s="51">
        <v>75</v>
      </c>
      <c r="N74" s="44"/>
    </row>
    <row r="75" spans="2:14" ht="15" customHeight="1" x14ac:dyDescent="0.2">
      <c r="B75" s="48" t="s">
        <v>270</v>
      </c>
      <c r="C75" s="49">
        <v>100</v>
      </c>
      <c r="D75" s="49">
        <v>100</v>
      </c>
      <c r="E75" s="50" t="s">
        <v>193</v>
      </c>
      <c r="F75" s="51">
        <v>75</v>
      </c>
      <c r="G75" s="51">
        <v>100</v>
      </c>
      <c r="H75" s="51">
        <v>75</v>
      </c>
      <c r="I75" s="51">
        <v>50</v>
      </c>
      <c r="J75" s="51">
        <v>50</v>
      </c>
      <c r="K75" s="51">
        <v>75</v>
      </c>
      <c r="L75" s="51">
        <v>100</v>
      </c>
      <c r="M75" s="51">
        <v>75</v>
      </c>
      <c r="N75" s="44"/>
    </row>
    <row r="76" spans="2:14" ht="15" customHeight="1" x14ac:dyDescent="0.2">
      <c r="B76" s="52" t="s">
        <v>271</v>
      </c>
      <c r="C76" s="53">
        <v>91</v>
      </c>
      <c r="D76" s="49">
        <v>91</v>
      </c>
      <c r="E76" s="50" t="s">
        <v>193</v>
      </c>
      <c r="F76" s="53">
        <v>30</v>
      </c>
      <c r="G76" s="53">
        <v>100</v>
      </c>
      <c r="H76" s="53">
        <v>75</v>
      </c>
      <c r="I76" s="54">
        <v>41</v>
      </c>
      <c r="J76" s="54">
        <v>50</v>
      </c>
      <c r="K76" s="53">
        <v>75</v>
      </c>
      <c r="L76" s="53">
        <v>100</v>
      </c>
      <c r="M76" s="53">
        <v>75</v>
      </c>
      <c r="N76" s="44"/>
    </row>
    <row r="77" spans="2:14" ht="15" customHeight="1" x14ac:dyDescent="0.2">
      <c r="B77" s="48" t="s">
        <v>272</v>
      </c>
      <c r="C77" s="49">
        <v>72</v>
      </c>
      <c r="D77" s="49">
        <v>72</v>
      </c>
      <c r="E77" s="50" t="s">
        <v>191</v>
      </c>
      <c r="F77" s="51">
        <v>15</v>
      </c>
      <c r="G77" s="51">
        <v>60</v>
      </c>
      <c r="H77" s="51">
        <v>75</v>
      </c>
      <c r="I77" s="51">
        <v>30</v>
      </c>
      <c r="J77" s="51">
        <v>42</v>
      </c>
      <c r="K77" s="51">
        <v>75</v>
      </c>
      <c r="L77" s="51">
        <v>60</v>
      </c>
      <c r="M77" s="51">
        <v>75</v>
      </c>
      <c r="N77" s="44"/>
    </row>
    <row r="78" spans="2:14" ht="15" customHeight="1" x14ac:dyDescent="0.2">
      <c r="B78" s="48" t="s">
        <v>273</v>
      </c>
      <c r="C78" s="49">
        <v>64</v>
      </c>
      <c r="D78" s="49">
        <v>64</v>
      </c>
      <c r="E78" s="50" t="s">
        <v>191</v>
      </c>
      <c r="F78" s="51">
        <v>15</v>
      </c>
      <c r="G78" s="51">
        <v>20</v>
      </c>
      <c r="H78" s="51">
        <v>75</v>
      </c>
      <c r="I78" s="51">
        <v>22</v>
      </c>
      <c r="J78" s="51">
        <v>42</v>
      </c>
      <c r="K78" s="51">
        <v>75</v>
      </c>
      <c r="L78" s="51">
        <v>60</v>
      </c>
      <c r="M78" s="51">
        <v>75</v>
      </c>
      <c r="N78" s="44"/>
    </row>
    <row r="79" spans="2:14" ht="15" customHeight="1" x14ac:dyDescent="0.2">
      <c r="B79" s="52" t="s">
        <v>274</v>
      </c>
      <c r="C79" s="53">
        <v>74</v>
      </c>
      <c r="D79" s="49">
        <v>74</v>
      </c>
      <c r="E79" s="50" t="s">
        <v>191</v>
      </c>
      <c r="F79" s="53">
        <v>15</v>
      </c>
      <c r="G79" s="53">
        <v>100</v>
      </c>
      <c r="H79" s="53">
        <v>75</v>
      </c>
      <c r="I79" s="54">
        <v>38</v>
      </c>
      <c r="J79" s="54">
        <v>36</v>
      </c>
      <c r="K79" s="53">
        <v>75</v>
      </c>
      <c r="L79" s="53">
        <v>60</v>
      </c>
      <c r="M79" s="53">
        <v>45</v>
      </c>
      <c r="N79" s="44"/>
    </row>
    <row r="80" spans="2:14" ht="15" customHeight="1" x14ac:dyDescent="0.2">
      <c r="B80" s="21" t="s">
        <v>275</v>
      </c>
      <c r="C80" s="49">
        <v>91</v>
      </c>
      <c r="D80" s="49">
        <v>91</v>
      </c>
      <c r="E80" s="50" t="s">
        <v>193</v>
      </c>
      <c r="F80" s="51">
        <v>30</v>
      </c>
      <c r="G80" s="51">
        <v>100</v>
      </c>
      <c r="H80" s="51">
        <v>75</v>
      </c>
      <c r="I80" s="51">
        <v>41</v>
      </c>
      <c r="J80" s="51">
        <v>50</v>
      </c>
      <c r="K80" s="51">
        <v>75</v>
      </c>
      <c r="L80" s="51">
        <v>100</v>
      </c>
      <c r="M80" s="51">
        <v>75</v>
      </c>
      <c r="N80" s="44"/>
    </row>
    <row r="81" spans="2:14" ht="15" customHeight="1" x14ac:dyDescent="0.2">
      <c r="B81" s="48" t="s">
        <v>276</v>
      </c>
      <c r="C81" s="49">
        <v>91</v>
      </c>
      <c r="D81" s="49">
        <v>91</v>
      </c>
      <c r="E81" s="50" t="s">
        <v>193</v>
      </c>
      <c r="F81" s="51">
        <v>30</v>
      </c>
      <c r="G81" s="51">
        <v>100</v>
      </c>
      <c r="H81" s="51">
        <v>75</v>
      </c>
      <c r="I81" s="51">
        <v>41</v>
      </c>
      <c r="J81" s="51">
        <v>50</v>
      </c>
      <c r="K81" s="51">
        <v>75</v>
      </c>
      <c r="L81" s="51">
        <v>100</v>
      </c>
      <c r="M81" s="51">
        <v>75</v>
      </c>
      <c r="N81" s="44"/>
    </row>
    <row r="82" spans="2:14" ht="15" customHeight="1" x14ac:dyDescent="0.2">
      <c r="B82" s="48" t="s">
        <v>277</v>
      </c>
      <c r="C82" s="49">
        <v>91</v>
      </c>
      <c r="D82" s="49">
        <v>91</v>
      </c>
      <c r="E82" s="50" t="s">
        <v>193</v>
      </c>
      <c r="F82" s="51">
        <v>30</v>
      </c>
      <c r="G82" s="51">
        <v>100</v>
      </c>
      <c r="H82" s="51">
        <v>75</v>
      </c>
      <c r="I82" s="51">
        <v>41</v>
      </c>
      <c r="J82" s="51">
        <v>50</v>
      </c>
      <c r="K82" s="51">
        <v>75</v>
      </c>
      <c r="L82" s="51">
        <v>100</v>
      </c>
      <c r="M82" s="51">
        <v>75</v>
      </c>
      <c r="N82" s="44"/>
    </row>
    <row r="83" spans="2:14" ht="15" customHeight="1" x14ac:dyDescent="0.2">
      <c r="B83" s="21" t="s">
        <v>219</v>
      </c>
      <c r="C83" s="49">
        <v>91</v>
      </c>
      <c r="D83" s="49">
        <v>91</v>
      </c>
      <c r="E83" s="50" t="s">
        <v>193</v>
      </c>
      <c r="F83" s="51">
        <v>30</v>
      </c>
      <c r="G83" s="51">
        <v>100</v>
      </c>
      <c r="H83" s="51">
        <v>75</v>
      </c>
      <c r="I83" s="51">
        <v>41</v>
      </c>
      <c r="J83" s="51">
        <v>50</v>
      </c>
      <c r="K83" s="51">
        <v>75</v>
      </c>
      <c r="L83" s="51">
        <v>100</v>
      </c>
      <c r="M83" s="51">
        <v>75</v>
      </c>
      <c r="N83" s="44"/>
    </row>
    <row r="84" spans="2:14" ht="15" customHeight="1" x14ac:dyDescent="0.2">
      <c r="B84" s="48" t="s">
        <v>278</v>
      </c>
      <c r="C84" s="49">
        <v>91</v>
      </c>
      <c r="D84" s="49">
        <v>91</v>
      </c>
      <c r="E84" s="50" t="s">
        <v>193</v>
      </c>
      <c r="F84" s="51">
        <v>30</v>
      </c>
      <c r="G84" s="51">
        <v>100</v>
      </c>
      <c r="H84" s="51">
        <v>75</v>
      </c>
      <c r="I84" s="51">
        <v>41</v>
      </c>
      <c r="J84" s="51">
        <v>50</v>
      </c>
      <c r="K84" s="51">
        <v>75</v>
      </c>
      <c r="L84" s="51">
        <v>100</v>
      </c>
      <c r="M84" s="51">
        <v>75</v>
      </c>
      <c r="N84" s="44"/>
    </row>
    <row r="85" spans="2:14" ht="15" customHeight="1" x14ac:dyDescent="0.2">
      <c r="B85" s="21" t="s">
        <v>279</v>
      </c>
      <c r="C85" s="49">
        <v>91</v>
      </c>
      <c r="D85" s="49">
        <v>91</v>
      </c>
      <c r="E85" s="50" t="s">
        <v>193</v>
      </c>
      <c r="F85" s="51">
        <v>30</v>
      </c>
      <c r="G85" s="51">
        <v>100</v>
      </c>
      <c r="H85" s="51">
        <v>75</v>
      </c>
      <c r="I85" s="51">
        <v>41</v>
      </c>
      <c r="J85" s="51">
        <v>50</v>
      </c>
      <c r="K85" s="51">
        <v>75</v>
      </c>
      <c r="L85" s="51">
        <v>100</v>
      </c>
      <c r="M85" s="51">
        <v>75</v>
      </c>
      <c r="N85" s="44"/>
    </row>
    <row r="86" spans="2:14" ht="15" customHeight="1" x14ac:dyDescent="0.2">
      <c r="B86" s="21" t="s">
        <v>280</v>
      </c>
      <c r="C86" s="49">
        <v>91</v>
      </c>
      <c r="D86" s="49">
        <v>91</v>
      </c>
      <c r="E86" s="50" t="s">
        <v>193</v>
      </c>
      <c r="F86" s="51">
        <v>30</v>
      </c>
      <c r="G86" s="51">
        <v>100</v>
      </c>
      <c r="H86" s="51">
        <v>75</v>
      </c>
      <c r="I86" s="51">
        <v>41</v>
      </c>
      <c r="J86" s="51">
        <v>50</v>
      </c>
      <c r="K86" s="51">
        <v>75</v>
      </c>
      <c r="L86" s="51">
        <v>100</v>
      </c>
      <c r="M86" s="51">
        <v>75</v>
      </c>
      <c r="N86" s="44"/>
    </row>
    <row r="87" spans="2:14" ht="15" customHeight="1" x14ac:dyDescent="0.2">
      <c r="B87" s="21" t="s">
        <v>281</v>
      </c>
      <c r="C87" s="49">
        <v>91</v>
      </c>
      <c r="D87" s="49">
        <v>91</v>
      </c>
      <c r="E87" s="50" t="s">
        <v>193</v>
      </c>
      <c r="F87" s="51">
        <v>30</v>
      </c>
      <c r="G87" s="51">
        <v>100</v>
      </c>
      <c r="H87" s="51">
        <v>75</v>
      </c>
      <c r="I87" s="51">
        <v>41</v>
      </c>
      <c r="J87" s="51">
        <v>50</v>
      </c>
      <c r="K87" s="51">
        <v>75</v>
      </c>
      <c r="L87" s="51">
        <v>100</v>
      </c>
      <c r="M87" s="51">
        <v>75</v>
      </c>
      <c r="N87" s="44"/>
    </row>
    <row r="88" spans="2:14" s="37" customFormat="1" ht="15" customHeight="1" x14ac:dyDescent="0.2">
      <c r="B88" s="55" t="s">
        <v>282</v>
      </c>
      <c r="C88" s="54">
        <v>91</v>
      </c>
      <c r="D88" s="54">
        <v>91</v>
      </c>
      <c r="E88" s="55" t="s">
        <v>193</v>
      </c>
      <c r="F88" s="54">
        <v>30</v>
      </c>
      <c r="G88" s="54">
        <v>100</v>
      </c>
      <c r="H88" s="54">
        <v>75</v>
      </c>
      <c r="I88" s="54">
        <v>41</v>
      </c>
      <c r="J88" s="54">
        <v>50</v>
      </c>
      <c r="K88" s="54">
        <v>75</v>
      </c>
      <c r="L88" s="54">
        <v>100</v>
      </c>
      <c r="M88" s="54">
        <v>75</v>
      </c>
      <c r="N88" s="44"/>
    </row>
    <row r="89" spans="2:14" ht="15" customHeight="1" x14ac:dyDescent="0.2">
      <c r="B89" s="48" t="s">
        <v>283</v>
      </c>
      <c r="C89" s="49">
        <v>94</v>
      </c>
      <c r="D89" s="49">
        <v>94</v>
      </c>
      <c r="E89" s="50" t="s">
        <v>193</v>
      </c>
      <c r="F89" s="51">
        <v>45</v>
      </c>
      <c r="G89" s="51">
        <v>100</v>
      </c>
      <c r="H89" s="51">
        <v>75</v>
      </c>
      <c r="I89" s="51">
        <v>44</v>
      </c>
      <c r="J89" s="51">
        <v>50</v>
      </c>
      <c r="K89" s="51">
        <v>75</v>
      </c>
      <c r="L89" s="51">
        <v>100</v>
      </c>
      <c r="M89" s="51">
        <v>75</v>
      </c>
      <c r="N89" s="44"/>
    </row>
    <row r="90" spans="2:14" ht="15" customHeight="1" x14ac:dyDescent="0.2">
      <c r="B90" s="48" t="s">
        <v>284</v>
      </c>
      <c r="C90" s="49">
        <v>83</v>
      </c>
      <c r="D90" s="49">
        <v>83</v>
      </c>
      <c r="E90" s="50" t="s">
        <v>190</v>
      </c>
      <c r="F90" s="51">
        <v>30</v>
      </c>
      <c r="G90" s="51">
        <v>100</v>
      </c>
      <c r="H90" s="51">
        <v>75</v>
      </c>
      <c r="I90" s="51">
        <v>41</v>
      </c>
      <c r="J90" s="51">
        <v>42</v>
      </c>
      <c r="K90" s="51">
        <v>75</v>
      </c>
      <c r="L90" s="51">
        <v>60</v>
      </c>
      <c r="M90" s="51">
        <v>75</v>
      </c>
      <c r="N90" s="44"/>
    </row>
    <row r="91" spans="2:14" x14ac:dyDescent="0.2">
      <c r="C91" s="6"/>
    </row>
    <row r="92" spans="2:14" x14ac:dyDescent="0.2">
      <c r="C92" s="6"/>
    </row>
    <row r="93" spans="2:14" x14ac:dyDescent="0.2">
      <c r="B93" s="56" t="s">
        <v>285</v>
      </c>
      <c r="C93" s="57">
        <v>91</v>
      </c>
      <c r="D93" s="57"/>
      <c r="E93" s="58"/>
      <c r="F93" s="59"/>
      <c r="G93" s="59"/>
      <c r="H93" s="59"/>
      <c r="I93" s="59"/>
      <c r="J93" s="59"/>
      <c r="K93" s="59"/>
      <c r="L93" s="59"/>
      <c r="M93" s="59"/>
    </row>
    <row r="94" spans="2:14" x14ac:dyDescent="0.2">
      <c r="B94" s="56" t="s">
        <v>286</v>
      </c>
      <c r="C94" s="57">
        <v>94</v>
      </c>
      <c r="D94" s="66">
        <f>+(C94-C93)/C93</f>
        <v>3.2967032967032968E-2</v>
      </c>
      <c r="E94" s="56"/>
      <c r="F94" s="56"/>
      <c r="G94" s="56"/>
      <c r="H94" s="56"/>
      <c r="I94" s="56"/>
      <c r="J94" s="56"/>
      <c r="K94" s="56"/>
      <c r="L94" s="56"/>
      <c r="M94" s="56"/>
    </row>
    <row r="95" spans="2:14" x14ac:dyDescent="0.2">
      <c r="B95" s="56"/>
      <c r="C95" s="57"/>
      <c r="D95" s="60"/>
      <c r="E95" s="56"/>
      <c r="F95" s="56"/>
      <c r="G95" s="56"/>
      <c r="H95" s="56"/>
      <c r="I95" s="56"/>
      <c r="J95" s="56"/>
      <c r="K95" s="56"/>
      <c r="L95" s="56"/>
      <c r="M95" s="56"/>
    </row>
    <row r="96" spans="2:14" x14ac:dyDescent="0.2">
      <c r="C96" s="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ht="15" customHeight="1" x14ac:dyDescent="0.2"/>
    <row r="192" spans="10:10" x14ac:dyDescent="0.2">
      <c r="J192" s="34"/>
    </row>
  </sheetData>
  <mergeCells count="14">
    <mergeCell ref="K10:M10"/>
    <mergeCell ref="F3:I3"/>
    <mergeCell ref="F4:I4"/>
    <mergeCell ref="F5:I5"/>
    <mergeCell ref="F6:I6"/>
    <mergeCell ref="F10:H10"/>
    <mergeCell ref="I10:J10"/>
    <mergeCell ref="C1:D1"/>
    <mergeCell ref="E1:E2"/>
    <mergeCell ref="F1:I2"/>
    <mergeCell ref="K1:L1"/>
    <mergeCell ref="O1:P1"/>
    <mergeCell ref="K2:L2"/>
    <mergeCell ref="O2:P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0A9C-8AF8-4A11-B87C-A0F5A354DF09}">
  <dimension ref="A3:B7"/>
  <sheetViews>
    <sheetView tabSelected="1" workbookViewId="0">
      <selection activeCell="E11" sqref="E11"/>
    </sheetView>
  </sheetViews>
  <sheetFormatPr baseColWidth="10" defaultRowHeight="15" x14ac:dyDescent="0.25"/>
  <cols>
    <col min="1" max="1" width="17.5703125" style="61" bestFit="1" customWidth="1"/>
    <col min="2" max="2" width="31.140625" style="61" bestFit="1" customWidth="1"/>
    <col min="3" max="16384" width="11.42578125" style="61"/>
  </cols>
  <sheetData>
    <row r="3" spans="1:2" x14ac:dyDescent="0.25">
      <c r="A3" s="61" t="s">
        <v>178</v>
      </c>
      <c r="B3" s="61" t="s">
        <v>287</v>
      </c>
    </row>
    <row r="4" spans="1:2" x14ac:dyDescent="0.25">
      <c r="A4" s="62" t="s">
        <v>190</v>
      </c>
      <c r="B4" s="61">
        <v>12</v>
      </c>
    </row>
    <row r="5" spans="1:2" x14ac:dyDescent="0.25">
      <c r="A5" s="62" t="s">
        <v>193</v>
      </c>
      <c r="B5" s="61">
        <v>64</v>
      </c>
    </row>
    <row r="6" spans="1:2" x14ac:dyDescent="0.25">
      <c r="A6" s="62" t="s">
        <v>191</v>
      </c>
      <c r="B6" s="61">
        <v>3</v>
      </c>
    </row>
    <row r="7" spans="1:2" x14ac:dyDescent="0.25">
      <c r="A7" s="62" t="s">
        <v>179</v>
      </c>
      <c r="B7" s="6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prov 2020</vt:lpstr>
      <vt:lpstr>Prov 2020</vt:lpstr>
      <vt:lpstr>Prov 2020 (2)</vt:lpstr>
      <vt:lpstr>CONSOLIDADO 2020</vt:lpstr>
      <vt:lpstr>Promedio 2020</vt:lpstr>
      <vt:lpstr>Laserfiche Report</vt:lpstr>
      <vt:lpstr>CONSOLIDADO 2019</vt:lpstr>
      <vt:lpstr>CALIFICACION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CLAUDIA COLLAZOS</cp:lastModifiedBy>
  <dcterms:created xsi:type="dcterms:W3CDTF">2021-04-12T20:11:16Z</dcterms:created>
  <dcterms:modified xsi:type="dcterms:W3CDTF">2021-04-13T18:33:51Z</dcterms:modified>
</cp:coreProperties>
</file>