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0.22\vdiusers\DAABON\agomez\Desktop\ANDREA GOMEZ\CARTERA\REPORTES CARTERA\2021\"/>
    </mc:Choice>
  </mc:AlternateContent>
  <xr:revisionPtr revIDLastSave="0" documentId="13_ncr:1_{C823A374-7ACB-45A1-A465-4258DF823505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Clientes terceros" sheetId="1" r:id="rId1"/>
    <sheet name="Entre Compañias" sheetId="2" r:id="rId2"/>
    <sheet name="Balance UT" sheetId="3" r:id="rId3"/>
    <sheet name="Proyección ingresos " sheetId="4" r:id="rId4"/>
  </sheets>
  <definedNames>
    <definedName name="_xlnm._FilterDatabase" localSheetId="0" hidden="1">'Clientes terceros'!$A$3:$S$802</definedName>
  </definedNames>
  <calcPr calcId="181029"/>
</workbook>
</file>

<file path=xl/calcChain.xml><?xml version="1.0" encoding="utf-8"?>
<calcChain xmlns="http://schemas.openxmlformats.org/spreadsheetml/2006/main">
  <c r="D19" i="2" l="1"/>
  <c r="S804" i="1"/>
  <c r="H23" i="4" l="1"/>
  <c r="H18" i="4"/>
  <c r="H4" i="4"/>
  <c r="H5" i="4"/>
  <c r="H15" i="4" s="1"/>
  <c r="H6" i="4"/>
  <c r="H7" i="4"/>
  <c r="H8" i="4"/>
  <c r="H9" i="4"/>
  <c r="H10" i="4"/>
  <c r="H11" i="4"/>
  <c r="H12" i="4"/>
  <c r="H13" i="4"/>
  <c r="H14" i="4"/>
  <c r="H3" i="4"/>
  <c r="E15" i="4"/>
  <c r="F15" i="4"/>
  <c r="G15" i="4"/>
  <c r="D15" i="4"/>
  <c r="B15" i="4" l="1"/>
  <c r="M802" i="1" l="1"/>
  <c r="N802" i="1"/>
  <c r="O802" i="1"/>
  <c r="P802" i="1"/>
  <c r="Q802" i="1"/>
  <c r="L802" i="1"/>
  <c r="C17" i="2"/>
  <c r="B1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" i="2"/>
  <c r="C16" i="3"/>
  <c r="C6" i="3"/>
  <c r="C10" i="3" s="1"/>
  <c r="H3" i="3" s="1"/>
  <c r="H2" i="3" l="1"/>
  <c r="H4" i="3" s="1"/>
  <c r="C18" i="3"/>
  <c r="D17" i="2"/>
  <c r="R5" i="1" l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S288" i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S467" i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S517" i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4" i="1"/>
  <c r="S4" i="1" s="1"/>
  <c r="S627" i="1" l="1"/>
  <c r="S802" i="1" s="1"/>
  <c r="R802" i="1"/>
</calcChain>
</file>

<file path=xl/sharedStrings.xml><?xml version="1.0" encoding="utf-8"?>
<sst xmlns="http://schemas.openxmlformats.org/spreadsheetml/2006/main" count="3948" uniqueCount="664">
  <si>
    <t>Selección</t>
  </si>
  <si>
    <t>Lib.mayor</t>
  </si>
  <si>
    <t>N.I.F.1</t>
  </si>
  <si>
    <t>Referencia</t>
  </si>
  <si>
    <t>Fecha base</t>
  </si>
  <si>
    <t>Venc.neto</t>
  </si>
  <si>
    <t>CPag</t>
  </si>
  <si>
    <t xml:space="preserve">  Edad</t>
  </si>
  <si>
    <t>Mon.</t>
  </si>
  <si>
    <t xml:space="preserve">     Por Vencer</t>
  </si>
  <si>
    <t xml:space="preserve">   1 a 30 días</t>
  </si>
  <si>
    <t xml:space="preserve"> 31 a 60 días</t>
  </si>
  <si>
    <t xml:space="preserve"> 61 a 90 días</t>
  </si>
  <si>
    <t>91 a 120 días</t>
  </si>
  <si>
    <t xml:space="preserve">  + de 121 días</t>
  </si>
  <si>
    <t>ABONDANO OLIVELLA ALFONSO ANTONIO</t>
  </si>
  <si>
    <t>PRESTAMO</t>
  </si>
  <si>
    <t>26.09.2013</t>
  </si>
  <si>
    <t>V001</t>
  </si>
  <si>
    <t>COP</t>
  </si>
  <si>
    <t>27.09.2013</t>
  </si>
  <si>
    <t>*</t>
  </si>
  <si>
    <t>ADOBE CONSTRUCTORA S.A.S.</t>
  </si>
  <si>
    <t>29.06.2021</t>
  </si>
  <si>
    <t>29.07.2021</t>
  </si>
  <si>
    <t>V030</t>
  </si>
  <si>
    <t>ALBATEQ S.A.</t>
  </si>
  <si>
    <t>ND251</t>
  </si>
  <si>
    <t>23.11.2020</t>
  </si>
  <si>
    <t>30.11.2020</t>
  </si>
  <si>
    <t>V007</t>
  </si>
  <si>
    <t>18.06.2021</t>
  </si>
  <si>
    <t>25.06.2021</t>
  </si>
  <si>
    <t>NC25164</t>
  </si>
  <si>
    <t>30.06.2021</t>
  </si>
  <si>
    <t>23.06.2021</t>
  </si>
  <si>
    <t>NC25163</t>
  </si>
  <si>
    <t>24.06.2021</t>
  </si>
  <si>
    <t>01.07.2021</t>
  </si>
  <si>
    <t>27.06.2021</t>
  </si>
  <si>
    <t>04.07.2021</t>
  </si>
  <si>
    <t>28.06.2021</t>
  </si>
  <si>
    <t>05.07.2021</t>
  </si>
  <si>
    <t>07.07.2021</t>
  </si>
  <si>
    <t>ALIMENTOS FINCAS S.A.S.</t>
  </si>
  <si>
    <t>FALTANTES</t>
  </si>
  <si>
    <t>25.01.2021</t>
  </si>
  <si>
    <t>24.02.2021</t>
  </si>
  <si>
    <t>18.07.2021</t>
  </si>
  <si>
    <t>30.07.2021</t>
  </si>
  <si>
    <t>ASOCIACION DE PALMICULTORES DE RIO</t>
  </si>
  <si>
    <t>22.12.2017</t>
  </si>
  <si>
    <t>06.01.2018</t>
  </si>
  <si>
    <t>V015</t>
  </si>
  <si>
    <t>28.12.2017</t>
  </si>
  <si>
    <t>12.01.2018</t>
  </si>
  <si>
    <t>30.01.2018</t>
  </si>
  <si>
    <t>14.02.2018</t>
  </si>
  <si>
    <t>26.02.2018</t>
  </si>
  <si>
    <t>13.03.2018</t>
  </si>
  <si>
    <t>27.02.2018</t>
  </si>
  <si>
    <t>14.03.2018</t>
  </si>
  <si>
    <t>28.02.2018</t>
  </si>
  <si>
    <t>15.03.2018</t>
  </si>
  <si>
    <t>29.03.2018</t>
  </si>
  <si>
    <t>22.03.2018</t>
  </si>
  <si>
    <t>06.04.2018</t>
  </si>
  <si>
    <t>28.03.2018</t>
  </si>
  <si>
    <t>12.04.2018</t>
  </si>
  <si>
    <t>10.04.2018</t>
  </si>
  <si>
    <t>25.04.2018</t>
  </si>
  <si>
    <t>27.04.2018</t>
  </si>
  <si>
    <t>23.04.2018</t>
  </si>
  <si>
    <t>08.05.2018</t>
  </si>
  <si>
    <t>30.04.2018</t>
  </si>
  <si>
    <t>15.05.2018</t>
  </si>
  <si>
    <t>BIOSC S.A. USUARIO OPERADOR DE ZONA</t>
  </si>
  <si>
    <t>1675/78-717/796</t>
  </si>
  <si>
    <t>07.04.2021</t>
  </si>
  <si>
    <t>07.05.2021</t>
  </si>
  <si>
    <t>0002111713/2022</t>
  </si>
  <si>
    <t>21.05.2021</t>
  </si>
  <si>
    <t>20.06.2021</t>
  </si>
  <si>
    <t>24.05.2021</t>
  </si>
  <si>
    <t>25.05.2021</t>
  </si>
  <si>
    <t>28.05.2021</t>
  </si>
  <si>
    <t>30.05.2021</t>
  </si>
  <si>
    <t>31.05.2021</t>
  </si>
  <si>
    <t>09.06.2021</t>
  </si>
  <si>
    <t>09.07.2021</t>
  </si>
  <si>
    <t>11.06.2021</t>
  </si>
  <si>
    <t>11.07.2021</t>
  </si>
  <si>
    <t>19.06.2021</t>
  </si>
  <si>
    <t>19.07.2021</t>
  </si>
  <si>
    <t>24.07.2021</t>
  </si>
  <si>
    <t>28.07.2021</t>
  </si>
  <si>
    <t>BOTANICA LAB SAS</t>
  </si>
  <si>
    <t>C.I. LA SAMARIA S.A.S.</t>
  </si>
  <si>
    <t>30.09.2019</t>
  </si>
  <si>
    <t>30.10.2019</t>
  </si>
  <si>
    <t>13.11.2019</t>
  </si>
  <si>
    <t>13.12.2019</t>
  </si>
  <si>
    <t>28.11.2019</t>
  </si>
  <si>
    <t>28.12.2019</t>
  </si>
  <si>
    <t>26.12.2019</t>
  </si>
  <si>
    <t>25.01.2020</t>
  </si>
  <si>
    <t>08.04.2020</t>
  </si>
  <si>
    <t>08.05.2020</t>
  </si>
  <si>
    <t>08.07.2020</t>
  </si>
  <si>
    <t>07.08.2020</t>
  </si>
  <si>
    <t>28.07.2020</t>
  </si>
  <si>
    <t>27.08.2020</t>
  </si>
  <si>
    <t>29.07.2020</t>
  </si>
  <si>
    <t>28.08.2020</t>
  </si>
  <si>
    <t>31.07.2020</t>
  </si>
  <si>
    <t>30.08.2020</t>
  </si>
  <si>
    <t>16.02.2021</t>
  </si>
  <si>
    <t>18.03.2021</t>
  </si>
  <si>
    <t>27.02.2021</t>
  </si>
  <si>
    <t>29.03.2021</t>
  </si>
  <si>
    <t>28.02.2021</t>
  </si>
  <si>
    <t>30.03.2021</t>
  </si>
  <si>
    <t>05.03.2021</t>
  </si>
  <si>
    <t>04.04.2021</t>
  </si>
  <si>
    <t>12.03.2021</t>
  </si>
  <si>
    <t>11.04.2021</t>
  </si>
  <si>
    <t>28.04.2021</t>
  </si>
  <si>
    <t>08.04.2021</t>
  </si>
  <si>
    <t>08.05.2021</t>
  </si>
  <si>
    <t>27.04.2021</t>
  </si>
  <si>
    <t>27.05.2021</t>
  </si>
  <si>
    <t>29.04.2021</t>
  </si>
  <si>
    <t>29.05.2021</t>
  </si>
  <si>
    <t>15.05.2021</t>
  </si>
  <si>
    <t>14.06.2021</t>
  </si>
  <si>
    <t>31.12.2021</t>
  </si>
  <si>
    <t>20.07.2021</t>
  </si>
  <si>
    <t>25.07.2021</t>
  </si>
  <si>
    <t>C.I. SACEITES S.A.S.</t>
  </si>
  <si>
    <t>19.12.2020</t>
  </si>
  <si>
    <t>18.01.2021</t>
  </si>
  <si>
    <t>06.05.2021</t>
  </si>
  <si>
    <t>05.06.2021</t>
  </si>
  <si>
    <t>C.I. TEQUENDAMA S.A.S.</t>
  </si>
  <si>
    <t>DEUDA DIC 2018</t>
  </si>
  <si>
    <t>31.12.2018</t>
  </si>
  <si>
    <t>30.01.2019</t>
  </si>
  <si>
    <t>31.10.2020</t>
  </si>
  <si>
    <t>31.12.2020</t>
  </si>
  <si>
    <t>0002111311/11388</t>
  </si>
  <si>
    <t>19.02.2021</t>
  </si>
  <si>
    <t>21.03.2021</t>
  </si>
  <si>
    <t>22.04.2021</t>
  </si>
  <si>
    <t>22.05.2021</t>
  </si>
  <si>
    <t>30.04.2021</t>
  </si>
  <si>
    <t>NC25147</t>
  </si>
  <si>
    <t>NC25156</t>
  </si>
  <si>
    <t>21.06.2021</t>
  </si>
  <si>
    <t>NC25155</t>
  </si>
  <si>
    <t>ANT DIC 18</t>
  </si>
  <si>
    <t>28.03.2021</t>
  </si>
  <si>
    <t>C.I. TRAFIGURA COAL COLOMBIA S.A.S.</t>
  </si>
  <si>
    <t>02.07.2021</t>
  </si>
  <si>
    <t>26.06.2021</t>
  </si>
  <si>
    <t>03.07.2021</t>
  </si>
  <si>
    <t>CABELLO LONDOÑO VICTOR EDUARDO</t>
  </si>
  <si>
    <t>14.09.2011</t>
  </si>
  <si>
    <t>14.10.2011</t>
  </si>
  <si>
    <t>31.07.2013</t>
  </si>
  <si>
    <t>30.08.2013</t>
  </si>
  <si>
    <t>09.09.2013</t>
  </si>
  <si>
    <t>09.10.2013</t>
  </si>
  <si>
    <t>TC 556 VICTOR C</t>
  </si>
  <si>
    <t>17.12.2013</t>
  </si>
  <si>
    <t>16.01.2014</t>
  </si>
  <si>
    <t>TC 556 PESOS</t>
  </si>
  <si>
    <t>18.12.2013</t>
  </si>
  <si>
    <t>17.01.2014</t>
  </si>
  <si>
    <t>22.02.2014</t>
  </si>
  <si>
    <t>24.03.2014</t>
  </si>
  <si>
    <t>15.04.2014</t>
  </si>
  <si>
    <t>15.05.2014</t>
  </si>
  <si>
    <t>PREST FEB 19</t>
  </si>
  <si>
    <t>23.02.2018</t>
  </si>
  <si>
    <t>21.06.2019</t>
  </si>
  <si>
    <t>21.07.2019</t>
  </si>
  <si>
    <t>CARIBBEAN ECO SOAPS UIBS S.A.S.</t>
  </si>
  <si>
    <t>26.08.2020</t>
  </si>
  <si>
    <t>25.09.2020</t>
  </si>
  <si>
    <t>42-1055</t>
  </si>
  <si>
    <t>18.09.2020</t>
  </si>
  <si>
    <t>18.10.2020</t>
  </si>
  <si>
    <t>49V16892.</t>
  </si>
  <si>
    <t>30.09.2020</t>
  </si>
  <si>
    <t>30.10.2020</t>
  </si>
  <si>
    <t>FEPB120076</t>
  </si>
  <si>
    <t>05.10.2020</t>
  </si>
  <si>
    <t>04.11.2020</t>
  </si>
  <si>
    <t>FEPG426395</t>
  </si>
  <si>
    <t>16.11.2020</t>
  </si>
  <si>
    <t>16.12.2020</t>
  </si>
  <si>
    <t>49V17381</t>
  </si>
  <si>
    <t>28.11.2020</t>
  </si>
  <si>
    <t>28.12.2020</t>
  </si>
  <si>
    <t>FE184</t>
  </si>
  <si>
    <t>22.12.2020</t>
  </si>
  <si>
    <t>21.01.2021</t>
  </si>
  <si>
    <t>FEPB122969</t>
  </si>
  <si>
    <t>27.01.2021</t>
  </si>
  <si>
    <t>30.12.2020</t>
  </si>
  <si>
    <t>29.01.2021</t>
  </si>
  <si>
    <t>42-1054</t>
  </si>
  <si>
    <t>30.01.2021</t>
  </si>
  <si>
    <t>42-1089</t>
  </si>
  <si>
    <t>42-1090</t>
  </si>
  <si>
    <t>11.01.2021</t>
  </si>
  <si>
    <t>10.02.2021</t>
  </si>
  <si>
    <t>20.02.2021</t>
  </si>
  <si>
    <t>01.03.2021</t>
  </si>
  <si>
    <t>31.01.2021</t>
  </si>
  <si>
    <t>02.03.2021</t>
  </si>
  <si>
    <t>09.02.2021</t>
  </si>
  <si>
    <t>11.03.2021</t>
  </si>
  <si>
    <t>12.02.2021</t>
  </si>
  <si>
    <t>14.03.2021</t>
  </si>
  <si>
    <t>22.02.2021</t>
  </si>
  <si>
    <t>24.03.2021</t>
  </si>
  <si>
    <t>25.02.2021</t>
  </si>
  <si>
    <t>27.03.2021</t>
  </si>
  <si>
    <t>FEPG460041</t>
  </si>
  <si>
    <t>25.03.2021</t>
  </si>
  <si>
    <t>24.04.2021</t>
  </si>
  <si>
    <t>26.03.2021</t>
  </si>
  <si>
    <t>25.04.2021</t>
  </si>
  <si>
    <t>26.04.2021</t>
  </si>
  <si>
    <t>14.04.2021</t>
  </si>
  <si>
    <t>14.05.2021</t>
  </si>
  <si>
    <t>16.04.2021</t>
  </si>
  <si>
    <t>16.05.2021</t>
  </si>
  <si>
    <t>20.04.2021</t>
  </si>
  <si>
    <t>20.05.2021</t>
  </si>
  <si>
    <t>SF   1002167</t>
  </si>
  <si>
    <t>21.04.2021</t>
  </si>
  <si>
    <t>23.04.2021</t>
  </si>
  <si>
    <t>23.05.2021</t>
  </si>
  <si>
    <t>FE01 - 113200</t>
  </si>
  <si>
    <t>03.05.2021</t>
  </si>
  <si>
    <t>02.06.2021</t>
  </si>
  <si>
    <t>06.06.2021</t>
  </si>
  <si>
    <t>13.06.2021</t>
  </si>
  <si>
    <t>FE211</t>
  </si>
  <si>
    <t>SF 1005568</t>
  </si>
  <si>
    <t>FE227</t>
  </si>
  <si>
    <t>10.06.2021</t>
  </si>
  <si>
    <t>10.07.2021</t>
  </si>
  <si>
    <t>FE355</t>
  </si>
  <si>
    <t>CENIPALMA</t>
  </si>
  <si>
    <t>30.03.2018</t>
  </si>
  <si>
    <t>19.04.2018</t>
  </si>
  <si>
    <t>19.05.2018</t>
  </si>
  <si>
    <t>20.06.2018</t>
  </si>
  <si>
    <t>20.07.2018</t>
  </si>
  <si>
    <t>19.07.2018</t>
  </si>
  <si>
    <t>18.08.2018</t>
  </si>
  <si>
    <t>20.11.2018</t>
  </si>
  <si>
    <t>20.12.2018</t>
  </si>
  <si>
    <t>06.12.2018</t>
  </si>
  <si>
    <t>05.01.2019</t>
  </si>
  <si>
    <t>ANTICIPO</t>
  </si>
  <si>
    <t>31.12.2019</t>
  </si>
  <si>
    <t>30.01.2020</t>
  </si>
  <si>
    <t>CESAR CASTAÑO CONSTRUCCIONES SAS</t>
  </si>
  <si>
    <t>16.10.2020</t>
  </si>
  <si>
    <t>15.11.2020</t>
  </si>
  <si>
    <t>CI EMPRESA COLOMBIANA DE SERVICIOS</t>
  </si>
  <si>
    <t>V000</t>
  </si>
  <si>
    <t>14.07.2021</t>
  </si>
  <si>
    <t>CISNE INMOBILIARIO S.A.S.</t>
  </si>
  <si>
    <t>31.07.2016</t>
  </si>
  <si>
    <t>30.08.2016</t>
  </si>
  <si>
    <t>COMERCIALIZADORA PROXXON S.A</t>
  </si>
  <si>
    <t>CONSORCIO ECODIESEL</t>
  </si>
  <si>
    <t>15.01.2021</t>
  </si>
  <si>
    <t>14.02.2021</t>
  </si>
  <si>
    <t>26.02.2021</t>
  </si>
  <si>
    <t>04.02.2021</t>
  </si>
  <si>
    <t>CONSTRUFRANCA S.A.S. USUARIO INDUST</t>
  </si>
  <si>
    <t>PREC DEUDAS</t>
  </si>
  <si>
    <t>DAABON MULTILOGISTICS. S.A.S.</t>
  </si>
  <si>
    <t>27.01.2020</t>
  </si>
  <si>
    <t>26.02.2020</t>
  </si>
  <si>
    <t>7MTNZN</t>
  </si>
  <si>
    <t>18.02.2021</t>
  </si>
  <si>
    <t>20.03.2021</t>
  </si>
  <si>
    <t>AFILIACION 8</t>
  </si>
  <si>
    <t>DAVILA ABONDANO ALBERTO</t>
  </si>
  <si>
    <t>28.03.2019</t>
  </si>
  <si>
    <t>DAVILA ABONDANO ALFONSO</t>
  </si>
  <si>
    <t>DAVILA ABONDANO JUAN CARLOS</t>
  </si>
  <si>
    <t>27.04.2019</t>
  </si>
  <si>
    <t>DERIVADOS Y FRACCIONES DE PALMA</t>
  </si>
  <si>
    <t>PAGO JUL 18</t>
  </si>
  <si>
    <t>11.07.2019</t>
  </si>
  <si>
    <t>CONSIG AGOSTO 13</t>
  </si>
  <si>
    <t>01.09.2019</t>
  </si>
  <si>
    <t>10.12.2019</t>
  </si>
  <si>
    <t>09.01.2020</t>
  </si>
  <si>
    <t>31.03.2020</t>
  </si>
  <si>
    <t>30.04.2020</t>
  </si>
  <si>
    <t>13.04.2020</t>
  </si>
  <si>
    <t>13.05.2020</t>
  </si>
  <si>
    <t>2100009466-84</t>
  </si>
  <si>
    <t>24.05.2020</t>
  </si>
  <si>
    <t>23.06.2020</t>
  </si>
  <si>
    <t>DERIVADOS Y FRACCIONES DE PALMA S.A</t>
  </si>
  <si>
    <t>0002112055/2201</t>
  </si>
  <si>
    <t>DIANA CORPORACION S A S</t>
  </si>
  <si>
    <t>26.12.2020</t>
  </si>
  <si>
    <t>02.01.2021</t>
  </si>
  <si>
    <t>10.03.2021</t>
  </si>
  <si>
    <t>17.03.2021</t>
  </si>
  <si>
    <t>DURAN CAMACHO CARLOS ALBERTO</t>
  </si>
  <si>
    <t>22.08.2019</t>
  </si>
  <si>
    <t>21.09.2019</t>
  </si>
  <si>
    <t>26.08.2019</t>
  </si>
  <si>
    <t>25.09.2019</t>
  </si>
  <si>
    <t>31.08.2019</t>
  </si>
  <si>
    <t>08.10.2019</t>
  </si>
  <si>
    <t>07.11.2019</t>
  </si>
  <si>
    <t>31.10.2019</t>
  </si>
  <si>
    <t>30.11.2019</t>
  </si>
  <si>
    <t>16.12.2019</t>
  </si>
  <si>
    <t>15.01.2020</t>
  </si>
  <si>
    <t>E Y D &amp; CIA S EN C</t>
  </si>
  <si>
    <t>ECODIESEL COLOMBIA S.A.</t>
  </si>
  <si>
    <t>0002111969/975</t>
  </si>
  <si>
    <t>0002112048/54</t>
  </si>
  <si>
    <t>31.07.2021</t>
  </si>
  <si>
    <t>EXPPORT S.A.S.</t>
  </si>
  <si>
    <t>17.09.2020</t>
  </si>
  <si>
    <t>17.10.2020</t>
  </si>
  <si>
    <t>EXTRACTORA FRUPALMA S.A.</t>
  </si>
  <si>
    <t>15.07.2020</t>
  </si>
  <si>
    <t>14.08.2020</t>
  </si>
  <si>
    <t>EXTRACTORA GRUPALMA S.A.S.</t>
  </si>
  <si>
    <t>29.11.2020</t>
  </si>
  <si>
    <t>11.12.2020</t>
  </si>
  <si>
    <t>10.01.2021</t>
  </si>
  <si>
    <t>17.12.2020</t>
  </si>
  <si>
    <t>16.01.2021</t>
  </si>
  <si>
    <t>24.01.2021</t>
  </si>
  <si>
    <t>23.02.2021</t>
  </si>
  <si>
    <t>EXTRACTORA LA GLORIA S.A.S.</t>
  </si>
  <si>
    <t>17.06.2021</t>
  </si>
  <si>
    <t>17.07.2021</t>
  </si>
  <si>
    <t>FLETES Y ANTICIPOS S.A.S.</t>
  </si>
  <si>
    <t>30.06.2020</t>
  </si>
  <si>
    <t>30.07.2020</t>
  </si>
  <si>
    <t>GONZALEZ ACOSTA, JULIO MAURICIO</t>
  </si>
  <si>
    <t>AB AUT</t>
  </si>
  <si>
    <t>31.12.2017</t>
  </si>
  <si>
    <t>INVERSIONES IBR S.A.S.</t>
  </si>
  <si>
    <t>INVERSIONES MARINA TURISTICA S.A.</t>
  </si>
  <si>
    <t>INVERSIONES NEW LAND S.A.S.</t>
  </si>
  <si>
    <t>30.06.2018</t>
  </si>
  <si>
    <t>30.07.2018</t>
  </si>
  <si>
    <t>16.05.2019</t>
  </si>
  <si>
    <t>15.06.2019</t>
  </si>
  <si>
    <t>24.05.2019</t>
  </si>
  <si>
    <t>23.06.2019</t>
  </si>
  <si>
    <t>15.08.2019</t>
  </si>
  <si>
    <t>14.09.2019</t>
  </si>
  <si>
    <t>11.09.2019</t>
  </si>
  <si>
    <t>11.10.2019</t>
  </si>
  <si>
    <t>INVERSIONES SOVICA S.A.S.</t>
  </si>
  <si>
    <t>22.09.2017</t>
  </si>
  <si>
    <t>22.10.2017</t>
  </si>
  <si>
    <t>31.10.2017</t>
  </si>
  <si>
    <t>15.11.2017</t>
  </si>
  <si>
    <t>UTILIDADES</t>
  </si>
  <si>
    <t>15.01.2019</t>
  </si>
  <si>
    <t>29.03.2019</t>
  </si>
  <si>
    <t>13.04.2019</t>
  </si>
  <si>
    <t>06.03.2020</t>
  </si>
  <si>
    <t>21.03.2020</t>
  </si>
  <si>
    <t>10.04.2021</t>
  </si>
  <si>
    <t>JIM JOSE ISIDRO MORENO HIDRAULICA S</t>
  </si>
  <si>
    <t>KOBA COLOMBIA SAS</t>
  </si>
  <si>
    <t>0002111742/770</t>
  </si>
  <si>
    <t>19.04.2021</t>
  </si>
  <si>
    <t>M&amp;M DAVILA Y CIA S.C.A.</t>
  </si>
  <si>
    <t>15.08.2016</t>
  </si>
  <si>
    <t>NAMACA Y CIA S.C.A.</t>
  </si>
  <si>
    <t>OLEAGINOSAS DEL YUMA S.A.S.</t>
  </si>
  <si>
    <t>12.11.2020</t>
  </si>
  <si>
    <t>12.12.2020</t>
  </si>
  <si>
    <t>20.01.2021</t>
  </si>
  <si>
    <t>26.01.2021</t>
  </si>
  <si>
    <t>17.02.2021</t>
  </si>
  <si>
    <t>19.03.2021</t>
  </si>
  <si>
    <t>13.04.2021</t>
  </si>
  <si>
    <t>13.05.2021</t>
  </si>
  <si>
    <t>NC25165</t>
  </si>
  <si>
    <t>OPERADORA LOGISTICA DE SANTA MARTA</t>
  </si>
  <si>
    <t>25.12.2020</t>
  </si>
  <si>
    <t>ORGANIZACION TERPEL S.A.</t>
  </si>
  <si>
    <t>PRABYC INGENIEROS S.A.S.</t>
  </si>
  <si>
    <t>28.08.2014</t>
  </si>
  <si>
    <t>27.09.2014</t>
  </si>
  <si>
    <t>11.09.2014</t>
  </si>
  <si>
    <t>11.10.2014</t>
  </si>
  <si>
    <t>27.10.2014</t>
  </si>
  <si>
    <t>31.10.2014</t>
  </si>
  <si>
    <t>30.11.2014</t>
  </si>
  <si>
    <t>11.11.2014</t>
  </si>
  <si>
    <t>11.12.2014</t>
  </si>
  <si>
    <t>28.11.2014</t>
  </si>
  <si>
    <t>28.12.2014</t>
  </si>
  <si>
    <t>22.12.2014</t>
  </si>
  <si>
    <t>21.01.2015</t>
  </si>
  <si>
    <t>28.01.2015</t>
  </si>
  <si>
    <t>27.02.2015</t>
  </si>
  <si>
    <t>09.03.2015</t>
  </si>
  <si>
    <t>08.04.2015</t>
  </si>
  <si>
    <t>27.03.2015</t>
  </si>
  <si>
    <t>26.04.2015</t>
  </si>
  <si>
    <t>08.05.2015</t>
  </si>
  <si>
    <t>30.05.2015</t>
  </si>
  <si>
    <t>25.06.2015</t>
  </si>
  <si>
    <t>25.07.2015</t>
  </si>
  <si>
    <t>31.12.2015</t>
  </si>
  <si>
    <t>30.01.2016</t>
  </si>
  <si>
    <t>29.01.2016</t>
  </si>
  <si>
    <t>28.02.2016</t>
  </si>
  <si>
    <t>26.02.2016</t>
  </si>
  <si>
    <t>27.03.2016</t>
  </si>
  <si>
    <t>07.04.2016</t>
  </si>
  <si>
    <t>07.05.2016</t>
  </si>
  <si>
    <t>10.05.2016</t>
  </si>
  <si>
    <t>09.06.2016</t>
  </si>
  <si>
    <t>16.05.2016</t>
  </si>
  <si>
    <t>15.06.2016</t>
  </si>
  <si>
    <t>10.06.2016</t>
  </si>
  <si>
    <t>10.07.2016</t>
  </si>
  <si>
    <t>21.07.2016</t>
  </si>
  <si>
    <t>20.08.2016</t>
  </si>
  <si>
    <t>25.07.2016</t>
  </si>
  <si>
    <t>24.08.2016</t>
  </si>
  <si>
    <t>08.08.2016</t>
  </si>
  <si>
    <t>07.09.2016</t>
  </si>
  <si>
    <t>21.10.2016</t>
  </si>
  <si>
    <t>20.11.2016</t>
  </si>
  <si>
    <t>06.12.2016</t>
  </si>
  <si>
    <t>05.01.2017</t>
  </si>
  <si>
    <t>23.12.2016</t>
  </si>
  <si>
    <t>22.01.2017</t>
  </si>
  <si>
    <t>18.12.2017</t>
  </si>
  <si>
    <t>17.01.2018</t>
  </si>
  <si>
    <t>31.01.2018</t>
  </si>
  <si>
    <t>02.03.2018</t>
  </si>
  <si>
    <t>16.02.2018</t>
  </si>
  <si>
    <t>18.03.2018</t>
  </si>
  <si>
    <t>10.11.2019</t>
  </si>
  <si>
    <t>PRODUCTORA DE ALIMENTOS</t>
  </si>
  <si>
    <t>0002112003/2138</t>
  </si>
  <si>
    <t>01.06.2021</t>
  </si>
  <si>
    <t>ANT JUN 28</t>
  </si>
  <si>
    <t>06.10.2021</t>
  </si>
  <si>
    <t>21.07.2021</t>
  </si>
  <si>
    <t>R C CARGA SAS</t>
  </si>
  <si>
    <t>28.09.2020</t>
  </si>
  <si>
    <t>25.10.2020</t>
  </si>
  <si>
    <t>01.11.2020</t>
  </si>
  <si>
    <t>22.11.2020</t>
  </si>
  <si>
    <t>29.12.2020</t>
  </si>
  <si>
    <t>05.01.2021</t>
  </si>
  <si>
    <t>SANTA MARTA GOLDEN HEMP S.A.S.</t>
  </si>
  <si>
    <t>10.09.2019</t>
  </si>
  <si>
    <t>10.10.2019</t>
  </si>
  <si>
    <t>07.10.2019</t>
  </si>
  <si>
    <t>06.11.2019</t>
  </si>
  <si>
    <t>22.10.2019</t>
  </si>
  <si>
    <t>21.11.2019</t>
  </si>
  <si>
    <t>18.12.2019</t>
  </si>
  <si>
    <t>17.01.2020</t>
  </si>
  <si>
    <t>06.04.2020</t>
  </si>
  <si>
    <t>06.05.2020</t>
  </si>
  <si>
    <t>23.04.2020</t>
  </si>
  <si>
    <t>23.05.2020</t>
  </si>
  <si>
    <t>10.06.2020</t>
  </si>
  <si>
    <t>10.07.2020</t>
  </si>
  <si>
    <t>12.06.2020</t>
  </si>
  <si>
    <t>12.07.2020</t>
  </si>
  <si>
    <t>21.07.2020</t>
  </si>
  <si>
    <t>20.08.2020</t>
  </si>
  <si>
    <t>23.07.2020</t>
  </si>
  <si>
    <t>22.08.2020</t>
  </si>
  <si>
    <t>31.03.2021</t>
  </si>
  <si>
    <t>SATIVA NATIVA SAS</t>
  </si>
  <si>
    <t>19.11.2019</t>
  </si>
  <si>
    <t>19.12.2019</t>
  </si>
  <si>
    <t>17.03.2020</t>
  </si>
  <si>
    <t>16.04.2020</t>
  </si>
  <si>
    <t>SEDICO S.A.S.</t>
  </si>
  <si>
    <t>23.12.2020</t>
  </si>
  <si>
    <t>SOCIEDAD PORTUARIA REGIONAL SANTA</t>
  </si>
  <si>
    <t>ANT OCT 3</t>
  </si>
  <si>
    <t>21.12.2019</t>
  </si>
  <si>
    <t>01.12.2019</t>
  </si>
  <si>
    <t>18.01.2020</t>
  </si>
  <si>
    <t>SOLUTRANS S.A.S.</t>
  </si>
  <si>
    <t>ANT FEB 26</t>
  </si>
  <si>
    <t>SUPERLOGISTICS USUARIO INDUSTRIAL</t>
  </si>
  <si>
    <t>TERMINAL DE GRANELES LIQUIDOS DEL</t>
  </si>
  <si>
    <t>ANT JUN 8</t>
  </si>
  <si>
    <t>16.09.2021</t>
  </si>
  <si>
    <t>TKARGA S.A.S.</t>
  </si>
  <si>
    <t>16.01.2020</t>
  </si>
  <si>
    <t>TRANSBIO S.A.S.</t>
  </si>
  <si>
    <t>ANT JUL 5</t>
  </si>
  <si>
    <t>13.10.2019</t>
  </si>
  <si>
    <t>TRANSPORTADORES ASOCIADOS DEL CARIB</t>
  </si>
  <si>
    <t>18.10.2018</t>
  </si>
  <si>
    <t>17.11.2018</t>
  </si>
  <si>
    <t>26.10.2018</t>
  </si>
  <si>
    <t>25.11.2018</t>
  </si>
  <si>
    <t>29.10.2018</t>
  </si>
  <si>
    <t>28.11.2018</t>
  </si>
  <si>
    <t>17.12.2018</t>
  </si>
  <si>
    <t>TRANSPORTES SANCHEZ POLO S.A.</t>
  </si>
  <si>
    <t>30.09.2018</t>
  </si>
  <si>
    <t>30.10.2018</t>
  </si>
  <si>
    <t>23.11.2018</t>
  </si>
  <si>
    <t>23.12.2018</t>
  </si>
  <si>
    <t>28.02.2019</t>
  </si>
  <si>
    <t>30.03.2019</t>
  </si>
  <si>
    <t>REC. ABRIL</t>
  </si>
  <si>
    <t>30.04.2019</t>
  </si>
  <si>
    <t>30.05.2019</t>
  </si>
  <si>
    <t>27.08.2019</t>
  </si>
  <si>
    <t>31.07.2019</t>
  </si>
  <si>
    <t>30.08.2019</t>
  </si>
  <si>
    <t>28.08.2019</t>
  </si>
  <si>
    <t>27.09.2019</t>
  </si>
  <si>
    <t>31.05.2020</t>
  </si>
  <si>
    <t>06.03.2021</t>
  </si>
  <si>
    <t>ANT FEB 28</t>
  </si>
  <si>
    <t>07.06.2020</t>
  </si>
  <si>
    <t>ANT ENE 31</t>
  </si>
  <si>
    <t>10.05.2020</t>
  </si>
  <si>
    <t>ANT ABR 16</t>
  </si>
  <si>
    <t>ANT DIC 28</t>
  </si>
  <si>
    <t>ANT ABR 30</t>
  </si>
  <si>
    <t>13.10.2020</t>
  </si>
  <si>
    <t>ANT MAY 22</t>
  </si>
  <si>
    <t>ANT MAR 25</t>
  </si>
  <si>
    <t>03.07.2020</t>
  </si>
  <si>
    <t>TRANSPORTES SERVICIOS Y SUMINISTROS</t>
  </si>
  <si>
    <t>16.07.2018</t>
  </si>
  <si>
    <t>15.08.2018</t>
  </si>
  <si>
    <t>UNION TEMPORAL AMERICAN LOGISTIC UT</t>
  </si>
  <si>
    <t>08.09.2017</t>
  </si>
  <si>
    <t>DTF0420</t>
  </si>
  <si>
    <t>05.09.2017</t>
  </si>
  <si>
    <t>04.11.2017</t>
  </si>
  <si>
    <t>V060</t>
  </si>
  <si>
    <t>25.09.2017</t>
  </si>
  <si>
    <t>24.11.2017</t>
  </si>
  <si>
    <t>13.08.2018</t>
  </si>
  <si>
    <t>12.10.2018</t>
  </si>
  <si>
    <t>19.12.2018</t>
  </si>
  <si>
    <t>17.02.2019</t>
  </si>
  <si>
    <t>12.04.2019</t>
  </si>
  <si>
    <t>PRESTAMO A UT</t>
  </si>
  <si>
    <t>29.04.2019</t>
  </si>
  <si>
    <t>PRESTAM 29.03.19</t>
  </si>
  <si>
    <t>28.05.2019</t>
  </si>
  <si>
    <t>27.06.2019</t>
  </si>
  <si>
    <t>02.07.2019</t>
  </si>
  <si>
    <t>10.05.2019</t>
  </si>
  <si>
    <t>09.07.2019</t>
  </si>
  <si>
    <t>PRESTAMO BBVA UT</t>
  </si>
  <si>
    <t>30.12.2019</t>
  </si>
  <si>
    <t>30.05.2020</t>
  </si>
  <si>
    <t>18.05.2021</t>
  </si>
  <si>
    <t>ANT NOV 29</t>
  </si>
  <si>
    <t>08.03.2020</t>
  </si>
  <si>
    <t>ANT FEB 17 UTILI</t>
  </si>
  <si>
    <t>27.05.2020</t>
  </si>
  <si>
    <t>ANT JUL 4</t>
  </si>
  <si>
    <t>12.10.2019</t>
  </si>
  <si>
    <t>ANT JUN 27</t>
  </si>
  <si>
    <t>05.10.2018</t>
  </si>
  <si>
    <t>ANT. UTILIDADES</t>
  </si>
  <si>
    <t>ANT MAY 21</t>
  </si>
  <si>
    <t>29.08.2018</t>
  </si>
  <si>
    <t>ANT UTILID FEB27</t>
  </si>
  <si>
    <t>06.06.2020</t>
  </si>
  <si>
    <t>ANT UTILIDADES</t>
  </si>
  <si>
    <t>02.08.2018</t>
  </si>
  <si>
    <t>ANT OCT 18</t>
  </si>
  <si>
    <t>26.01.2020</t>
  </si>
  <si>
    <t>SALDO ANTC CARBÓ</t>
  </si>
  <si>
    <t>12.07.2019</t>
  </si>
  <si>
    <t>ZAPATA  HURTADO GERMAN</t>
  </si>
  <si>
    <t>ZONA FRANCA LAS AMERICAS S.A.S.</t>
  </si>
  <si>
    <t>21-9790</t>
  </si>
  <si>
    <t>07.12.2020</t>
  </si>
  <si>
    <t>06.01.2021</t>
  </si>
  <si>
    <t>28.01.2021</t>
  </si>
  <si>
    <t>ZONA FRANCA TAYRONA S.A.S</t>
  </si>
  <si>
    <t>17.12.2019</t>
  </si>
  <si>
    <t>**</t>
  </si>
  <si>
    <t>Cartera Vencida</t>
  </si>
  <si>
    <t>Total en Cartera</t>
  </si>
  <si>
    <t>Cliente</t>
  </si>
  <si>
    <t>CUENTAS POR PAGAR A LA UNIÓN TEMPORAL AMERICAN LOGISTIC</t>
  </si>
  <si>
    <t>CARTERA</t>
  </si>
  <si>
    <t>SIN CUMPLIR</t>
  </si>
  <si>
    <t>POR CONCILIAR</t>
  </si>
  <si>
    <t>EN CONCILIACIÓN</t>
  </si>
  <si>
    <t>POR CONCILIAR GEB</t>
  </si>
  <si>
    <t>CONCILIADO GEB</t>
  </si>
  <si>
    <t>SIN CUMPLIR GEB</t>
  </si>
  <si>
    <t>TOTAL PDTE</t>
  </si>
  <si>
    <t>CUENTAS POR COBRAR A LA UNIÓN TEMPORAL AMERICAN LOGISTIC</t>
  </si>
  <si>
    <t>FACTURAS</t>
  </si>
  <si>
    <t>POR FACTURAR</t>
  </si>
  <si>
    <t>CLIENTE</t>
  </si>
  <si>
    <t>VIERNES 02</t>
  </si>
  <si>
    <t>TOTAL</t>
  </si>
  <si>
    <t>OBSERVACIONES</t>
  </si>
  <si>
    <t>PROYECCIÓN DE INGRESOS SEMANA 26</t>
  </si>
  <si>
    <t>FESTIVO</t>
  </si>
  <si>
    <t>LUNES 07</t>
  </si>
  <si>
    <t>MARTES 06</t>
  </si>
  <si>
    <t>MIERCOLES 07</t>
  </si>
  <si>
    <t>JUEVES 08</t>
  </si>
  <si>
    <t>VIERNES 09</t>
  </si>
  <si>
    <t>CARTERA ENTRE COMPAÑIAS</t>
  </si>
  <si>
    <t>CARTERA CORRIENTE</t>
  </si>
  <si>
    <t>CARTERA VENCIDA</t>
  </si>
  <si>
    <t>TOTAL EN CARTERA</t>
  </si>
  <si>
    <t xml:space="preserve">REPORTE DE CARTERA SEMANA 27 </t>
  </si>
  <si>
    <t>CLIENTES TERCEROS</t>
  </si>
  <si>
    <t>Viernes 02</t>
  </si>
  <si>
    <t>UNION TEMPORAL AMERICAN LOGISTIC</t>
  </si>
  <si>
    <t>POR CONTABILIZAR</t>
  </si>
  <si>
    <t>CXP UT A CTP</t>
  </si>
  <si>
    <t>CXP CTP A UT</t>
  </si>
  <si>
    <t>TOTAL A PAGAR CTP A UT</t>
  </si>
  <si>
    <t>06 DE JULIO</t>
  </si>
  <si>
    <t>CONTEGRAL</t>
  </si>
  <si>
    <t>SUPERLOGISTIC</t>
  </si>
  <si>
    <t>09 DE JULIO</t>
  </si>
  <si>
    <t>07 DE JULIO</t>
  </si>
  <si>
    <t>BIOSC</t>
  </si>
  <si>
    <t>SAMARIA</t>
  </si>
  <si>
    <t>SEMANA 27</t>
  </si>
  <si>
    <t>SEMANA 28</t>
  </si>
  <si>
    <t>SEMANA 29</t>
  </si>
  <si>
    <t>SEMANA 30</t>
  </si>
  <si>
    <t>PROMEDIO</t>
  </si>
  <si>
    <t>SEM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</si>
</sst>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5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3" fontId="0" fillId="0" borderId="0" xfId="0" applyNumberForma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23" fillId="0" borderId="0" xfId="1" applyNumberFormat="1" applyFont="1" applyFill="1" applyBorder="1" applyAlignment="1">
      <alignment horizontal="center" vertical="center"/>
    </xf>
    <xf numFmtId="164" fontId="21" fillId="0" borderId="0" xfId="1" applyNumberFormat="1" applyFont="1" applyFill="1" applyBorder="1" applyAlignment="1">
      <alignment horizontal="center" vertical="center"/>
    </xf>
    <xf numFmtId="164" fontId="19" fillId="0" borderId="0" xfId="1" applyNumberFormat="1" applyFont="1" applyFill="1" applyBorder="1" applyAlignment="1">
      <alignment horizontal="center" vertical="center"/>
    </xf>
    <xf numFmtId="164" fontId="24" fillId="0" borderId="0" xfId="1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  <xf numFmtId="164" fontId="21" fillId="0" borderId="10" xfId="1" applyNumberFormat="1" applyFont="1" applyFill="1" applyBorder="1" applyAlignment="1">
      <alignment horizontal="center" vertical="center"/>
    </xf>
    <xf numFmtId="164" fontId="21" fillId="0" borderId="10" xfId="1" applyNumberFormat="1" applyFont="1" applyFill="1" applyBorder="1" applyAlignment="1">
      <alignment horizontal="center"/>
    </xf>
    <xf numFmtId="164" fontId="22" fillId="0" borderId="10" xfId="1" applyNumberFormat="1" applyFont="1" applyBorder="1" applyAlignment="1">
      <alignment horizontal="center"/>
    </xf>
    <xf numFmtId="164" fontId="0" fillId="0" borderId="0" xfId="1" applyNumberFormat="1" applyFont="1"/>
    <xf numFmtId="0" fontId="18" fillId="35" borderId="10" xfId="0" applyFont="1" applyFill="1" applyBorder="1" applyAlignment="1">
      <alignment horizontal="center" vertical="center"/>
    </xf>
    <xf numFmtId="164" fontId="18" fillId="35" borderId="10" xfId="43" applyNumberFormat="1" applyFont="1" applyFill="1" applyBorder="1" applyAlignment="1">
      <alignment horizontal="center" vertical="center"/>
    </xf>
    <xf numFmtId="165" fontId="18" fillId="35" borderId="10" xfId="43" applyNumberFormat="1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64" fontId="19" fillId="35" borderId="10" xfId="43" applyNumberFormat="1" applyFont="1" applyFill="1" applyBorder="1" applyAlignment="1">
      <alignment horizontal="center" vertical="center"/>
    </xf>
    <xf numFmtId="164" fontId="19" fillId="0" borderId="10" xfId="43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164" fontId="19" fillId="0" borderId="10" xfId="43" applyNumberFormat="1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/>
    </xf>
    <xf numFmtId="164" fontId="19" fillId="0" borderId="0" xfId="1" applyNumberFormat="1" applyFont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164" fontId="19" fillId="0" borderId="10" xfId="1" applyNumberFormat="1" applyFont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164" fontId="18" fillId="37" borderId="10" xfId="1" applyNumberFormat="1" applyFont="1" applyFill="1" applyBorder="1" applyAlignment="1">
      <alignment horizontal="center" vertical="center"/>
    </xf>
    <xf numFmtId="164" fontId="22" fillId="0" borderId="10" xfId="1" applyNumberFormat="1" applyFont="1" applyFill="1" applyBorder="1" applyAlignment="1">
      <alignment horizontal="center" vertical="center"/>
    </xf>
    <xf numFmtId="164" fontId="19" fillId="0" borderId="0" xfId="0" applyNumberFormat="1" applyFont="1" applyFill="1" applyAlignment="1">
      <alignment horizontal="center" vertical="center"/>
    </xf>
    <xf numFmtId="3" fontId="16" fillId="0" borderId="0" xfId="0" applyNumberFormat="1" applyFont="1"/>
    <xf numFmtId="0" fontId="19" fillId="0" borderId="10" xfId="0" applyFont="1" applyBorder="1" applyAlignment="1">
      <alignment horizontal="center"/>
    </xf>
    <xf numFmtId="3" fontId="19" fillId="0" borderId="0" xfId="0" applyNumberFormat="1" applyFont="1" applyAlignment="1">
      <alignment horizontal="center"/>
    </xf>
    <xf numFmtId="164" fontId="18" fillId="34" borderId="0" xfId="44" applyNumberFormat="1" applyFont="1" applyFill="1" applyAlignment="1">
      <alignment horizontal="center"/>
    </xf>
    <xf numFmtId="164" fontId="19" fillId="0" borderId="10" xfId="44" applyNumberFormat="1" applyFont="1" applyBorder="1" applyAlignment="1">
      <alignment horizontal="center"/>
    </xf>
    <xf numFmtId="3" fontId="19" fillId="0" borderId="10" xfId="0" applyNumberFormat="1" applyFont="1" applyBorder="1" applyAlignment="1">
      <alignment horizontal="center"/>
    </xf>
    <xf numFmtId="0" fontId="18" fillId="36" borderId="1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  <xf numFmtId="0" fontId="20" fillId="33" borderId="10" xfId="14" applyFont="1" applyFill="1" applyBorder="1" applyAlignment="1">
      <alignment horizontal="center" vertical="center" wrapText="1"/>
    </xf>
    <xf numFmtId="164" fontId="19" fillId="0" borderId="1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164" fontId="18" fillId="35" borderId="11" xfId="43" applyNumberFormat="1" applyFont="1" applyFill="1" applyBorder="1" applyAlignment="1">
      <alignment horizontal="center" vertical="center" wrapText="1"/>
    </xf>
    <xf numFmtId="164" fontId="18" fillId="35" borderId="12" xfId="43" applyNumberFormat="1" applyFont="1" applyFill="1" applyBorder="1" applyAlignment="1">
      <alignment horizontal="center" vertical="center" wrapText="1"/>
    </xf>
    <xf numFmtId="164" fontId="18" fillId="35" borderId="13" xfId="43" applyNumberFormat="1" applyFont="1" applyFill="1" applyBorder="1" applyAlignment="1">
      <alignment horizontal="center" vertical="center" wrapText="1"/>
    </xf>
    <xf numFmtId="164" fontId="19" fillId="38" borderId="10" xfId="43" applyNumberFormat="1" applyFont="1" applyFill="1" applyBorder="1" applyAlignment="1">
      <alignment horizontal="center" vertical="center"/>
    </xf>
    <xf numFmtId="16" fontId="0" fillId="0" borderId="0" xfId="0" applyNumberFormat="1"/>
    <xf numFmtId="164" fontId="19" fillId="38" borderId="10" xfId="43" applyNumberFormat="1" applyFont="1" applyFill="1" applyBorder="1" applyAlignment="1">
      <alignment horizontal="center"/>
    </xf>
    <xf numFmtId="164" fontId="18" fillId="35" borderId="10" xfId="1" applyNumberFormat="1" applyFont="1" applyFill="1" applyBorder="1" applyAlignment="1">
      <alignment horizontal="center" vertical="center"/>
    </xf>
    <xf numFmtId="164" fontId="19" fillId="0" borderId="10" xfId="1" applyNumberFormat="1" applyFont="1" applyBorder="1" applyAlignment="1">
      <alignment horizontal="center"/>
    </xf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Millares 2" xfId="44" xr:uid="{00000000-0005-0000-0000-000021000000}"/>
    <cellStyle name="Millares 3" xfId="43" xr:uid="{00000000-0005-0000-0000-000022000000}"/>
    <cellStyle name="Millares 3 2" xfId="45" xr:uid="{00000000-0005-0000-0000-000023000000}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57150</xdr:rowOff>
    </xdr:from>
    <xdr:to>
      <xdr:col>1</xdr:col>
      <xdr:colOff>47625</xdr:colOff>
      <xdr:row>23</xdr:row>
      <xdr:rowOff>19050</xdr:rowOff>
    </xdr:to>
    <xdr:pic>
      <xdr:nvPicPr>
        <xdr:cNvPr id="2" name="Imagen 7">
          <a:extLst>
            <a:ext uri="{FF2B5EF4-FFF2-40B4-BE49-F238E27FC236}">
              <a16:creationId xmlns:a16="http://schemas.microsoft.com/office/drawing/2014/main" id="{76FE53C8-2C05-49FC-98FB-609BDC0F9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22479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1</xdr:col>
      <xdr:colOff>47625</xdr:colOff>
      <xdr:row>26</xdr:row>
      <xdr:rowOff>95250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C8572CD7-D44C-4011-92B9-938C06934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2247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1</xdr:col>
      <xdr:colOff>38100</xdr:colOff>
      <xdr:row>30</xdr:row>
      <xdr:rowOff>180975</xdr:rowOff>
    </xdr:to>
    <xdr:pic>
      <xdr:nvPicPr>
        <xdr:cNvPr id="4" name="Imagen 7">
          <a:extLst>
            <a:ext uri="{FF2B5EF4-FFF2-40B4-BE49-F238E27FC236}">
              <a16:creationId xmlns:a16="http://schemas.microsoft.com/office/drawing/2014/main" id="{73AD6BC2-2BCA-428E-9A04-47C37079D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22383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1</xdr:col>
      <xdr:colOff>66675</xdr:colOff>
      <xdr:row>36</xdr:row>
      <xdr:rowOff>123825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885A5C33-D3E2-4585-97AC-026A6BBB3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2266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805"/>
  <sheetViews>
    <sheetView workbookViewId="0">
      <selection activeCell="S805" sqref="S805"/>
    </sheetView>
  </sheetViews>
  <sheetFormatPr baseColWidth="10" defaultColWidth="11.28515625" defaultRowHeight="12.75" x14ac:dyDescent="0.25"/>
  <cols>
    <col min="1" max="1" width="3" style="3" bestFit="1" customWidth="1"/>
    <col min="2" max="2" width="9.42578125" style="3" hidden="1" customWidth="1"/>
    <col min="3" max="4" width="12.42578125" style="3" hidden="1" customWidth="1"/>
    <col min="5" max="5" width="39.5703125" style="3" bestFit="1" customWidth="1"/>
    <col min="6" max="6" width="19" style="3" hidden="1" customWidth="1"/>
    <col min="7" max="7" width="10.7109375" style="3" hidden="1" customWidth="1"/>
    <col min="8" max="8" width="10.140625" style="3" hidden="1" customWidth="1"/>
    <col min="9" max="9" width="5.28515625" style="3" hidden="1" customWidth="1"/>
    <col min="10" max="10" width="6.28515625" style="3" hidden="1" customWidth="1"/>
    <col min="11" max="11" width="5.5703125" style="3" hidden="1" customWidth="1"/>
    <col min="12" max="12" width="15.85546875" style="25" bestFit="1" customWidth="1"/>
    <col min="13" max="13" width="14.7109375" style="25" hidden="1" customWidth="1"/>
    <col min="14" max="14" width="12.85546875" style="25" hidden="1" customWidth="1"/>
    <col min="15" max="15" width="13.5703125" style="25" hidden="1" customWidth="1"/>
    <col min="16" max="16" width="12.85546875" style="25" hidden="1" customWidth="1"/>
    <col min="17" max="17" width="15.7109375" style="25" hidden="1" customWidth="1"/>
    <col min="18" max="18" width="18.42578125" style="25" bestFit="1" customWidth="1"/>
    <col min="19" max="19" width="18.5703125" style="25" bestFit="1" customWidth="1"/>
    <col min="20" max="16384" width="11.28515625" style="3"/>
  </cols>
  <sheetData>
    <row r="1" spans="1:19" x14ac:dyDescent="0.25">
      <c r="A1" s="38" t="s">
        <v>643</v>
      </c>
      <c r="B1" s="39"/>
      <c r="C1" s="39"/>
      <c r="D1" s="39"/>
      <c r="E1" s="38"/>
      <c r="F1" s="39"/>
      <c r="G1" s="39"/>
      <c r="H1" s="39"/>
      <c r="I1" s="39"/>
      <c r="J1" s="39"/>
      <c r="K1" s="39"/>
      <c r="L1" s="38"/>
      <c r="M1" s="39"/>
      <c r="N1" s="39"/>
      <c r="O1" s="39"/>
      <c r="P1" s="39"/>
      <c r="Q1" s="39"/>
      <c r="R1" s="38"/>
      <c r="S1" s="38"/>
    </row>
    <row r="2" spans="1:19" x14ac:dyDescent="0.25">
      <c r="A2" s="38" t="s">
        <v>644</v>
      </c>
      <c r="B2" s="39"/>
      <c r="C2" s="39"/>
      <c r="D2" s="39"/>
      <c r="E2" s="38"/>
      <c r="F2" s="39"/>
      <c r="G2" s="39"/>
      <c r="H2" s="39"/>
      <c r="I2" s="39"/>
      <c r="J2" s="39"/>
      <c r="K2" s="39"/>
      <c r="L2" s="38"/>
      <c r="M2" s="39"/>
      <c r="N2" s="39"/>
      <c r="O2" s="39"/>
      <c r="P2" s="39"/>
      <c r="Q2" s="39"/>
      <c r="R2" s="38"/>
      <c r="S2" s="38"/>
    </row>
    <row r="3" spans="1:19" s="2" customFormat="1" x14ac:dyDescent="0.25">
      <c r="A3" s="28" t="s">
        <v>21</v>
      </c>
      <c r="B3" s="2" t="s">
        <v>0</v>
      </c>
      <c r="C3" s="2" t="s">
        <v>1</v>
      </c>
      <c r="D3" s="2" t="s">
        <v>2</v>
      </c>
      <c r="E3" s="28" t="s">
        <v>615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9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9" t="s">
        <v>613</v>
      </c>
      <c r="S3" s="29" t="s">
        <v>614</v>
      </c>
    </row>
    <row r="4" spans="1:19" hidden="1" x14ac:dyDescent="0.25">
      <c r="C4" s="3">
        <v>1380950001</v>
      </c>
      <c r="D4" s="3">
        <v>79356021</v>
      </c>
      <c r="E4" s="3" t="s">
        <v>15</v>
      </c>
      <c r="F4" s="3" t="s">
        <v>16</v>
      </c>
      <c r="G4" s="3" t="s">
        <v>17</v>
      </c>
      <c r="H4" s="3" t="s">
        <v>17</v>
      </c>
      <c r="I4" s="3" t="s">
        <v>18</v>
      </c>
      <c r="J4" s="4">
        <v>2840</v>
      </c>
      <c r="K4" s="3" t="s">
        <v>19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4">
        <v>30000000</v>
      </c>
      <c r="R4" s="4">
        <f>SUM(M4:Q4)</f>
        <v>30000000</v>
      </c>
      <c r="S4" s="4">
        <f>+L4+R4</f>
        <v>30000000</v>
      </c>
    </row>
    <row r="5" spans="1:19" hidden="1" x14ac:dyDescent="0.25">
      <c r="C5" s="3">
        <v>1380950001</v>
      </c>
      <c r="D5" s="3">
        <v>79356021</v>
      </c>
      <c r="E5" s="3" t="s">
        <v>15</v>
      </c>
      <c r="G5" s="3" t="s">
        <v>20</v>
      </c>
      <c r="H5" s="3" t="s">
        <v>20</v>
      </c>
      <c r="I5" s="3" t="s">
        <v>18</v>
      </c>
      <c r="J5" s="4">
        <v>2839</v>
      </c>
      <c r="K5" s="3" t="s">
        <v>19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20000000</v>
      </c>
      <c r="R5" s="4">
        <f t="shared" ref="R5:R68" si="0">SUM(M5:Q5)</f>
        <v>20000000</v>
      </c>
      <c r="S5" s="4">
        <f t="shared" ref="S5:S68" si="1">+L5+R5</f>
        <v>20000000</v>
      </c>
    </row>
    <row r="6" spans="1:19" hidden="1" x14ac:dyDescent="0.25">
      <c r="E6" s="3" t="s">
        <v>15</v>
      </c>
      <c r="K6" s="3" t="s">
        <v>19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50000000</v>
      </c>
      <c r="R6" s="4">
        <f t="shared" si="0"/>
        <v>50000000</v>
      </c>
      <c r="S6" s="4">
        <f t="shared" si="1"/>
        <v>50000000</v>
      </c>
    </row>
    <row r="7" spans="1:19" hidden="1" x14ac:dyDescent="0.25">
      <c r="C7" s="3">
        <v>1305050012</v>
      </c>
      <c r="D7" s="3">
        <v>9007721535</v>
      </c>
      <c r="E7" s="3" t="s">
        <v>22</v>
      </c>
      <c r="F7" s="3">
        <v>2112326</v>
      </c>
      <c r="G7" s="3" t="s">
        <v>23</v>
      </c>
      <c r="H7" s="3" t="s">
        <v>24</v>
      </c>
      <c r="I7" s="3" t="s">
        <v>25</v>
      </c>
      <c r="J7" s="3">
        <v>-23</v>
      </c>
      <c r="K7" s="3" t="s">
        <v>19</v>
      </c>
      <c r="L7" s="4">
        <v>7392000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4">
        <f t="shared" si="0"/>
        <v>0</v>
      </c>
      <c r="S7" s="4">
        <f t="shared" si="1"/>
        <v>7392000</v>
      </c>
    </row>
    <row r="8" spans="1:19" hidden="1" x14ac:dyDescent="0.25">
      <c r="C8" s="3">
        <v>1305050012</v>
      </c>
      <c r="D8" s="3">
        <v>9007721535</v>
      </c>
      <c r="E8" s="3" t="s">
        <v>22</v>
      </c>
      <c r="F8" s="3">
        <v>2112327</v>
      </c>
      <c r="G8" s="3" t="s">
        <v>23</v>
      </c>
      <c r="H8" s="3" t="s">
        <v>24</v>
      </c>
      <c r="I8" s="3" t="s">
        <v>25</v>
      </c>
      <c r="J8" s="3">
        <v>-23</v>
      </c>
      <c r="K8" s="3" t="s">
        <v>19</v>
      </c>
      <c r="L8" s="4">
        <v>777600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4">
        <f t="shared" si="0"/>
        <v>0</v>
      </c>
      <c r="S8" s="4">
        <f t="shared" si="1"/>
        <v>777600</v>
      </c>
    </row>
    <row r="9" spans="1:19" x14ac:dyDescent="0.25">
      <c r="A9" s="19" t="s">
        <v>21</v>
      </c>
      <c r="E9" s="19" t="s">
        <v>22</v>
      </c>
      <c r="K9" s="3" t="s">
        <v>19</v>
      </c>
      <c r="L9" s="27">
        <v>14342400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7">
        <f t="shared" si="0"/>
        <v>0</v>
      </c>
      <c r="S9" s="27">
        <f t="shared" si="1"/>
        <v>14342400</v>
      </c>
    </row>
    <row r="10" spans="1:19" hidden="1" x14ac:dyDescent="0.25">
      <c r="C10" s="3">
        <v>1305050001</v>
      </c>
      <c r="D10" s="3">
        <v>8001491491</v>
      </c>
      <c r="E10" s="3" t="s">
        <v>26</v>
      </c>
      <c r="F10" s="3" t="s">
        <v>27</v>
      </c>
      <c r="G10" s="3" t="s">
        <v>28</v>
      </c>
      <c r="H10" s="3" t="s">
        <v>29</v>
      </c>
      <c r="I10" s="3" t="s">
        <v>30</v>
      </c>
      <c r="J10" s="3">
        <v>218</v>
      </c>
      <c r="K10" s="3" t="s">
        <v>19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272870</v>
      </c>
      <c r="R10" s="4">
        <f t="shared" si="0"/>
        <v>272870</v>
      </c>
      <c r="S10" s="4">
        <f t="shared" si="1"/>
        <v>272870</v>
      </c>
    </row>
    <row r="11" spans="1:19" hidden="1" x14ac:dyDescent="0.25">
      <c r="C11" s="3">
        <v>1305050001</v>
      </c>
      <c r="D11" s="3">
        <v>8001491491</v>
      </c>
      <c r="E11" s="3" t="s">
        <v>26</v>
      </c>
      <c r="F11" s="3">
        <v>2112210</v>
      </c>
      <c r="G11" s="3" t="s">
        <v>31</v>
      </c>
      <c r="H11" s="3" t="s">
        <v>32</v>
      </c>
      <c r="I11" s="3" t="s">
        <v>30</v>
      </c>
      <c r="J11" s="3">
        <v>11</v>
      </c>
      <c r="K11" s="3" t="s">
        <v>19</v>
      </c>
      <c r="L11" s="3">
        <v>0</v>
      </c>
      <c r="M11" s="4">
        <v>18842580</v>
      </c>
      <c r="N11" s="3">
        <v>0</v>
      </c>
      <c r="O11" s="3">
        <v>0</v>
      </c>
      <c r="P11" s="3">
        <v>0</v>
      </c>
      <c r="Q11" s="3">
        <v>0</v>
      </c>
      <c r="R11" s="4">
        <f t="shared" si="0"/>
        <v>18842580</v>
      </c>
      <c r="S11" s="4">
        <f t="shared" si="1"/>
        <v>18842580</v>
      </c>
    </row>
    <row r="12" spans="1:19" hidden="1" x14ac:dyDescent="0.25">
      <c r="C12" s="3">
        <v>1305050001</v>
      </c>
      <c r="D12" s="3">
        <v>8001491491</v>
      </c>
      <c r="E12" s="3" t="s">
        <v>26</v>
      </c>
      <c r="F12" s="3" t="s">
        <v>33</v>
      </c>
      <c r="G12" s="3" t="s">
        <v>34</v>
      </c>
      <c r="H12" s="3" t="s">
        <v>34</v>
      </c>
      <c r="I12" s="3" t="s">
        <v>30</v>
      </c>
      <c r="J12" s="3">
        <v>6</v>
      </c>
      <c r="K12" s="3" t="s">
        <v>19</v>
      </c>
      <c r="L12" s="3">
        <v>0</v>
      </c>
      <c r="M12" s="4">
        <v>-554652</v>
      </c>
      <c r="N12" s="3">
        <v>0</v>
      </c>
      <c r="O12" s="3">
        <v>0</v>
      </c>
      <c r="P12" s="3">
        <v>0</v>
      </c>
      <c r="Q12" s="3">
        <v>0</v>
      </c>
      <c r="R12" s="4">
        <f t="shared" si="0"/>
        <v>-554652</v>
      </c>
      <c r="S12" s="4">
        <f t="shared" si="1"/>
        <v>-554652</v>
      </c>
    </row>
    <row r="13" spans="1:19" hidden="1" x14ac:dyDescent="0.25">
      <c r="C13" s="3">
        <v>1305050001</v>
      </c>
      <c r="D13" s="3">
        <v>8001491491</v>
      </c>
      <c r="E13" s="3" t="s">
        <v>26</v>
      </c>
      <c r="F13" s="3">
        <v>2112247</v>
      </c>
      <c r="G13" s="3" t="s">
        <v>35</v>
      </c>
      <c r="H13" s="3" t="s">
        <v>34</v>
      </c>
      <c r="I13" s="3" t="s">
        <v>30</v>
      </c>
      <c r="J13" s="3">
        <v>6</v>
      </c>
      <c r="K13" s="3" t="s">
        <v>19</v>
      </c>
      <c r="L13" s="3">
        <v>0</v>
      </c>
      <c r="M13" s="4">
        <v>11129679</v>
      </c>
      <c r="N13" s="3">
        <v>0</v>
      </c>
      <c r="O13" s="3">
        <v>0</v>
      </c>
      <c r="P13" s="3">
        <v>0</v>
      </c>
      <c r="Q13" s="3">
        <v>0</v>
      </c>
      <c r="R13" s="4">
        <f t="shared" si="0"/>
        <v>11129679</v>
      </c>
      <c r="S13" s="4">
        <f t="shared" si="1"/>
        <v>11129679</v>
      </c>
    </row>
    <row r="14" spans="1:19" hidden="1" x14ac:dyDescent="0.25">
      <c r="C14" s="3">
        <v>1305050001</v>
      </c>
      <c r="D14" s="3">
        <v>8001491491</v>
      </c>
      <c r="E14" s="3" t="s">
        <v>26</v>
      </c>
      <c r="F14" s="3" t="s">
        <v>36</v>
      </c>
      <c r="G14" s="3" t="s">
        <v>34</v>
      </c>
      <c r="H14" s="3" t="s">
        <v>34</v>
      </c>
      <c r="I14" s="3" t="s">
        <v>30</v>
      </c>
      <c r="J14" s="3">
        <v>6</v>
      </c>
      <c r="K14" s="3" t="s">
        <v>19</v>
      </c>
      <c r="L14" s="3">
        <v>0</v>
      </c>
      <c r="M14" s="4">
        <v>-71764</v>
      </c>
      <c r="N14" s="3">
        <v>0</v>
      </c>
      <c r="O14" s="3">
        <v>0</v>
      </c>
      <c r="P14" s="3">
        <v>0</v>
      </c>
      <c r="Q14" s="3">
        <v>0</v>
      </c>
      <c r="R14" s="4">
        <f t="shared" si="0"/>
        <v>-71764</v>
      </c>
      <c r="S14" s="4">
        <f t="shared" si="1"/>
        <v>-71764</v>
      </c>
    </row>
    <row r="15" spans="1:19" hidden="1" x14ac:dyDescent="0.25">
      <c r="C15" s="3">
        <v>1305050001</v>
      </c>
      <c r="D15" s="3">
        <v>8001491491</v>
      </c>
      <c r="E15" s="3" t="s">
        <v>26</v>
      </c>
      <c r="F15" s="3">
        <v>2112249</v>
      </c>
      <c r="G15" s="3" t="s">
        <v>37</v>
      </c>
      <c r="H15" s="3" t="s">
        <v>38</v>
      </c>
      <c r="I15" s="3" t="s">
        <v>30</v>
      </c>
      <c r="J15" s="3">
        <v>5</v>
      </c>
      <c r="K15" s="3" t="s">
        <v>19</v>
      </c>
      <c r="L15" s="3">
        <v>0</v>
      </c>
      <c r="M15" s="4">
        <v>20277348</v>
      </c>
      <c r="N15" s="3">
        <v>0</v>
      </c>
      <c r="O15" s="3">
        <v>0</v>
      </c>
      <c r="P15" s="3">
        <v>0</v>
      </c>
      <c r="Q15" s="3">
        <v>0</v>
      </c>
      <c r="R15" s="4">
        <f t="shared" si="0"/>
        <v>20277348</v>
      </c>
      <c r="S15" s="4">
        <f t="shared" si="1"/>
        <v>20277348</v>
      </c>
    </row>
    <row r="16" spans="1:19" hidden="1" x14ac:dyDescent="0.25">
      <c r="C16" s="3">
        <v>1305050001</v>
      </c>
      <c r="D16" s="3">
        <v>8001491491</v>
      </c>
      <c r="E16" s="3" t="s">
        <v>26</v>
      </c>
      <c r="F16" s="3">
        <v>2112251</v>
      </c>
      <c r="G16" s="3" t="s">
        <v>37</v>
      </c>
      <c r="H16" s="3" t="s">
        <v>38</v>
      </c>
      <c r="I16" s="3" t="s">
        <v>30</v>
      </c>
      <c r="J16" s="3">
        <v>5</v>
      </c>
      <c r="K16" s="3" t="s">
        <v>19</v>
      </c>
      <c r="L16" s="3">
        <v>0</v>
      </c>
      <c r="M16" s="4">
        <v>5132160</v>
      </c>
      <c r="N16" s="3">
        <v>0</v>
      </c>
      <c r="O16" s="3">
        <v>0</v>
      </c>
      <c r="P16" s="3">
        <v>0</v>
      </c>
      <c r="Q16" s="3">
        <v>0</v>
      </c>
      <c r="R16" s="4">
        <f t="shared" si="0"/>
        <v>5132160</v>
      </c>
      <c r="S16" s="4">
        <f t="shared" si="1"/>
        <v>5132160</v>
      </c>
    </row>
    <row r="17" spans="1:19" hidden="1" x14ac:dyDescent="0.25">
      <c r="C17" s="3">
        <v>1305050001</v>
      </c>
      <c r="D17" s="3">
        <v>8001491491</v>
      </c>
      <c r="E17" s="3" t="s">
        <v>26</v>
      </c>
      <c r="F17" s="3">
        <v>2112286</v>
      </c>
      <c r="G17" s="3" t="s">
        <v>39</v>
      </c>
      <c r="H17" s="3" t="s">
        <v>40</v>
      </c>
      <c r="I17" s="3" t="s">
        <v>30</v>
      </c>
      <c r="J17" s="3">
        <v>2</v>
      </c>
      <c r="K17" s="3" t="s">
        <v>19</v>
      </c>
      <c r="L17" s="3">
        <v>0</v>
      </c>
      <c r="M17" s="4">
        <v>40713502</v>
      </c>
      <c r="N17" s="3">
        <v>0</v>
      </c>
      <c r="O17" s="3">
        <v>0</v>
      </c>
      <c r="P17" s="3">
        <v>0</v>
      </c>
      <c r="Q17" s="3">
        <v>0</v>
      </c>
      <c r="R17" s="4">
        <f t="shared" si="0"/>
        <v>40713502</v>
      </c>
      <c r="S17" s="4">
        <f t="shared" si="1"/>
        <v>40713502</v>
      </c>
    </row>
    <row r="18" spans="1:19" hidden="1" x14ac:dyDescent="0.25">
      <c r="C18" s="3">
        <v>1305050001</v>
      </c>
      <c r="D18" s="3">
        <v>8001491491</v>
      </c>
      <c r="E18" s="3" t="s">
        <v>26</v>
      </c>
      <c r="F18" s="3">
        <v>2112287</v>
      </c>
      <c r="G18" s="3" t="s">
        <v>39</v>
      </c>
      <c r="H18" s="3" t="s">
        <v>40</v>
      </c>
      <c r="I18" s="3" t="s">
        <v>30</v>
      </c>
      <c r="J18" s="3">
        <v>2</v>
      </c>
      <c r="K18" s="3" t="s">
        <v>19</v>
      </c>
      <c r="L18" s="3">
        <v>0</v>
      </c>
      <c r="M18" s="4">
        <v>17667292</v>
      </c>
      <c r="N18" s="3">
        <v>0</v>
      </c>
      <c r="O18" s="3">
        <v>0</v>
      </c>
      <c r="P18" s="3">
        <v>0</v>
      </c>
      <c r="Q18" s="3">
        <v>0</v>
      </c>
      <c r="R18" s="4">
        <f t="shared" si="0"/>
        <v>17667292</v>
      </c>
      <c r="S18" s="4">
        <f t="shared" si="1"/>
        <v>17667292</v>
      </c>
    </row>
    <row r="19" spans="1:19" hidden="1" x14ac:dyDescent="0.25">
      <c r="C19" s="3">
        <v>1305050001</v>
      </c>
      <c r="D19" s="3">
        <v>8001491491</v>
      </c>
      <c r="E19" s="3" t="s">
        <v>26</v>
      </c>
      <c r="F19" s="3">
        <v>2112288</v>
      </c>
      <c r="G19" s="3" t="s">
        <v>39</v>
      </c>
      <c r="H19" s="3" t="s">
        <v>40</v>
      </c>
      <c r="I19" s="3" t="s">
        <v>30</v>
      </c>
      <c r="J19" s="3">
        <v>2</v>
      </c>
      <c r="K19" s="3" t="s">
        <v>19</v>
      </c>
      <c r="L19" s="3">
        <v>0</v>
      </c>
      <c r="M19" s="4">
        <v>25573185</v>
      </c>
      <c r="N19" s="3">
        <v>0</v>
      </c>
      <c r="O19" s="3">
        <v>0</v>
      </c>
      <c r="P19" s="3">
        <v>0</v>
      </c>
      <c r="Q19" s="3">
        <v>0</v>
      </c>
      <c r="R19" s="4">
        <f t="shared" si="0"/>
        <v>25573185</v>
      </c>
      <c r="S19" s="4">
        <f t="shared" si="1"/>
        <v>25573185</v>
      </c>
    </row>
    <row r="20" spans="1:19" hidden="1" x14ac:dyDescent="0.25">
      <c r="C20" s="3">
        <v>1305050001</v>
      </c>
      <c r="D20" s="3">
        <v>8001491491</v>
      </c>
      <c r="E20" s="3" t="s">
        <v>26</v>
      </c>
      <c r="F20" s="3">
        <v>2112290</v>
      </c>
      <c r="G20" s="3" t="s">
        <v>41</v>
      </c>
      <c r="H20" s="3" t="s">
        <v>42</v>
      </c>
      <c r="I20" s="3" t="s">
        <v>30</v>
      </c>
      <c r="J20" s="3">
        <v>1</v>
      </c>
      <c r="K20" s="3" t="s">
        <v>19</v>
      </c>
      <c r="L20" s="3">
        <v>0</v>
      </c>
      <c r="M20" s="4">
        <v>25124715</v>
      </c>
      <c r="N20" s="3">
        <v>0</v>
      </c>
      <c r="O20" s="3">
        <v>0</v>
      </c>
      <c r="P20" s="3">
        <v>0</v>
      </c>
      <c r="Q20" s="3">
        <v>0</v>
      </c>
      <c r="R20" s="4">
        <f t="shared" si="0"/>
        <v>25124715</v>
      </c>
      <c r="S20" s="4">
        <f t="shared" si="1"/>
        <v>25124715</v>
      </c>
    </row>
    <row r="21" spans="1:19" hidden="1" x14ac:dyDescent="0.25">
      <c r="C21" s="3">
        <v>1305050001</v>
      </c>
      <c r="D21" s="3">
        <v>8001491491</v>
      </c>
      <c r="E21" s="3" t="s">
        <v>26</v>
      </c>
      <c r="F21" s="3">
        <v>2112291</v>
      </c>
      <c r="G21" s="3" t="s">
        <v>41</v>
      </c>
      <c r="H21" s="3" t="s">
        <v>42</v>
      </c>
      <c r="I21" s="3" t="s">
        <v>30</v>
      </c>
      <c r="J21" s="3">
        <v>1</v>
      </c>
      <c r="K21" s="3" t="s">
        <v>19</v>
      </c>
      <c r="L21" s="3">
        <v>0</v>
      </c>
      <c r="M21" s="4">
        <v>20340490</v>
      </c>
      <c r="N21" s="3">
        <v>0</v>
      </c>
      <c r="O21" s="3">
        <v>0</v>
      </c>
      <c r="P21" s="3">
        <v>0</v>
      </c>
      <c r="Q21" s="3">
        <v>0</v>
      </c>
      <c r="R21" s="4">
        <f t="shared" si="0"/>
        <v>20340490</v>
      </c>
      <c r="S21" s="4">
        <f t="shared" si="1"/>
        <v>20340490</v>
      </c>
    </row>
    <row r="22" spans="1:19" hidden="1" x14ac:dyDescent="0.25">
      <c r="C22" s="3">
        <v>1305050001</v>
      </c>
      <c r="D22" s="3">
        <v>8001491491</v>
      </c>
      <c r="E22" s="3" t="s">
        <v>26</v>
      </c>
      <c r="F22" s="3">
        <v>2112336</v>
      </c>
      <c r="G22" s="3" t="s">
        <v>34</v>
      </c>
      <c r="H22" s="3" t="s">
        <v>43</v>
      </c>
      <c r="I22" s="3" t="s">
        <v>30</v>
      </c>
      <c r="J22" s="3">
        <v>-1</v>
      </c>
      <c r="K22" s="3" t="s">
        <v>19</v>
      </c>
      <c r="L22" s="4">
        <v>10072755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4">
        <f t="shared" si="0"/>
        <v>0</v>
      </c>
      <c r="S22" s="4">
        <f t="shared" si="1"/>
        <v>10072755</v>
      </c>
    </row>
    <row r="23" spans="1:19" hidden="1" x14ac:dyDescent="0.25">
      <c r="C23" s="3">
        <v>1305050001</v>
      </c>
      <c r="D23" s="3">
        <v>8001491491</v>
      </c>
      <c r="E23" s="3" t="s">
        <v>26</v>
      </c>
      <c r="F23" s="3">
        <v>2112337</v>
      </c>
      <c r="G23" s="3" t="s">
        <v>34</v>
      </c>
      <c r="H23" s="3" t="s">
        <v>43</v>
      </c>
      <c r="I23" s="3" t="s">
        <v>30</v>
      </c>
      <c r="J23" s="3">
        <v>-1</v>
      </c>
      <c r="K23" s="3" t="s">
        <v>19</v>
      </c>
      <c r="L23" s="4">
        <v>35363641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4">
        <f t="shared" si="0"/>
        <v>0</v>
      </c>
      <c r="S23" s="4">
        <f t="shared" si="1"/>
        <v>35363641</v>
      </c>
    </row>
    <row r="24" spans="1:19" x14ac:dyDescent="0.25">
      <c r="A24" s="19" t="s">
        <v>21</v>
      </c>
      <c r="E24" s="19" t="s">
        <v>26</v>
      </c>
      <c r="K24" s="3" t="s">
        <v>19</v>
      </c>
      <c r="L24" s="27">
        <v>65215456</v>
      </c>
      <c r="M24" s="25">
        <v>129348138</v>
      </c>
      <c r="N24" s="25">
        <v>0</v>
      </c>
      <c r="O24" s="25">
        <v>0</v>
      </c>
      <c r="P24" s="25">
        <v>0</v>
      </c>
      <c r="Q24" s="25">
        <v>0</v>
      </c>
      <c r="R24" s="27">
        <f t="shared" si="0"/>
        <v>129348138</v>
      </c>
      <c r="S24" s="27">
        <f t="shared" si="1"/>
        <v>194563594</v>
      </c>
    </row>
    <row r="25" spans="1:19" hidden="1" x14ac:dyDescent="0.25">
      <c r="C25" s="3">
        <v>1305050001</v>
      </c>
      <c r="D25" s="3">
        <v>8600048281</v>
      </c>
      <c r="E25" s="3" t="s">
        <v>44</v>
      </c>
      <c r="F25" s="3" t="s">
        <v>45</v>
      </c>
      <c r="G25" s="3" t="s">
        <v>46</v>
      </c>
      <c r="H25" s="3" t="s">
        <v>47</v>
      </c>
      <c r="I25" s="3" t="s">
        <v>25</v>
      </c>
      <c r="J25" s="3">
        <v>132</v>
      </c>
      <c r="K25" s="3" t="s">
        <v>19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4">
        <v>3036786</v>
      </c>
      <c r="R25" s="4">
        <f t="shared" si="0"/>
        <v>3036786</v>
      </c>
      <c r="S25" s="4">
        <f t="shared" si="1"/>
        <v>3036786</v>
      </c>
    </row>
    <row r="26" spans="1:19" hidden="1" x14ac:dyDescent="0.25">
      <c r="C26" s="3">
        <v>1305050001</v>
      </c>
      <c r="D26" s="3">
        <v>8600048281</v>
      </c>
      <c r="E26" s="3" t="s">
        <v>44</v>
      </c>
      <c r="F26" s="3">
        <v>2112213</v>
      </c>
      <c r="G26" s="3" t="s">
        <v>31</v>
      </c>
      <c r="H26" s="3" t="s">
        <v>48</v>
      </c>
      <c r="I26" s="3" t="s">
        <v>25</v>
      </c>
      <c r="J26" s="3">
        <v>-12</v>
      </c>
      <c r="K26" s="3" t="s">
        <v>19</v>
      </c>
      <c r="L26" s="4">
        <v>26585856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4">
        <f t="shared" si="0"/>
        <v>0</v>
      </c>
      <c r="S26" s="4">
        <f t="shared" si="1"/>
        <v>26585856</v>
      </c>
    </row>
    <row r="27" spans="1:19" hidden="1" x14ac:dyDescent="0.25">
      <c r="C27" s="3">
        <v>1305050001</v>
      </c>
      <c r="D27" s="3">
        <v>8600048281</v>
      </c>
      <c r="E27" s="3" t="s">
        <v>44</v>
      </c>
      <c r="F27" s="3">
        <v>2112214</v>
      </c>
      <c r="G27" s="3" t="s">
        <v>31</v>
      </c>
      <c r="H27" s="3" t="s">
        <v>48</v>
      </c>
      <c r="I27" s="3" t="s">
        <v>25</v>
      </c>
      <c r="J27" s="3">
        <v>-12</v>
      </c>
      <c r="K27" s="3" t="s">
        <v>19</v>
      </c>
      <c r="L27" s="4">
        <v>14677542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4">
        <f t="shared" si="0"/>
        <v>0</v>
      </c>
      <c r="S27" s="4">
        <f t="shared" si="1"/>
        <v>14677542</v>
      </c>
    </row>
    <row r="28" spans="1:19" hidden="1" x14ac:dyDescent="0.25">
      <c r="C28" s="3">
        <v>1305050001</v>
      </c>
      <c r="D28" s="3">
        <v>8600048281</v>
      </c>
      <c r="E28" s="3" t="s">
        <v>44</v>
      </c>
      <c r="F28" s="3">
        <v>2112300</v>
      </c>
      <c r="G28" s="3" t="s">
        <v>23</v>
      </c>
      <c r="H28" s="3" t="s">
        <v>24</v>
      </c>
      <c r="I28" s="3" t="s">
        <v>25</v>
      </c>
      <c r="J28" s="3">
        <v>-23</v>
      </c>
      <c r="K28" s="3" t="s">
        <v>19</v>
      </c>
      <c r="L28" s="4">
        <v>30421710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4">
        <f t="shared" si="0"/>
        <v>0</v>
      </c>
      <c r="S28" s="4">
        <f t="shared" si="1"/>
        <v>30421710</v>
      </c>
    </row>
    <row r="29" spans="1:19" hidden="1" x14ac:dyDescent="0.25">
      <c r="C29" s="3">
        <v>1305050001</v>
      </c>
      <c r="D29" s="3">
        <v>8600048281</v>
      </c>
      <c r="E29" s="3" t="s">
        <v>44</v>
      </c>
      <c r="F29" s="3">
        <v>2112338</v>
      </c>
      <c r="G29" s="3" t="s">
        <v>34</v>
      </c>
      <c r="H29" s="3" t="s">
        <v>49</v>
      </c>
      <c r="I29" s="3" t="s">
        <v>25</v>
      </c>
      <c r="J29" s="3">
        <v>-24</v>
      </c>
      <c r="K29" s="3" t="s">
        <v>19</v>
      </c>
      <c r="L29" s="4">
        <v>15173730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4">
        <f t="shared" si="0"/>
        <v>0</v>
      </c>
      <c r="S29" s="4">
        <f t="shared" si="1"/>
        <v>15173730</v>
      </c>
    </row>
    <row r="30" spans="1:19" hidden="1" x14ac:dyDescent="0.25">
      <c r="C30" s="3">
        <v>1305050001</v>
      </c>
      <c r="D30" s="3">
        <v>8600048281</v>
      </c>
      <c r="E30" s="3" t="s">
        <v>44</v>
      </c>
      <c r="F30" s="3">
        <v>2112362</v>
      </c>
      <c r="G30" s="3" t="s">
        <v>34</v>
      </c>
      <c r="H30" s="3" t="s">
        <v>49</v>
      </c>
      <c r="I30" s="3" t="s">
        <v>25</v>
      </c>
      <c r="J30" s="3">
        <v>-24</v>
      </c>
      <c r="K30" s="3" t="s">
        <v>19</v>
      </c>
      <c r="L30" s="4">
        <v>10228680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4">
        <f t="shared" si="0"/>
        <v>0</v>
      </c>
      <c r="S30" s="4">
        <f t="shared" si="1"/>
        <v>10228680</v>
      </c>
    </row>
    <row r="31" spans="1:19" x14ac:dyDescent="0.25">
      <c r="A31" s="19" t="s">
        <v>21</v>
      </c>
      <c r="E31" s="19" t="s">
        <v>44</v>
      </c>
      <c r="K31" s="3" t="s">
        <v>19</v>
      </c>
      <c r="L31" s="27">
        <v>97087518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7">
        <f t="shared" si="0"/>
        <v>0</v>
      </c>
      <c r="S31" s="27">
        <f t="shared" si="1"/>
        <v>97087518</v>
      </c>
    </row>
    <row r="32" spans="1:19" hidden="1" x14ac:dyDescent="0.25">
      <c r="C32" s="3">
        <v>1305050001</v>
      </c>
      <c r="D32" s="3">
        <v>9000461081</v>
      </c>
      <c r="E32" s="3" t="s">
        <v>50</v>
      </c>
      <c r="F32" s="3">
        <v>2100005293</v>
      </c>
      <c r="G32" s="3" t="s">
        <v>51</v>
      </c>
      <c r="H32" s="3" t="s">
        <v>52</v>
      </c>
      <c r="I32" s="3" t="s">
        <v>53</v>
      </c>
      <c r="J32" s="4">
        <v>1277</v>
      </c>
      <c r="K32" s="3" t="s">
        <v>19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4">
        <v>338443</v>
      </c>
      <c r="R32" s="4">
        <f t="shared" si="0"/>
        <v>338443</v>
      </c>
      <c r="S32" s="4">
        <f t="shared" si="1"/>
        <v>338443</v>
      </c>
    </row>
    <row r="33" spans="3:19" hidden="1" x14ac:dyDescent="0.25">
      <c r="C33" s="3">
        <v>1305050001</v>
      </c>
      <c r="D33" s="3">
        <v>9000461081</v>
      </c>
      <c r="E33" s="3" t="s">
        <v>50</v>
      </c>
      <c r="F33" s="3">
        <v>2100005310</v>
      </c>
      <c r="G33" s="3" t="s">
        <v>54</v>
      </c>
      <c r="H33" s="3" t="s">
        <v>55</v>
      </c>
      <c r="I33" s="3" t="s">
        <v>53</v>
      </c>
      <c r="J33" s="4">
        <v>1271</v>
      </c>
      <c r="K33" s="3" t="s">
        <v>19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4">
        <v>2317600</v>
      </c>
      <c r="R33" s="4">
        <f t="shared" si="0"/>
        <v>2317600</v>
      </c>
      <c r="S33" s="4">
        <f t="shared" si="1"/>
        <v>2317600</v>
      </c>
    </row>
    <row r="34" spans="3:19" hidden="1" x14ac:dyDescent="0.25">
      <c r="C34" s="3">
        <v>1305050001</v>
      </c>
      <c r="D34" s="3">
        <v>9000461081</v>
      </c>
      <c r="E34" s="3" t="s">
        <v>50</v>
      </c>
      <c r="F34" s="3">
        <v>2100005399</v>
      </c>
      <c r="G34" s="3" t="s">
        <v>56</v>
      </c>
      <c r="H34" s="3" t="s">
        <v>57</v>
      </c>
      <c r="I34" s="3" t="s">
        <v>53</v>
      </c>
      <c r="J34" s="4">
        <v>1238</v>
      </c>
      <c r="K34" s="3" t="s">
        <v>19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4">
        <v>7480225</v>
      </c>
      <c r="R34" s="4">
        <f t="shared" si="0"/>
        <v>7480225</v>
      </c>
      <c r="S34" s="4">
        <f t="shared" si="1"/>
        <v>7480225</v>
      </c>
    </row>
    <row r="35" spans="3:19" hidden="1" x14ac:dyDescent="0.25">
      <c r="C35" s="3">
        <v>1305050001</v>
      </c>
      <c r="D35" s="3">
        <v>9000461081</v>
      </c>
      <c r="E35" s="3" t="s">
        <v>50</v>
      </c>
      <c r="F35" s="3">
        <v>2100005501</v>
      </c>
      <c r="G35" s="3" t="s">
        <v>58</v>
      </c>
      <c r="H35" s="3" t="s">
        <v>59</v>
      </c>
      <c r="I35" s="3" t="s">
        <v>53</v>
      </c>
      <c r="J35" s="4">
        <v>1211</v>
      </c>
      <c r="K35" s="3" t="s">
        <v>19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4">
        <v>13474890</v>
      </c>
      <c r="R35" s="4">
        <f t="shared" si="0"/>
        <v>13474890</v>
      </c>
      <c r="S35" s="4">
        <f t="shared" si="1"/>
        <v>13474890</v>
      </c>
    </row>
    <row r="36" spans="3:19" hidden="1" x14ac:dyDescent="0.25">
      <c r="C36" s="3">
        <v>1305050001</v>
      </c>
      <c r="D36" s="3">
        <v>9000461081</v>
      </c>
      <c r="E36" s="3" t="s">
        <v>50</v>
      </c>
      <c r="F36" s="3">
        <v>2100005507</v>
      </c>
      <c r="G36" s="3" t="s">
        <v>60</v>
      </c>
      <c r="H36" s="3" t="s">
        <v>61</v>
      </c>
      <c r="I36" s="3" t="s">
        <v>53</v>
      </c>
      <c r="J36" s="4">
        <v>1210</v>
      </c>
      <c r="K36" s="3" t="s">
        <v>19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4">
        <v>1180892</v>
      </c>
      <c r="R36" s="4">
        <f t="shared" si="0"/>
        <v>1180892</v>
      </c>
      <c r="S36" s="4">
        <f t="shared" si="1"/>
        <v>1180892</v>
      </c>
    </row>
    <row r="37" spans="3:19" hidden="1" x14ac:dyDescent="0.25">
      <c r="C37" s="3">
        <v>1305050001</v>
      </c>
      <c r="D37" s="3">
        <v>9000461081</v>
      </c>
      <c r="E37" s="3" t="s">
        <v>50</v>
      </c>
      <c r="F37" s="3">
        <v>2100005514</v>
      </c>
      <c r="G37" s="3" t="s">
        <v>62</v>
      </c>
      <c r="H37" s="3" t="s">
        <v>63</v>
      </c>
      <c r="I37" s="3" t="s">
        <v>53</v>
      </c>
      <c r="J37" s="4">
        <v>1209</v>
      </c>
      <c r="K37" s="3" t="s">
        <v>19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4">
        <v>5899905</v>
      </c>
      <c r="R37" s="4">
        <f t="shared" si="0"/>
        <v>5899905</v>
      </c>
      <c r="S37" s="4">
        <f t="shared" si="1"/>
        <v>5899905</v>
      </c>
    </row>
    <row r="38" spans="3:19" hidden="1" x14ac:dyDescent="0.25">
      <c r="C38" s="3">
        <v>1305050001</v>
      </c>
      <c r="D38" s="3">
        <v>9000461081</v>
      </c>
      <c r="E38" s="3" t="s">
        <v>50</v>
      </c>
      <c r="F38" s="3">
        <v>2100005565</v>
      </c>
      <c r="G38" s="3" t="s">
        <v>61</v>
      </c>
      <c r="H38" s="3" t="s">
        <v>64</v>
      </c>
      <c r="I38" s="3" t="s">
        <v>53</v>
      </c>
      <c r="J38" s="4">
        <v>1195</v>
      </c>
      <c r="K38" s="3" t="s">
        <v>19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4">
        <v>3089295</v>
      </c>
      <c r="R38" s="4">
        <f t="shared" si="0"/>
        <v>3089295</v>
      </c>
      <c r="S38" s="4">
        <f t="shared" si="1"/>
        <v>3089295</v>
      </c>
    </row>
    <row r="39" spans="3:19" hidden="1" x14ac:dyDescent="0.25">
      <c r="C39" s="3">
        <v>1305050001</v>
      </c>
      <c r="D39" s="3">
        <v>9000461081</v>
      </c>
      <c r="E39" s="3" t="s">
        <v>50</v>
      </c>
      <c r="F39" s="3">
        <v>2100005592</v>
      </c>
      <c r="G39" s="3" t="s">
        <v>65</v>
      </c>
      <c r="H39" s="3" t="s">
        <v>66</v>
      </c>
      <c r="I39" s="3" t="s">
        <v>53</v>
      </c>
      <c r="J39" s="4">
        <v>1187</v>
      </c>
      <c r="K39" s="3" t="s">
        <v>19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4">
        <v>2967030</v>
      </c>
      <c r="R39" s="4">
        <f t="shared" si="0"/>
        <v>2967030</v>
      </c>
      <c r="S39" s="4">
        <f t="shared" si="1"/>
        <v>2967030</v>
      </c>
    </row>
    <row r="40" spans="3:19" hidden="1" x14ac:dyDescent="0.25">
      <c r="C40" s="3">
        <v>1305050001</v>
      </c>
      <c r="D40" s="3">
        <v>9000461081</v>
      </c>
      <c r="E40" s="3" t="s">
        <v>50</v>
      </c>
      <c r="F40" s="3">
        <v>2100005606</v>
      </c>
      <c r="G40" s="3" t="s">
        <v>67</v>
      </c>
      <c r="H40" s="3" t="s">
        <v>68</v>
      </c>
      <c r="I40" s="3" t="s">
        <v>53</v>
      </c>
      <c r="J40" s="4">
        <v>1181</v>
      </c>
      <c r="K40" s="3" t="s">
        <v>19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4">
        <v>3154140</v>
      </c>
      <c r="R40" s="4">
        <f t="shared" si="0"/>
        <v>3154140</v>
      </c>
      <c r="S40" s="4">
        <f t="shared" si="1"/>
        <v>3154140</v>
      </c>
    </row>
    <row r="41" spans="3:19" hidden="1" x14ac:dyDescent="0.25">
      <c r="C41" s="3">
        <v>1305050001</v>
      </c>
      <c r="D41" s="3">
        <v>9000461081</v>
      </c>
      <c r="E41" s="3" t="s">
        <v>50</v>
      </c>
      <c r="F41" s="3">
        <v>2100005646</v>
      </c>
      <c r="G41" s="3" t="s">
        <v>69</v>
      </c>
      <c r="H41" s="3" t="s">
        <v>70</v>
      </c>
      <c r="I41" s="3" t="s">
        <v>53</v>
      </c>
      <c r="J41" s="4">
        <v>1168</v>
      </c>
      <c r="K41" s="3" t="s">
        <v>19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4">
        <v>2999700</v>
      </c>
      <c r="R41" s="4">
        <f t="shared" si="0"/>
        <v>2999700</v>
      </c>
      <c r="S41" s="4">
        <f t="shared" si="1"/>
        <v>2999700</v>
      </c>
    </row>
    <row r="42" spans="3:19" hidden="1" x14ac:dyDescent="0.25">
      <c r="C42" s="3">
        <v>1305050001</v>
      </c>
      <c r="D42" s="3">
        <v>9000461081</v>
      </c>
      <c r="E42" s="3" t="s">
        <v>50</v>
      </c>
      <c r="F42" s="3">
        <v>2100005661</v>
      </c>
      <c r="G42" s="3" t="s">
        <v>68</v>
      </c>
      <c r="H42" s="3" t="s">
        <v>71</v>
      </c>
      <c r="I42" s="3" t="s">
        <v>53</v>
      </c>
      <c r="J42" s="4">
        <v>1166</v>
      </c>
      <c r="K42" s="3" t="s">
        <v>19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4">
        <v>4443615</v>
      </c>
      <c r="R42" s="4">
        <f t="shared" si="0"/>
        <v>4443615</v>
      </c>
      <c r="S42" s="4">
        <f t="shared" si="1"/>
        <v>4443615</v>
      </c>
    </row>
    <row r="43" spans="3:19" hidden="1" x14ac:dyDescent="0.25">
      <c r="C43" s="3">
        <v>1305050001</v>
      </c>
      <c r="D43" s="3">
        <v>9000461081</v>
      </c>
      <c r="E43" s="3" t="s">
        <v>50</v>
      </c>
      <c r="F43" s="3">
        <v>2100005687</v>
      </c>
      <c r="G43" s="3" t="s">
        <v>72</v>
      </c>
      <c r="H43" s="3" t="s">
        <v>73</v>
      </c>
      <c r="I43" s="3" t="s">
        <v>53</v>
      </c>
      <c r="J43" s="4">
        <v>1155</v>
      </c>
      <c r="K43" s="3" t="s">
        <v>19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4">
        <v>4690125</v>
      </c>
      <c r="R43" s="4">
        <f t="shared" si="0"/>
        <v>4690125</v>
      </c>
      <c r="S43" s="4">
        <f t="shared" si="1"/>
        <v>4690125</v>
      </c>
    </row>
    <row r="44" spans="3:19" hidden="1" x14ac:dyDescent="0.25">
      <c r="C44" s="3">
        <v>1305050001</v>
      </c>
      <c r="D44" s="3">
        <v>9000461081</v>
      </c>
      <c r="E44" s="3" t="s">
        <v>50</v>
      </c>
      <c r="F44" s="3">
        <v>2100005722</v>
      </c>
      <c r="G44" s="3" t="s">
        <v>74</v>
      </c>
      <c r="H44" s="3" t="s">
        <v>75</v>
      </c>
      <c r="I44" s="3" t="s">
        <v>53</v>
      </c>
      <c r="J44" s="4">
        <v>1148</v>
      </c>
      <c r="K44" s="3" t="s">
        <v>19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4">
        <v>4700520</v>
      </c>
      <c r="R44" s="4">
        <f t="shared" si="0"/>
        <v>4700520</v>
      </c>
      <c r="S44" s="4">
        <f t="shared" si="1"/>
        <v>4700520</v>
      </c>
    </row>
    <row r="45" spans="3:19" hidden="1" x14ac:dyDescent="0.25">
      <c r="E45" s="3" t="s">
        <v>50</v>
      </c>
      <c r="K45" s="3" t="s">
        <v>19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4">
        <v>56736380</v>
      </c>
      <c r="R45" s="4">
        <f t="shared" si="0"/>
        <v>56736380</v>
      </c>
      <c r="S45" s="4">
        <f t="shared" si="1"/>
        <v>56736380</v>
      </c>
    </row>
    <row r="46" spans="3:19" hidden="1" x14ac:dyDescent="0.25">
      <c r="C46" s="3">
        <v>1305050001</v>
      </c>
      <c r="D46" s="3">
        <v>9001170879</v>
      </c>
      <c r="E46" s="3" t="s">
        <v>76</v>
      </c>
      <c r="F46" s="3" t="s">
        <v>77</v>
      </c>
      <c r="G46" s="3" t="s">
        <v>78</v>
      </c>
      <c r="H46" s="3" t="s">
        <v>79</v>
      </c>
      <c r="I46" s="3" t="s">
        <v>25</v>
      </c>
      <c r="J46" s="3">
        <v>60</v>
      </c>
      <c r="K46" s="3" t="s">
        <v>19</v>
      </c>
      <c r="L46" s="3">
        <v>0</v>
      </c>
      <c r="M46" s="3">
        <v>0</v>
      </c>
      <c r="N46" s="4">
        <v>1949586</v>
      </c>
      <c r="O46" s="3">
        <v>0</v>
      </c>
      <c r="P46" s="3">
        <v>0</v>
      </c>
      <c r="Q46" s="3">
        <v>0</v>
      </c>
      <c r="R46" s="4">
        <f t="shared" si="0"/>
        <v>1949586</v>
      </c>
      <c r="S46" s="4">
        <f t="shared" si="1"/>
        <v>1949586</v>
      </c>
    </row>
    <row r="47" spans="3:19" hidden="1" x14ac:dyDescent="0.25">
      <c r="C47" s="3">
        <v>1305050001</v>
      </c>
      <c r="D47" s="3">
        <v>9001170879</v>
      </c>
      <c r="E47" s="3" t="s">
        <v>76</v>
      </c>
      <c r="F47" s="3" t="s">
        <v>80</v>
      </c>
      <c r="G47" s="3" t="s">
        <v>81</v>
      </c>
      <c r="H47" s="3" t="s">
        <v>82</v>
      </c>
      <c r="I47" s="3" t="s">
        <v>25</v>
      </c>
      <c r="J47" s="3">
        <v>16</v>
      </c>
      <c r="K47" s="3" t="s">
        <v>19</v>
      </c>
      <c r="L47" s="3">
        <v>0</v>
      </c>
      <c r="M47" s="4">
        <v>130110</v>
      </c>
      <c r="N47" s="3">
        <v>0</v>
      </c>
      <c r="O47" s="3">
        <v>0</v>
      </c>
      <c r="P47" s="3">
        <v>0</v>
      </c>
      <c r="Q47" s="3">
        <v>0</v>
      </c>
      <c r="R47" s="4">
        <f t="shared" si="0"/>
        <v>130110</v>
      </c>
      <c r="S47" s="4">
        <f t="shared" si="1"/>
        <v>130110</v>
      </c>
    </row>
    <row r="48" spans="3:19" hidden="1" x14ac:dyDescent="0.25">
      <c r="C48" s="3">
        <v>1305050001</v>
      </c>
      <c r="D48" s="3">
        <v>9001170879</v>
      </c>
      <c r="E48" s="3" t="s">
        <v>76</v>
      </c>
      <c r="F48" s="3">
        <v>2112028</v>
      </c>
      <c r="G48" s="3" t="s">
        <v>83</v>
      </c>
      <c r="H48" s="3" t="s">
        <v>35</v>
      </c>
      <c r="I48" s="3" t="s">
        <v>25</v>
      </c>
      <c r="J48" s="3">
        <v>13</v>
      </c>
      <c r="K48" s="3" t="s">
        <v>19</v>
      </c>
      <c r="L48" s="3">
        <v>0</v>
      </c>
      <c r="M48" s="4">
        <v>13156399</v>
      </c>
      <c r="N48" s="3">
        <v>0</v>
      </c>
      <c r="O48" s="3">
        <v>0</v>
      </c>
      <c r="P48" s="3">
        <v>0</v>
      </c>
      <c r="Q48" s="3">
        <v>0</v>
      </c>
      <c r="R48" s="4">
        <f t="shared" si="0"/>
        <v>13156399</v>
      </c>
      <c r="S48" s="4">
        <f t="shared" si="1"/>
        <v>13156399</v>
      </c>
    </row>
    <row r="49" spans="3:19" hidden="1" x14ac:dyDescent="0.25">
      <c r="C49" s="3">
        <v>1305050001</v>
      </c>
      <c r="D49" s="3">
        <v>9001170879</v>
      </c>
      <c r="E49" s="3" t="s">
        <v>76</v>
      </c>
      <c r="F49" s="3">
        <v>2112045</v>
      </c>
      <c r="G49" s="3" t="s">
        <v>84</v>
      </c>
      <c r="H49" s="3" t="s">
        <v>37</v>
      </c>
      <c r="I49" s="3" t="s">
        <v>25</v>
      </c>
      <c r="J49" s="3">
        <v>12</v>
      </c>
      <c r="K49" s="3" t="s">
        <v>19</v>
      </c>
      <c r="L49" s="3">
        <v>0</v>
      </c>
      <c r="M49" s="4">
        <v>5440960</v>
      </c>
      <c r="N49" s="3">
        <v>0</v>
      </c>
      <c r="O49" s="3">
        <v>0</v>
      </c>
      <c r="P49" s="3">
        <v>0</v>
      </c>
      <c r="Q49" s="3">
        <v>0</v>
      </c>
      <c r="R49" s="4">
        <f t="shared" si="0"/>
        <v>5440960</v>
      </c>
      <c r="S49" s="4">
        <f t="shared" si="1"/>
        <v>5440960</v>
      </c>
    </row>
    <row r="50" spans="3:19" hidden="1" x14ac:dyDescent="0.25">
      <c r="C50" s="3">
        <v>1305050001</v>
      </c>
      <c r="D50" s="3">
        <v>9001170879</v>
      </c>
      <c r="E50" s="3" t="s">
        <v>76</v>
      </c>
      <c r="F50" s="3">
        <v>2112044</v>
      </c>
      <c r="G50" s="3" t="s">
        <v>84</v>
      </c>
      <c r="H50" s="3" t="s">
        <v>37</v>
      </c>
      <c r="I50" s="3" t="s">
        <v>25</v>
      </c>
      <c r="J50" s="3">
        <v>12</v>
      </c>
      <c r="K50" s="3" t="s">
        <v>19</v>
      </c>
      <c r="L50" s="3">
        <v>0</v>
      </c>
      <c r="M50" s="4">
        <v>2927162</v>
      </c>
      <c r="N50" s="3">
        <v>0</v>
      </c>
      <c r="O50" s="3">
        <v>0</v>
      </c>
      <c r="P50" s="3">
        <v>0</v>
      </c>
      <c r="Q50" s="3">
        <v>0</v>
      </c>
      <c r="R50" s="4">
        <f t="shared" si="0"/>
        <v>2927162</v>
      </c>
      <c r="S50" s="4">
        <f t="shared" si="1"/>
        <v>2927162</v>
      </c>
    </row>
    <row r="51" spans="3:19" hidden="1" x14ac:dyDescent="0.25">
      <c r="C51" s="3">
        <v>1305050001</v>
      </c>
      <c r="D51" s="3">
        <v>9001170879</v>
      </c>
      <c r="E51" s="3" t="s">
        <v>76</v>
      </c>
      <c r="F51" s="3">
        <v>2112069</v>
      </c>
      <c r="G51" s="3" t="s">
        <v>85</v>
      </c>
      <c r="H51" s="3" t="s">
        <v>39</v>
      </c>
      <c r="I51" s="3" t="s">
        <v>25</v>
      </c>
      <c r="J51" s="3">
        <v>9</v>
      </c>
      <c r="K51" s="3" t="s">
        <v>19</v>
      </c>
      <c r="L51" s="3">
        <v>0</v>
      </c>
      <c r="M51" s="4">
        <v>12614364</v>
      </c>
      <c r="N51" s="3">
        <v>0</v>
      </c>
      <c r="O51" s="3">
        <v>0</v>
      </c>
      <c r="P51" s="3">
        <v>0</v>
      </c>
      <c r="Q51" s="3">
        <v>0</v>
      </c>
      <c r="R51" s="4">
        <f t="shared" si="0"/>
        <v>12614364</v>
      </c>
      <c r="S51" s="4">
        <f t="shared" si="1"/>
        <v>12614364</v>
      </c>
    </row>
    <row r="52" spans="3:19" hidden="1" x14ac:dyDescent="0.25">
      <c r="C52" s="3">
        <v>1305050001</v>
      </c>
      <c r="D52" s="3">
        <v>9001170879</v>
      </c>
      <c r="E52" s="3" t="s">
        <v>76</v>
      </c>
      <c r="F52" s="3">
        <v>2112068</v>
      </c>
      <c r="G52" s="3" t="s">
        <v>85</v>
      </c>
      <c r="H52" s="3" t="s">
        <v>39</v>
      </c>
      <c r="I52" s="3" t="s">
        <v>25</v>
      </c>
      <c r="J52" s="3">
        <v>9</v>
      </c>
      <c r="K52" s="3" t="s">
        <v>19</v>
      </c>
      <c r="L52" s="3">
        <v>0</v>
      </c>
      <c r="M52" s="4">
        <v>1816920</v>
      </c>
      <c r="N52" s="3">
        <v>0</v>
      </c>
      <c r="O52" s="3">
        <v>0</v>
      </c>
      <c r="P52" s="3">
        <v>0</v>
      </c>
      <c r="Q52" s="3">
        <v>0</v>
      </c>
      <c r="R52" s="4">
        <f t="shared" si="0"/>
        <v>1816920</v>
      </c>
      <c r="S52" s="4">
        <f t="shared" si="1"/>
        <v>1816920</v>
      </c>
    </row>
    <row r="53" spans="3:19" hidden="1" x14ac:dyDescent="0.25">
      <c r="C53" s="3">
        <v>1305050001</v>
      </c>
      <c r="D53" s="3">
        <v>9001170879</v>
      </c>
      <c r="E53" s="3" t="s">
        <v>76</v>
      </c>
      <c r="F53" s="3">
        <v>2112070</v>
      </c>
      <c r="G53" s="3" t="s">
        <v>85</v>
      </c>
      <c r="H53" s="3" t="s">
        <v>39</v>
      </c>
      <c r="I53" s="3" t="s">
        <v>25</v>
      </c>
      <c r="J53" s="3">
        <v>9</v>
      </c>
      <c r="K53" s="3" t="s">
        <v>19</v>
      </c>
      <c r="L53" s="3">
        <v>0</v>
      </c>
      <c r="M53" s="4">
        <v>3189606</v>
      </c>
      <c r="N53" s="3">
        <v>0</v>
      </c>
      <c r="O53" s="3">
        <v>0</v>
      </c>
      <c r="P53" s="3">
        <v>0</v>
      </c>
      <c r="Q53" s="3">
        <v>0</v>
      </c>
      <c r="R53" s="4">
        <f t="shared" si="0"/>
        <v>3189606</v>
      </c>
      <c r="S53" s="4">
        <f t="shared" si="1"/>
        <v>3189606</v>
      </c>
    </row>
    <row r="54" spans="3:19" hidden="1" x14ac:dyDescent="0.25">
      <c r="C54" s="3">
        <v>1305050001</v>
      </c>
      <c r="D54" s="3">
        <v>9001170879</v>
      </c>
      <c r="E54" s="3" t="s">
        <v>76</v>
      </c>
      <c r="F54" s="3">
        <v>2112103</v>
      </c>
      <c r="G54" s="3" t="s">
        <v>86</v>
      </c>
      <c r="H54" s="3" t="s">
        <v>23</v>
      </c>
      <c r="I54" s="3" t="s">
        <v>25</v>
      </c>
      <c r="J54" s="3">
        <v>7</v>
      </c>
      <c r="K54" s="3" t="s">
        <v>19</v>
      </c>
      <c r="L54" s="3">
        <v>0</v>
      </c>
      <c r="M54" s="4">
        <v>8211616</v>
      </c>
      <c r="N54" s="3">
        <v>0</v>
      </c>
      <c r="O54" s="3">
        <v>0</v>
      </c>
      <c r="P54" s="3">
        <v>0</v>
      </c>
      <c r="Q54" s="3">
        <v>0</v>
      </c>
      <c r="R54" s="4">
        <f t="shared" si="0"/>
        <v>8211616</v>
      </c>
      <c r="S54" s="4">
        <f t="shared" si="1"/>
        <v>8211616</v>
      </c>
    </row>
    <row r="55" spans="3:19" hidden="1" x14ac:dyDescent="0.25">
      <c r="C55" s="3">
        <v>1305050001</v>
      </c>
      <c r="D55" s="3">
        <v>9001170879</v>
      </c>
      <c r="E55" s="3" t="s">
        <v>76</v>
      </c>
      <c r="F55" s="3">
        <v>2112118</v>
      </c>
      <c r="G55" s="3" t="s">
        <v>86</v>
      </c>
      <c r="H55" s="3" t="s">
        <v>23</v>
      </c>
      <c r="I55" s="3" t="s">
        <v>25</v>
      </c>
      <c r="J55" s="3">
        <v>7</v>
      </c>
      <c r="K55" s="3" t="s">
        <v>19</v>
      </c>
      <c r="L55" s="3">
        <v>0</v>
      </c>
      <c r="M55" s="4">
        <v>2655449</v>
      </c>
      <c r="N55" s="3">
        <v>0</v>
      </c>
      <c r="O55" s="3">
        <v>0</v>
      </c>
      <c r="P55" s="3">
        <v>0</v>
      </c>
      <c r="Q55" s="3">
        <v>0</v>
      </c>
      <c r="R55" s="4">
        <f t="shared" si="0"/>
        <v>2655449</v>
      </c>
      <c r="S55" s="4">
        <f t="shared" si="1"/>
        <v>2655449</v>
      </c>
    </row>
    <row r="56" spans="3:19" hidden="1" x14ac:dyDescent="0.25">
      <c r="C56" s="3">
        <v>1305050001</v>
      </c>
      <c r="D56" s="3">
        <v>9001170879</v>
      </c>
      <c r="E56" s="3" t="s">
        <v>76</v>
      </c>
      <c r="F56" s="3">
        <v>2112120</v>
      </c>
      <c r="G56" s="3" t="s">
        <v>86</v>
      </c>
      <c r="H56" s="3" t="s">
        <v>23</v>
      </c>
      <c r="I56" s="3" t="s">
        <v>25</v>
      </c>
      <c r="J56" s="3">
        <v>7</v>
      </c>
      <c r="K56" s="3" t="s">
        <v>19</v>
      </c>
      <c r="L56" s="3">
        <v>0</v>
      </c>
      <c r="M56" s="4">
        <v>12702564</v>
      </c>
      <c r="N56" s="3">
        <v>0</v>
      </c>
      <c r="O56" s="3">
        <v>0</v>
      </c>
      <c r="P56" s="3">
        <v>0</v>
      </c>
      <c r="Q56" s="3">
        <v>0</v>
      </c>
      <c r="R56" s="4">
        <f t="shared" si="0"/>
        <v>12702564</v>
      </c>
      <c r="S56" s="4">
        <f t="shared" si="1"/>
        <v>12702564</v>
      </c>
    </row>
    <row r="57" spans="3:19" hidden="1" x14ac:dyDescent="0.25">
      <c r="C57" s="3">
        <v>1305050001</v>
      </c>
      <c r="D57" s="3">
        <v>9001170879</v>
      </c>
      <c r="E57" s="3" t="s">
        <v>76</v>
      </c>
      <c r="F57" s="3">
        <v>2112123</v>
      </c>
      <c r="G57" s="3" t="s">
        <v>86</v>
      </c>
      <c r="H57" s="3" t="s">
        <v>23</v>
      </c>
      <c r="I57" s="3" t="s">
        <v>25</v>
      </c>
      <c r="J57" s="3">
        <v>7</v>
      </c>
      <c r="K57" s="3" t="s">
        <v>19</v>
      </c>
      <c r="L57" s="3">
        <v>0</v>
      </c>
      <c r="M57" s="4">
        <v>20086129</v>
      </c>
      <c r="N57" s="3">
        <v>0</v>
      </c>
      <c r="O57" s="3">
        <v>0</v>
      </c>
      <c r="P57" s="3">
        <v>0</v>
      </c>
      <c r="Q57" s="3">
        <v>0</v>
      </c>
      <c r="R57" s="4">
        <f t="shared" si="0"/>
        <v>20086129</v>
      </c>
      <c r="S57" s="4">
        <f t="shared" si="1"/>
        <v>20086129</v>
      </c>
    </row>
    <row r="58" spans="3:19" hidden="1" x14ac:dyDescent="0.25">
      <c r="C58" s="3">
        <v>1305050001</v>
      </c>
      <c r="D58" s="3">
        <v>9001170879</v>
      </c>
      <c r="E58" s="3" t="s">
        <v>76</v>
      </c>
      <c r="F58" s="3">
        <v>2112124</v>
      </c>
      <c r="G58" s="3" t="s">
        <v>87</v>
      </c>
      <c r="H58" s="3" t="s">
        <v>34</v>
      </c>
      <c r="I58" s="3" t="s">
        <v>25</v>
      </c>
      <c r="J58" s="3">
        <v>6</v>
      </c>
      <c r="K58" s="3" t="s">
        <v>19</v>
      </c>
      <c r="L58" s="3">
        <v>0</v>
      </c>
      <c r="M58" s="4">
        <v>3634428</v>
      </c>
      <c r="N58" s="3">
        <v>0</v>
      </c>
      <c r="O58" s="3">
        <v>0</v>
      </c>
      <c r="P58" s="3">
        <v>0</v>
      </c>
      <c r="Q58" s="3">
        <v>0</v>
      </c>
      <c r="R58" s="4">
        <f t="shared" si="0"/>
        <v>3634428</v>
      </c>
      <c r="S58" s="4">
        <f t="shared" si="1"/>
        <v>3634428</v>
      </c>
    </row>
    <row r="59" spans="3:19" hidden="1" x14ac:dyDescent="0.25">
      <c r="C59" s="3">
        <v>1305050001</v>
      </c>
      <c r="D59" s="3">
        <v>9001170879</v>
      </c>
      <c r="E59" s="3" t="s">
        <v>76</v>
      </c>
      <c r="F59" s="3">
        <v>2112133</v>
      </c>
      <c r="G59" s="3" t="s">
        <v>87</v>
      </c>
      <c r="H59" s="3" t="s">
        <v>34</v>
      </c>
      <c r="I59" s="3" t="s">
        <v>25</v>
      </c>
      <c r="J59" s="3">
        <v>6</v>
      </c>
      <c r="K59" s="3" t="s">
        <v>19</v>
      </c>
      <c r="L59" s="3">
        <v>0</v>
      </c>
      <c r="M59" s="4">
        <v>45872037</v>
      </c>
      <c r="N59" s="3">
        <v>0</v>
      </c>
      <c r="O59" s="3">
        <v>0</v>
      </c>
      <c r="P59" s="3">
        <v>0</v>
      </c>
      <c r="Q59" s="3">
        <v>0</v>
      </c>
      <c r="R59" s="4">
        <f t="shared" si="0"/>
        <v>45872037</v>
      </c>
      <c r="S59" s="4">
        <f t="shared" si="1"/>
        <v>45872037</v>
      </c>
    </row>
    <row r="60" spans="3:19" hidden="1" x14ac:dyDescent="0.25">
      <c r="C60" s="3">
        <v>1305050001</v>
      </c>
      <c r="D60" s="3">
        <v>9001170879</v>
      </c>
      <c r="E60" s="3" t="s">
        <v>76</v>
      </c>
      <c r="F60" s="3">
        <v>2112147</v>
      </c>
      <c r="G60" s="3" t="s">
        <v>87</v>
      </c>
      <c r="H60" s="3" t="s">
        <v>34</v>
      </c>
      <c r="I60" s="3" t="s">
        <v>25</v>
      </c>
      <c r="J60" s="3">
        <v>6</v>
      </c>
      <c r="K60" s="3" t="s">
        <v>19</v>
      </c>
      <c r="L60" s="3">
        <v>0</v>
      </c>
      <c r="M60" s="4">
        <v>1806336</v>
      </c>
      <c r="N60" s="3">
        <v>0</v>
      </c>
      <c r="O60" s="3">
        <v>0</v>
      </c>
      <c r="P60" s="3">
        <v>0</v>
      </c>
      <c r="Q60" s="3">
        <v>0</v>
      </c>
      <c r="R60" s="4">
        <f t="shared" si="0"/>
        <v>1806336</v>
      </c>
      <c r="S60" s="4">
        <f t="shared" si="1"/>
        <v>1806336</v>
      </c>
    </row>
    <row r="61" spans="3:19" hidden="1" x14ac:dyDescent="0.25">
      <c r="C61" s="3">
        <v>1305050001</v>
      </c>
      <c r="D61" s="3">
        <v>9001170879</v>
      </c>
      <c r="E61" s="3" t="s">
        <v>76</v>
      </c>
      <c r="F61" s="3">
        <v>2112142</v>
      </c>
      <c r="G61" s="3" t="s">
        <v>87</v>
      </c>
      <c r="H61" s="3" t="s">
        <v>34</v>
      </c>
      <c r="I61" s="3" t="s">
        <v>25</v>
      </c>
      <c r="J61" s="3">
        <v>6</v>
      </c>
      <c r="K61" s="3" t="s">
        <v>19</v>
      </c>
      <c r="L61" s="3">
        <v>0</v>
      </c>
      <c r="M61" s="4">
        <v>2854690</v>
      </c>
      <c r="N61" s="3">
        <v>0</v>
      </c>
      <c r="O61" s="3">
        <v>0</v>
      </c>
      <c r="P61" s="3">
        <v>0</v>
      </c>
      <c r="Q61" s="3">
        <v>0</v>
      </c>
      <c r="R61" s="4">
        <f t="shared" si="0"/>
        <v>2854690</v>
      </c>
      <c r="S61" s="4">
        <f t="shared" si="1"/>
        <v>2854690</v>
      </c>
    </row>
    <row r="62" spans="3:19" hidden="1" x14ac:dyDescent="0.25">
      <c r="C62" s="3">
        <v>1305050001</v>
      </c>
      <c r="D62" s="3">
        <v>9001170879</v>
      </c>
      <c r="E62" s="3" t="s">
        <v>76</v>
      </c>
      <c r="F62" s="3">
        <v>2112135</v>
      </c>
      <c r="G62" s="3" t="s">
        <v>87</v>
      </c>
      <c r="H62" s="3" t="s">
        <v>34</v>
      </c>
      <c r="I62" s="3" t="s">
        <v>25</v>
      </c>
      <c r="J62" s="3">
        <v>6</v>
      </c>
      <c r="K62" s="3" t="s">
        <v>19</v>
      </c>
      <c r="L62" s="3">
        <v>0</v>
      </c>
      <c r="M62" s="4">
        <v>5483688</v>
      </c>
      <c r="N62" s="3">
        <v>0</v>
      </c>
      <c r="O62" s="3">
        <v>0</v>
      </c>
      <c r="P62" s="3">
        <v>0</v>
      </c>
      <c r="Q62" s="3">
        <v>0</v>
      </c>
      <c r="R62" s="4">
        <f t="shared" si="0"/>
        <v>5483688</v>
      </c>
      <c r="S62" s="4">
        <f t="shared" si="1"/>
        <v>5483688</v>
      </c>
    </row>
    <row r="63" spans="3:19" hidden="1" x14ac:dyDescent="0.25">
      <c r="C63" s="3">
        <v>1305050001</v>
      </c>
      <c r="D63" s="3">
        <v>9001170879</v>
      </c>
      <c r="E63" s="3" t="s">
        <v>76</v>
      </c>
      <c r="F63" s="3">
        <v>2112134</v>
      </c>
      <c r="G63" s="3" t="s">
        <v>87</v>
      </c>
      <c r="H63" s="3" t="s">
        <v>34</v>
      </c>
      <c r="I63" s="3" t="s">
        <v>25</v>
      </c>
      <c r="J63" s="3">
        <v>6</v>
      </c>
      <c r="K63" s="3" t="s">
        <v>19</v>
      </c>
      <c r="L63" s="3">
        <v>0</v>
      </c>
      <c r="M63" s="4">
        <v>5096000</v>
      </c>
      <c r="N63" s="3">
        <v>0</v>
      </c>
      <c r="O63" s="3">
        <v>0</v>
      </c>
      <c r="P63" s="3">
        <v>0</v>
      </c>
      <c r="Q63" s="3">
        <v>0</v>
      </c>
      <c r="R63" s="4">
        <f t="shared" si="0"/>
        <v>5096000</v>
      </c>
      <c r="S63" s="4">
        <f t="shared" si="1"/>
        <v>5096000</v>
      </c>
    </row>
    <row r="64" spans="3:19" hidden="1" x14ac:dyDescent="0.25">
      <c r="C64" s="3">
        <v>1305050001</v>
      </c>
      <c r="D64" s="3">
        <v>9001170879</v>
      </c>
      <c r="E64" s="3" t="s">
        <v>76</v>
      </c>
      <c r="F64" s="3">
        <v>2112161</v>
      </c>
      <c r="G64" s="3" t="s">
        <v>87</v>
      </c>
      <c r="H64" s="3" t="s">
        <v>34</v>
      </c>
      <c r="I64" s="3" t="s">
        <v>25</v>
      </c>
      <c r="J64" s="3">
        <v>6</v>
      </c>
      <c r="K64" s="3" t="s">
        <v>19</v>
      </c>
      <c r="L64" s="3">
        <v>0</v>
      </c>
      <c r="M64" s="4">
        <v>5613586</v>
      </c>
      <c r="N64" s="3">
        <v>0</v>
      </c>
      <c r="O64" s="3">
        <v>0</v>
      </c>
      <c r="P64" s="3">
        <v>0</v>
      </c>
      <c r="Q64" s="3">
        <v>0</v>
      </c>
      <c r="R64" s="4">
        <f t="shared" si="0"/>
        <v>5613586</v>
      </c>
      <c r="S64" s="4">
        <f t="shared" si="1"/>
        <v>5613586</v>
      </c>
    </row>
    <row r="65" spans="3:19" hidden="1" x14ac:dyDescent="0.25">
      <c r="C65" s="3">
        <v>1305050001</v>
      </c>
      <c r="D65" s="3">
        <v>9001170879</v>
      </c>
      <c r="E65" s="3" t="s">
        <v>76</v>
      </c>
      <c r="F65" s="3">
        <v>2112179</v>
      </c>
      <c r="G65" s="3" t="s">
        <v>88</v>
      </c>
      <c r="H65" s="3" t="s">
        <v>89</v>
      </c>
      <c r="I65" s="3" t="s">
        <v>25</v>
      </c>
      <c r="J65" s="3">
        <v>-3</v>
      </c>
      <c r="K65" s="3" t="s">
        <v>19</v>
      </c>
      <c r="L65" s="4">
        <v>8437898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4">
        <f t="shared" si="0"/>
        <v>0</v>
      </c>
      <c r="S65" s="4">
        <f t="shared" si="1"/>
        <v>8437898</v>
      </c>
    </row>
    <row r="66" spans="3:19" hidden="1" x14ac:dyDescent="0.25">
      <c r="C66" s="3">
        <v>1305050001</v>
      </c>
      <c r="D66" s="3">
        <v>9001170879</v>
      </c>
      <c r="E66" s="3" t="s">
        <v>76</v>
      </c>
      <c r="F66" s="3">
        <v>2112196</v>
      </c>
      <c r="G66" s="3" t="s">
        <v>90</v>
      </c>
      <c r="H66" s="3" t="s">
        <v>91</v>
      </c>
      <c r="I66" s="3" t="s">
        <v>25</v>
      </c>
      <c r="J66" s="3">
        <v>-5</v>
      </c>
      <c r="K66" s="3" t="s">
        <v>19</v>
      </c>
      <c r="L66" s="4">
        <v>62412364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4">
        <f t="shared" si="0"/>
        <v>0</v>
      </c>
      <c r="S66" s="4">
        <f t="shared" si="1"/>
        <v>62412364</v>
      </c>
    </row>
    <row r="67" spans="3:19" hidden="1" x14ac:dyDescent="0.25">
      <c r="C67" s="3">
        <v>1305050001</v>
      </c>
      <c r="D67" s="3">
        <v>9001170879</v>
      </c>
      <c r="E67" s="3" t="s">
        <v>76</v>
      </c>
      <c r="F67" s="3">
        <v>2112217</v>
      </c>
      <c r="G67" s="3" t="s">
        <v>31</v>
      </c>
      <c r="H67" s="3" t="s">
        <v>48</v>
      </c>
      <c r="I67" s="3" t="s">
        <v>25</v>
      </c>
      <c r="J67" s="3">
        <v>-12</v>
      </c>
      <c r="K67" s="3" t="s">
        <v>19</v>
      </c>
      <c r="L67" s="4">
        <v>94717335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4">
        <f t="shared" si="0"/>
        <v>0</v>
      </c>
      <c r="S67" s="4">
        <f t="shared" si="1"/>
        <v>94717335</v>
      </c>
    </row>
    <row r="68" spans="3:19" hidden="1" x14ac:dyDescent="0.25">
      <c r="C68" s="3">
        <v>1305050001</v>
      </c>
      <c r="D68" s="3">
        <v>9001170879</v>
      </c>
      <c r="E68" s="3" t="s">
        <v>76</v>
      </c>
      <c r="F68" s="3">
        <v>2112216</v>
      </c>
      <c r="G68" s="3" t="s">
        <v>31</v>
      </c>
      <c r="H68" s="3" t="s">
        <v>48</v>
      </c>
      <c r="I68" s="3" t="s">
        <v>25</v>
      </c>
      <c r="J68" s="3">
        <v>-12</v>
      </c>
      <c r="K68" s="3" t="s">
        <v>19</v>
      </c>
      <c r="L68" s="4">
        <v>3682206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4">
        <f t="shared" si="0"/>
        <v>0</v>
      </c>
      <c r="S68" s="4">
        <f t="shared" si="1"/>
        <v>3682206</v>
      </c>
    </row>
    <row r="69" spans="3:19" hidden="1" x14ac:dyDescent="0.25">
      <c r="C69" s="3">
        <v>1305050001</v>
      </c>
      <c r="D69" s="3">
        <v>9001170879</v>
      </c>
      <c r="E69" s="3" t="s">
        <v>76</v>
      </c>
      <c r="F69" s="3">
        <v>2112215</v>
      </c>
      <c r="G69" s="3" t="s">
        <v>31</v>
      </c>
      <c r="H69" s="3" t="s">
        <v>48</v>
      </c>
      <c r="I69" s="3" t="s">
        <v>25</v>
      </c>
      <c r="J69" s="3">
        <v>-12</v>
      </c>
      <c r="K69" s="3" t="s">
        <v>19</v>
      </c>
      <c r="L69" s="4">
        <v>1821204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4">
        <f t="shared" ref="R69:R132" si="2">SUM(M69:Q69)</f>
        <v>0</v>
      </c>
      <c r="S69" s="4">
        <f t="shared" ref="S69:S132" si="3">+L69+R69</f>
        <v>1821204</v>
      </c>
    </row>
    <row r="70" spans="3:19" hidden="1" x14ac:dyDescent="0.25">
      <c r="C70" s="3">
        <v>1305050001</v>
      </c>
      <c r="D70" s="3">
        <v>9001170879</v>
      </c>
      <c r="E70" s="3" t="s">
        <v>76</v>
      </c>
      <c r="F70" s="3">
        <v>2112232</v>
      </c>
      <c r="G70" s="3" t="s">
        <v>92</v>
      </c>
      <c r="H70" s="3" t="s">
        <v>93</v>
      </c>
      <c r="I70" s="3" t="s">
        <v>25</v>
      </c>
      <c r="J70" s="3">
        <v>-13</v>
      </c>
      <c r="K70" s="3" t="s">
        <v>19</v>
      </c>
      <c r="L70" s="4">
        <v>3989102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4">
        <f t="shared" si="2"/>
        <v>0</v>
      </c>
      <c r="S70" s="4">
        <f t="shared" si="3"/>
        <v>3989102</v>
      </c>
    </row>
    <row r="71" spans="3:19" hidden="1" x14ac:dyDescent="0.25">
      <c r="C71" s="3">
        <v>1305050001</v>
      </c>
      <c r="D71" s="3">
        <v>9001170879</v>
      </c>
      <c r="E71" s="3" t="s">
        <v>76</v>
      </c>
      <c r="F71" s="3">
        <v>2112231</v>
      </c>
      <c r="G71" s="3" t="s">
        <v>92</v>
      </c>
      <c r="H71" s="3" t="s">
        <v>93</v>
      </c>
      <c r="I71" s="3" t="s">
        <v>25</v>
      </c>
      <c r="J71" s="3">
        <v>-13</v>
      </c>
      <c r="K71" s="3" t="s">
        <v>19</v>
      </c>
      <c r="L71" s="4">
        <v>13377243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4">
        <f t="shared" si="2"/>
        <v>0</v>
      </c>
      <c r="S71" s="4">
        <f t="shared" si="3"/>
        <v>13377243</v>
      </c>
    </row>
    <row r="72" spans="3:19" hidden="1" x14ac:dyDescent="0.25">
      <c r="C72" s="3">
        <v>1305050001</v>
      </c>
      <c r="D72" s="3">
        <v>9001170879</v>
      </c>
      <c r="E72" s="3" t="s">
        <v>76</v>
      </c>
      <c r="F72" s="3">
        <v>2112225</v>
      </c>
      <c r="G72" s="3" t="s">
        <v>92</v>
      </c>
      <c r="H72" s="3" t="s">
        <v>93</v>
      </c>
      <c r="I72" s="3" t="s">
        <v>25</v>
      </c>
      <c r="J72" s="3">
        <v>-13</v>
      </c>
      <c r="K72" s="3" t="s">
        <v>19</v>
      </c>
      <c r="L72" s="4">
        <v>1848528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4">
        <f t="shared" si="2"/>
        <v>0</v>
      </c>
      <c r="S72" s="4">
        <f t="shared" si="3"/>
        <v>1848528</v>
      </c>
    </row>
    <row r="73" spans="3:19" hidden="1" x14ac:dyDescent="0.25">
      <c r="C73" s="3">
        <v>1305050001</v>
      </c>
      <c r="D73" s="3">
        <v>9001170879</v>
      </c>
      <c r="E73" s="3" t="s">
        <v>76</v>
      </c>
      <c r="F73" s="3">
        <v>2112224</v>
      </c>
      <c r="G73" s="3" t="s">
        <v>92</v>
      </c>
      <c r="H73" s="3" t="s">
        <v>93</v>
      </c>
      <c r="I73" s="3" t="s">
        <v>25</v>
      </c>
      <c r="J73" s="3">
        <v>-13</v>
      </c>
      <c r="K73" s="3" t="s">
        <v>19</v>
      </c>
      <c r="L73" s="4">
        <v>12977712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4">
        <f t="shared" si="2"/>
        <v>0</v>
      </c>
      <c r="S73" s="4">
        <f t="shared" si="3"/>
        <v>12977712</v>
      </c>
    </row>
    <row r="74" spans="3:19" hidden="1" x14ac:dyDescent="0.25">
      <c r="C74" s="3">
        <v>1305050001</v>
      </c>
      <c r="D74" s="3">
        <v>9001170879</v>
      </c>
      <c r="E74" s="3" t="s">
        <v>76</v>
      </c>
      <c r="F74" s="3">
        <v>2112229</v>
      </c>
      <c r="G74" s="3" t="s">
        <v>92</v>
      </c>
      <c r="H74" s="3" t="s">
        <v>93</v>
      </c>
      <c r="I74" s="3" t="s">
        <v>25</v>
      </c>
      <c r="J74" s="3">
        <v>-13</v>
      </c>
      <c r="K74" s="3" t="s">
        <v>19</v>
      </c>
      <c r="L74" s="4">
        <v>8250264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4">
        <f t="shared" si="2"/>
        <v>0</v>
      </c>
      <c r="S74" s="4">
        <f t="shared" si="3"/>
        <v>8250264</v>
      </c>
    </row>
    <row r="75" spans="3:19" hidden="1" x14ac:dyDescent="0.25">
      <c r="C75" s="3">
        <v>1305050001</v>
      </c>
      <c r="D75" s="3">
        <v>9001170879</v>
      </c>
      <c r="E75" s="3" t="s">
        <v>76</v>
      </c>
      <c r="F75" s="3">
        <v>2112222</v>
      </c>
      <c r="G75" s="3" t="s">
        <v>92</v>
      </c>
      <c r="H75" s="3" t="s">
        <v>93</v>
      </c>
      <c r="I75" s="3" t="s">
        <v>25</v>
      </c>
      <c r="J75" s="3">
        <v>-13</v>
      </c>
      <c r="K75" s="3" t="s">
        <v>19</v>
      </c>
      <c r="L75" s="4">
        <v>12212973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4">
        <f t="shared" si="2"/>
        <v>0</v>
      </c>
      <c r="S75" s="4">
        <f t="shared" si="3"/>
        <v>12212973</v>
      </c>
    </row>
    <row r="76" spans="3:19" hidden="1" x14ac:dyDescent="0.25">
      <c r="C76" s="3">
        <v>1305050001</v>
      </c>
      <c r="D76" s="3">
        <v>9001170879</v>
      </c>
      <c r="E76" s="3" t="s">
        <v>76</v>
      </c>
      <c r="F76" s="3">
        <v>2112221</v>
      </c>
      <c r="G76" s="3" t="s">
        <v>92</v>
      </c>
      <c r="H76" s="3" t="s">
        <v>93</v>
      </c>
      <c r="I76" s="3" t="s">
        <v>25</v>
      </c>
      <c r="J76" s="3">
        <v>-13</v>
      </c>
      <c r="K76" s="3" t="s">
        <v>19</v>
      </c>
      <c r="L76" s="4">
        <v>4790276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4">
        <f t="shared" si="2"/>
        <v>0</v>
      </c>
      <c r="S76" s="4">
        <f t="shared" si="3"/>
        <v>4790276</v>
      </c>
    </row>
    <row r="77" spans="3:19" hidden="1" x14ac:dyDescent="0.25">
      <c r="C77" s="3">
        <v>1305050001</v>
      </c>
      <c r="D77" s="3">
        <v>9001170879</v>
      </c>
      <c r="E77" s="3" t="s">
        <v>76</v>
      </c>
      <c r="F77" s="3">
        <v>2112257</v>
      </c>
      <c r="G77" s="3" t="s">
        <v>37</v>
      </c>
      <c r="H77" s="3" t="s">
        <v>94</v>
      </c>
      <c r="I77" s="3" t="s">
        <v>25</v>
      </c>
      <c r="J77" s="3">
        <v>-18</v>
      </c>
      <c r="K77" s="3" t="s">
        <v>19</v>
      </c>
      <c r="L77" s="4">
        <v>1351572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4">
        <f t="shared" si="2"/>
        <v>0</v>
      </c>
      <c r="S77" s="4">
        <f t="shared" si="3"/>
        <v>1351572</v>
      </c>
    </row>
    <row r="78" spans="3:19" hidden="1" x14ac:dyDescent="0.25">
      <c r="C78" s="3">
        <v>1305050001</v>
      </c>
      <c r="D78" s="3">
        <v>9001170879</v>
      </c>
      <c r="E78" s="3" t="s">
        <v>76</v>
      </c>
      <c r="F78" s="3">
        <v>2112261</v>
      </c>
      <c r="G78" s="3" t="s">
        <v>37</v>
      </c>
      <c r="H78" s="3" t="s">
        <v>94</v>
      </c>
      <c r="I78" s="3" t="s">
        <v>25</v>
      </c>
      <c r="J78" s="3">
        <v>-18</v>
      </c>
      <c r="K78" s="3" t="s">
        <v>19</v>
      </c>
      <c r="L78" s="4">
        <v>13133835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4">
        <f t="shared" si="2"/>
        <v>0</v>
      </c>
      <c r="S78" s="4">
        <f t="shared" si="3"/>
        <v>13133835</v>
      </c>
    </row>
    <row r="79" spans="3:19" hidden="1" x14ac:dyDescent="0.25">
      <c r="C79" s="3">
        <v>1305050001</v>
      </c>
      <c r="D79" s="3">
        <v>9001170879</v>
      </c>
      <c r="E79" s="3" t="s">
        <v>76</v>
      </c>
      <c r="F79" s="3">
        <v>2112252</v>
      </c>
      <c r="G79" s="3" t="s">
        <v>37</v>
      </c>
      <c r="H79" s="3" t="s">
        <v>94</v>
      </c>
      <c r="I79" s="3" t="s">
        <v>25</v>
      </c>
      <c r="J79" s="3">
        <v>-18</v>
      </c>
      <c r="K79" s="3" t="s">
        <v>19</v>
      </c>
      <c r="L79" s="4">
        <v>2729232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4">
        <f t="shared" si="2"/>
        <v>0</v>
      </c>
      <c r="S79" s="4">
        <f t="shared" si="3"/>
        <v>2729232</v>
      </c>
    </row>
    <row r="80" spans="3:19" hidden="1" x14ac:dyDescent="0.25">
      <c r="C80" s="3">
        <v>1305050001</v>
      </c>
      <c r="D80" s="3">
        <v>9001170879</v>
      </c>
      <c r="E80" s="3" t="s">
        <v>76</v>
      </c>
      <c r="F80" s="3">
        <v>2112253</v>
      </c>
      <c r="G80" s="3" t="s">
        <v>37</v>
      </c>
      <c r="H80" s="3" t="s">
        <v>94</v>
      </c>
      <c r="I80" s="3" t="s">
        <v>25</v>
      </c>
      <c r="J80" s="3">
        <v>-18</v>
      </c>
      <c r="K80" s="3" t="s">
        <v>19</v>
      </c>
      <c r="L80" s="4">
        <v>1897830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4">
        <f t="shared" si="2"/>
        <v>0</v>
      </c>
      <c r="S80" s="4">
        <f t="shared" si="3"/>
        <v>1897830</v>
      </c>
    </row>
    <row r="81" spans="3:19" hidden="1" x14ac:dyDescent="0.25">
      <c r="C81" s="3">
        <v>1305050001</v>
      </c>
      <c r="D81" s="3">
        <v>9001170879</v>
      </c>
      <c r="E81" s="3" t="s">
        <v>76</v>
      </c>
      <c r="F81" s="3">
        <v>2112259</v>
      </c>
      <c r="G81" s="3" t="s">
        <v>37</v>
      </c>
      <c r="H81" s="3" t="s">
        <v>94</v>
      </c>
      <c r="I81" s="3" t="s">
        <v>25</v>
      </c>
      <c r="J81" s="3">
        <v>-18</v>
      </c>
      <c r="K81" s="3" t="s">
        <v>19</v>
      </c>
      <c r="L81" s="4">
        <v>3974224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4">
        <f t="shared" si="2"/>
        <v>0</v>
      </c>
      <c r="S81" s="4">
        <f t="shared" si="3"/>
        <v>3974224</v>
      </c>
    </row>
    <row r="82" spans="3:19" hidden="1" x14ac:dyDescent="0.25">
      <c r="C82" s="3">
        <v>1305050001</v>
      </c>
      <c r="D82" s="3">
        <v>9001170879</v>
      </c>
      <c r="E82" s="3" t="s">
        <v>76</v>
      </c>
      <c r="F82" s="3">
        <v>2112293</v>
      </c>
      <c r="G82" s="3" t="s">
        <v>41</v>
      </c>
      <c r="H82" s="3" t="s">
        <v>95</v>
      </c>
      <c r="I82" s="3" t="s">
        <v>25</v>
      </c>
      <c r="J82" s="3">
        <v>-22</v>
      </c>
      <c r="K82" s="3" t="s">
        <v>19</v>
      </c>
      <c r="L82" s="4">
        <v>18262530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4">
        <f t="shared" si="2"/>
        <v>0</v>
      </c>
      <c r="S82" s="4">
        <f t="shared" si="3"/>
        <v>18262530</v>
      </c>
    </row>
    <row r="83" spans="3:19" hidden="1" x14ac:dyDescent="0.25">
      <c r="C83" s="3">
        <v>1305050001</v>
      </c>
      <c r="D83" s="3">
        <v>9001170879</v>
      </c>
      <c r="E83" s="3" t="s">
        <v>76</v>
      </c>
      <c r="F83" s="3">
        <v>2112292</v>
      </c>
      <c r="G83" s="3" t="s">
        <v>41</v>
      </c>
      <c r="H83" s="3" t="s">
        <v>95</v>
      </c>
      <c r="I83" s="3" t="s">
        <v>25</v>
      </c>
      <c r="J83" s="3">
        <v>-22</v>
      </c>
      <c r="K83" s="3" t="s">
        <v>19</v>
      </c>
      <c r="L83" s="4">
        <v>1847934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4">
        <f t="shared" si="2"/>
        <v>0</v>
      </c>
      <c r="S83" s="4">
        <f t="shared" si="3"/>
        <v>1847934</v>
      </c>
    </row>
    <row r="84" spans="3:19" hidden="1" x14ac:dyDescent="0.25">
      <c r="C84" s="3">
        <v>1305050001</v>
      </c>
      <c r="D84" s="3">
        <v>9001170879</v>
      </c>
      <c r="E84" s="3" t="s">
        <v>76</v>
      </c>
      <c r="F84" s="3">
        <v>2112294</v>
      </c>
      <c r="G84" s="3" t="s">
        <v>41</v>
      </c>
      <c r="H84" s="3" t="s">
        <v>95</v>
      </c>
      <c r="I84" s="3" t="s">
        <v>25</v>
      </c>
      <c r="J84" s="3">
        <v>-22</v>
      </c>
      <c r="K84" s="3" t="s">
        <v>19</v>
      </c>
      <c r="L84" s="4">
        <v>4406044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4">
        <f t="shared" si="2"/>
        <v>0</v>
      </c>
      <c r="S84" s="4">
        <f t="shared" si="3"/>
        <v>4406044</v>
      </c>
    </row>
    <row r="85" spans="3:19" hidden="1" x14ac:dyDescent="0.25">
      <c r="C85" s="3">
        <v>1305050001</v>
      </c>
      <c r="D85" s="3">
        <v>9001170879</v>
      </c>
      <c r="E85" s="3" t="s">
        <v>76</v>
      </c>
      <c r="F85" s="3">
        <v>2112308</v>
      </c>
      <c r="G85" s="3" t="s">
        <v>23</v>
      </c>
      <c r="H85" s="3" t="s">
        <v>24</v>
      </c>
      <c r="I85" s="3" t="s">
        <v>25</v>
      </c>
      <c r="J85" s="3">
        <v>-23</v>
      </c>
      <c r="K85" s="3" t="s">
        <v>19</v>
      </c>
      <c r="L85" s="4">
        <v>6235865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4">
        <f t="shared" si="2"/>
        <v>0</v>
      </c>
      <c r="S85" s="4">
        <f t="shared" si="3"/>
        <v>6235865</v>
      </c>
    </row>
    <row r="86" spans="3:19" hidden="1" x14ac:dyDescent="0.25">
      <c r="C86" s="3">
        <v>1305050001</v>
      </c>
      <c r="D86" s="3">
        <v>9001170879</v>
      </c>
      <c r="E86" s="3" t="s">
        <v>76</v>
      </c>
      <c r="F86" s="3">
        <v>2112309</v>
      </c>
      <c r="G86" s="3" t="s">
        <v>23</v>
      </c>
      <c r="H86" s="3" t="s">
        <v>24</v>
      </c>
      <c r="I86" s="3" t="s">
        <v>25</v>
      </c>
      <c r="J86" s="3">
        <v>-23</v>
      </c>
      <c r="K86" s="3" t="s">
        <v>19</v>
      </c>
      <c r="L86" s="4">
        <v>938849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4">
        <f t="shared" si="2"/>
        <v>0</v>
      </c>
      <c r="S86" s="4">
        <f t="shared" si="3"/>
        <v>938849</v>
      </c>
    </row>
    <row r="87" spans="3:19" hidden="1" x14ac:dyDescent="0.25">
      <c r="C87" s="3">
        <v>1305050001</v>
      </c>
      <c r="D87" s="3">
        <v>9001170879</v>
      </c>
      <c r="E87" s="3" t="s">
        <v>76</v>
      </c>
      <c r="F87" s="3">
        <v>2112351</v>
      </c>
      <c r="G87" s="3" t="s">
        <v>34</v>
      </c>
      <c r="H87" s="3" t="s">
        <v>49</v>
      </c>
      <c r="I87" s="3" t="s">
        <v>25</v>
      </c>
      <c r="J87" s="3">
        <v>-24</v>
      </c>
      <c r="K87" s="3" t="s">
        <v>19</v>
      </c>
      <c r="L87" s="4">
        <v>17371926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4">
        <f t="shared" si="2"/>
        <v>0</v>
      </c>
      <c r="S87" s="4">
        <f t="shared" si="3"/>
        <v>17371926</v>
      </c>
    </row>
    <row r="88" spans="3:19" hidden="1" x14ac:dyDescent="0.25">
      <c r="C88" s="3">
        <v>1305050001</v>
      </c>
      <c r="D88" s="3">
        <v>9001170879</v>
      </c>
      <c r="E88" s="3" t="s">
        <v>76</v>
      </c>
      <c r="F88" s="3">
        <v>2112357</v>
      </c>
      <c r="G88" s="3" t="s">
        <v>34</v>
      </c>
      <c r="H88" s="3" t="s">
        <v>49</v>
      </c>
      <c r="I88" s="3" t="s">
        <v>25</v>
      </c>
      <c r="J88" s="3">
        <v>-24</v>
      </c>
      <c r="K88" s="3" t="s">
        <v>19</v>
      </c>
      <c r="L88" s="4">
        <v>6624832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4">
        <f t="shared" si="2"/>
        <v>0</v>
      </c>
      <c r="S88" s="4">
        <f t="shared" si="3"/>
        <v>6624832</v>
      </c>
    </row>
    <row r="89" spans="3:19" hidden="1" x14ac:dyDescent="0.25">
      <c r="C89" s="3">
        <v>1305050001</v>
      </c>
      <c r="D89" s="3">
        <v>9001170879</v>
      </c>
      <c r="E89" s="3" t="s">
        <v>76</v>
      </c>
      <c r="F89" s="3">
        <v>2112339</v>
      </c>
      <c r="G89" s="3" t="s">
        <v>34</v>
      </c>
      <c r="H89" s="3" t="s">
        <v>49</v>
      </c>
      <c r="I89" s="3" t="s">
        <v>25</v>
      </c>
      <c r="J89" s="3">
        <v>-24</v>
      </c>
      <c r="K89" s="3" t="s">
        <v>19</v>
      </c>
      <c r="L89" s="4">
        <v>5999994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4">
        <f t="shared" si="2"/>
        <v>0</v>
      </c>
      <c r="S89" s="4">
        <f t="shared" si="3"/>
        <v>5999994</v>
      </c>
    </row>
    <row r="90" spans="3:19" hidden="1" x14ac:dyDescent="0.25">
      <c r="C90" s="3">
        <v>1305050001</v>
      </c>
      <c r="D90" s="3">
        <v>9001170879</v>
      </c>
      <c r="E90" s="3" t="s">
        <v>76</v>
      </c>
      <c r="F90" s="3">
        <v>2112363</v>
      </c>
      <c r="G90" s="3" t="s">
        <v>34</v>
      </c>
      <c r="H90" s="3" t="s">
        <v>49</v>
      </c>
      <c r="I90" s="3" t="s">
        <v>25</v>
      </c>
      <c r="J90" s="3">
        <v>-24</v>
      </c>
      <c r="K90" s="3" t="s">
        <v>19</v>
      </c>
      <c r="L90" s="4">
        <v>12899898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4">
        <f t="shared" si="2"/>
        <v>0</v>
      </c>
      <c r="S90" s="4">
        <f t="shared" si="3"/>
        <v>12899898</v>
      </c>
    </row>
    <row r="91" spans="3:19" hidden="1" x14ac:dyDescent="0.25">
      <c r="C91" s="3">
        <v>1305050001</v>
      </c>
      <c r="D91" s="3">
        <v>9001170879</v>
      </c>
      <c r="E91" s="3" t="s">
        <v>76</v>
      </c>
      <c r="F91" s="3">
        <v>2112392</v>
      </c>
      <c r="G91" s="3" t="s">
        <v>34</v>
      </c>
      <c r="H91" s="3" t="s">
        <v>49</v>
      </c>
      <c r="I91" s="3" t="s">
        <v>25</v>
      </c>
      <c r="J91" s="3">
        <v>-24</v>
      </c>
      <c r="K91" s="3" t="s">
        <v>19</v>
      </c>
      <c r="L91" s="4">
        <v>1317492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4">
        <f t="shared" si="2"/>
        <v>0</v>
      </c>
      <c r="S91" s="4">
        <f t="shared" si="3"/>
        <v>1317492</v>
      </c>
    </row>
    <row r="92" spans="3:19" hidden="1" x14ac:dyDescent="0.25">
      <c r="C92" s="3">
        <v>1305050001</v>
      </c>
      <c r="D92" s="3">
        <v>9001170879</v>
      </c>
      <c r="E92" s="3" t="s">
        <v>76</v>
      </c>
      <c r="F92" s="3">
        <v>2112382</v>
      </c>
      <c r="G92" s="3" t="s">
        <v>34</v>
      </c>
      <c r="H92" s="3" t="s">
        <v>49</v>
      </c>
      <c r="I92" s="3" t="s">
        <v>25</v>
      </c>
      <c r="J92" s="3">
        <v>-24</v>
      </c>
      <c r="K92" s="3" t="s">
        <v>19</v>
      </c>
      <c r="L92" s="4">
        <v>3992153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4">
        <f t="shared" si="2"/>
        <v>0</v>
      </c>
      <c r="S92" s="4">
        <f t="shared" si="3"/>
        <v>3992153</v>
      </c>
    </row>
    <row r="93" spans="3:19" hidden="1" x14ac:dyDescent="0.25">
      <c r="C93" s="3">
        <v>1305050001</v>
      </c>
      <c r="D93" s="3">
        <v>9001170879</v>
      </c>
      <c r="E93" s="3" t="s">
        <v>76</v>
      </c>
      <c r="F93" s="3">
        <v>2112380</v>
      </c>
      <c r="G93" s="3" t="s">
        <v>34</v>
      </c>
      <c r="H93" s="3" t="s">
        <v>49</v>
      </c>
      <c r="I93" s="3" t="s">
        <v>25</v>
      </c>
      <c r="J93" s="3">
        <v>-24</v>
      </c>
      <c r="K93" s="3" t="s">
        <v>19</v>
      </c>
      <c r="L93" s="4">
        <v>10957320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4">
        <f t="shared" si="2"/>
        <v>0</v>
      </c>
      <c r="S93" s="4">
        <f t="shared" si="3"/>
        <v>10957320</v>
      </c>
    </row>
    <row r="94" spans="3:19" hidden="1" x14ac:dyDescent="0.25">
      <c r="C94" s="3">
        <v>1305050001</v>
      </c>
      <c r="D94" s="3">
        <v>9001170879</v>
      </c>
      <c r="E94" s="3" t="s">
        <v>76</v>
      </c>
      <c r="F94" s="3">
        <v>2112366</v>
      </c>
      <c r="G94" s="3" t="s">
        <v>34</v>
      </c>
      <c r="H94" s="3" t="s">
        <v>49</v>
      </c>
      <c r="I94" s="3" t="s">
        <v>25</v>
      </c>
      <c r="J94" s="3">
        <v>-24</v>
      </c>
      <c r="K94" s="3" t="s">
        <v>19</v>
      </c>
      <c r="L94" s="4">
        <v>81943141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4">
        <f t="shared" si="2"/>
        <v>0</v>
      </c>
      <c r="S94" s="4">
        <f t="shared" si="3"/>
        <v>81943141</v>
      </c>
    </row>
    <row r="95" spans="3:19" hidden="1" x14ac:dyDescent="0.25">
      <c r="C95" s="3">
        <v>1305050001</v>
      </c>
      <c r="D95" s="3">
        <v>9001170879</v>
      </c>
      <c r="E95" s="3" t="s">
        <v>76</v>
      </c>
      <c r="F95" s="3">
        <v>2112352</v>
      </c>
      <c r="G95" s="3" t="s">
        <v>34</v>
      </c>
      <c r="H95" s="3" t="s">
        <v>49</v>
      </c>
      <c r="I95" s="3" t="s">
        <v>25</v>
      </c>
      <c r="J95" s="3">
        <v>-24</v>
      </c>
      <c r="K95" s="3" t="s">
        <v>19</v>
      </c>
      <c r="L95" s="4">
        <v>19925037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4">
        <f t="shared" si="2"/>
        <v>0</v>
      </c>
      <c r="S95" s="4">
        <f t="shared" si="3"/>
        <v>19925037</v>
      </c>
    </row>
    <row r="96" spans="3:19" hidden="1" x14ac:dyDescent="0.25">
      <c r="C96" s="3">
        <v>1305050001</v>
      </c>
      <c r="D96" s="3">
        <v>9001170879</v>
      </c>
      <c r="E96" s="3" t="s">
        <v>76</v>
      </c>
      <c r="F96" s="3">
        <v>2112353</v>
      </c>
      <c r="G96" s="3" t="s">
        <v>34</v>
      </c>
      <c r="H96" s="3" t="s">
        <v>49</v>
      </c>
      <c r="I96" s="3" t="s">
        <v>25</v>
      </c>
      <c r="J96" s="3">
        <v>-24</v>
      </c>
      <c r="K96" s="3" t="s">
        <v>19</v>
      </c>
      <c r="L96" s="4">
        <v>9652351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4">
        <f t="shared" si="2"/>
        <v>0</v>
      </c>
      <c r="S96" s="4">
        <f t="shared" si="3"/>
        <v>9652351</v>
      </c>
    </row>
    <row r="97" spans="1:19" hidden="1" x14ac:dyDescent="0.25">
      <c r="C97" s="3">
        <v>1305050001</v>
      </c>
      <c r="D97" s="3">
        <v>9001170879</v>
      </c>
      <c r="E97" s="3" t="s">
        <v>76</v>
      </c>
      <c r="F97" s="3">
        <v>2112340</v>
      </c>
      <c r="G97" s="3" t="s">
        <v>34</v>
      </c>
      <c r="H97" s="3" t="s">
        <v>49</v>
      </c>
      <c r="I97" s="3" t="s">
        <v>25</v>
      </c>
      <c r="J97" s="3">
        <v>-24</v>
      </c>
      <c r="K97" s="3" t="s">
        <v>19</v>
      </c>
      <c r="L97" s="4">
        <v>2204631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4">
        <f t="shared" si="2"/>
        <v>0</v>
      </c>
      <c r="S97" s="4">
        <f t="shared" si="3"/>
        <v>2204631</v>
      </c>
    </row>
    <row r="98" spans="1:19" hidden="1" x14ac:dyDescent="0.25">
      <c r="C98" s="3">
        <v>1305050001</v>
      </c>
      <c r="D98" s="3">
        <v>9001170879</v>
      </c>
      <c r="E98" s="3" t="s">
        <v>76</v>
      </c>
      <c r="F98" s="3">
        <v>2112356</v>
      </c>
      <c r="G98" s="3" t="s">
        <v>34</v>
      </c>
      <c r="H98" s="3" t="s">
        <v>49</v>
      </c>
      <c r="I98" s="3" t="s">
        <v>25</v>
      </c>
      <c r="J98" s="3">
        <v>-24</v>
      </c>
      <c r="K98" s="3" t="s">
        <v>19</v>
      </c>
      <c r="L98" s="4">
        <v>3192057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4">
        <f t="shared" si="2"/>
        <v>0</v>
      </c>
      <c r="S98" s="4">
        <f t="shared" si="3"/>
        <v>3192057</v>
      </c>
    </row>
    <row r="99" spans="1:19" hidden="1" x14ac:dyDescent="0.25">
      <c r="C99" s="3">
        <v>1305050001</v>
      </c>
      <c r="D99" s="3">
        <v>9001170879</v>
      </c>
      <c r="E99" s="3" t="s">
        <v>76</v>
      </c>
      <c r="F99" s="3">
        <v>2112377</v>
      </c>
      <c r="G99" s="3" t="s">
        <v>34</v>
      </c>
      <c r="H99" s="3" t="s">
        <v>49</v>
      </c>
      <c r="I99" s="3" t="s">
        <v>25</v>
      </c>
      <c r="J99" s="3">
        <v>-24</v>
      </c>
      <c r="K99" s="3" t="s">
        <v>19</v>
      </c>
      <c r="L99" s="4">
        <v>4369365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4">
        <f t="shared" si="2"/>
        <v>0</v>
      </c>
      <c r="S99" s="4">
        <f t="shared" si="3"/>
        <v>4369365</v>
      </c>
    </row>
    <row r="100" spans="1:19" hidden="1" x14ac:dyDescent="0.25">
      <c r="C100" s="3">
        <v>1305050001</v>
      </c>
      <c r="D100" s="3">
        <v>9001170879</v>
      </c>
      <c r="E100" s="3" t="s">
        <v>76</v>
      </c>
      <c r="F100" s="3">
        <v>2112376</v>
      </c>
      <c r="G100" s="3" t="s">
        <v>34</v>
      </c>
      <c r="H100" s="3" t="s">
        <v>49</v>
      </c>
      <c r="I100" s="3" t="s">
        <v>25</v>
      </c>
      <c r="J100" s="3">
        <v>-24</v>
      </c>
      <c r="K100" s="3" t="s">
        <v>19</v>
      </c>
      <c r="L100" s="4">
        <v>8599288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4">
        <f t="shared" si="2"/>
        <v>0</v>
      </c>
      <c r="S100" s="4">
        <f t="shared" si="3"/>
        <v>8599288</v>
      </c>
    </row>
    <row r="101" spans="1:19" hidden="1" x14ac:dyDescent="0.25">
      <c r="C101" s="3">
        <v>1305050001</v>
      </c>
      <c r="D101" s="3">
        <v>9001170879</v>
      </c>
      <c r="E101" s="3" t="s">
        <v>76</v>
      </c>
      <c r="F101" s="3">
        <v>2112375</v>
      </c>
      <c r="G101" s="3" t="s">
        <v>34</v>
      </c>
      <c r="H101" s="3" t="s">
        <v>49</v>
      </c>
      <c r="I101" s="3" t="s">
        <v>25</v>
      </c>
      <c r="J101" s="3">
        <v>-24</v>
      </c>
      <c r="K101" s="3" t="s">
        <v>19</v>
      </c>
      <c r="L101" s="4">
        <v>9192150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4">
        <f t="shared" si="2"/>
        <v>0</v>
      </c>
      <c r="S101" s="4">
        <f t="shared" si="3"/>
        <v>9192150</v>
      </c>
    </row>
    <row r="102" spans="1:19" hidden="1" x14ac:dyDescent="0.25">
      <c r="C102" s="3">
        <v>1305050001</v>
      </c>
      <c r="D102" s="3">
        <v>9001170879</v>
      </c>
      <c r="E102" s="3" t="s">
        <v>76</v>
      </c>
      <c r="F102" s="3">
        <v>2112374</v>
      </c>
      <c r="G102" s="3" t="s">
        <v>34</v>
      </c>
      <c r="H102" s="3" t="s">
        <v>49</v>
      </c>
      <c r="I102" s="3" t="s">
        <v>25</v>
      </c>
      <c r="J102" s="3">
        <v>-24</v>
      </c>
      <c r="K102" s="3" t="s">
        <v>19</v>
      </c>
      <c r="L102" s="4">
        <v>3679830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4">
        <f t="shared" si="2"/>
        <v>0</v>
      </c>
      <c r="S102" s="4">
        <f t="shared" si="3"/>
        <v>3679830</v>
      </c>
    </row>
    <row r="103" spans="1:19" hidden="1" x14ac:dyDescent="0.25">
      <c r="E103" s="3" t="s">
        <v>76</v>
      </c>
      <c r="K103" s="3" t="s">
        <v>19</v>
      </c>
      <c r="L103" s="4">
        <v>485216485</v>
      </c>
      <c r="M103" s="4">
        <v>153292044</v>
      </c>
      <c r="N103" s="4">
        <v>1949586</v>
      </c>
      <c r="O103" s="3">
        <v>0</v>
      </c>
      <c r="P103" s="3">
        <v>0</v>
      </c>
      <c r="Q103" s="3">
        <v>0</v>
      </c>
      <c r="R103" s="4">
        <f t="shared" si="2"/>
        <v>155241630</v>
      </c>
      <c r="S103" s="4">
        <f t="shared" si="3"/>
        <v>640458115</v>
      </c>
    </row>
    <row r="104" spans="1:19" hidden="1" x14ac:dyDescent="0.25">
      <c r="C104" s="3">
        <v>1305050001</v>
      </c>
      <c r="D104" s="3">
        <v>9001705108</v>
      </c>
      <c r="E104" s="3" t="s">
        <v>96</v>
      </c>
      <c r="F104" s="3">
        <v>2112025</v>
      </c>
      <c r="G104" s="3" t="s">
        <v>81</v>
      </c>
      <c r="H104" s="3" t="s">
        <v>82</v>
      </c>
      <c r="I104" s="3" t="s">
        <v>25</v>
      </c>
      <c r="J104" s="3">
        <v>16</v>
      </c>
      <c r="K104" s="3" t="s">
        <v>19</v>
      </c>
      <c r="L104" s="3">
        <v>0</v>
      </c>
      <c r="M104" s="4">
        <v>2574000</v>
      </c>
      <c r="N104" s="3">
        <v>0</v>
      </c>
      <c r="O104" s="3">
        <v>0</v>
      </c>
      <c r="P104" s="3">
        <v>0</v>
      </c>
      <c r="Q104" s="3">
        <v>0</v>
      </c>
      <c r="R104" s="4">
        <f t="shared" si="2"/>
        <v>2574000</v>
      </c>
      <c r="S104" s="4">
        <f t="shared" si="3"/>
        <v>2574000</v>
      </c>
    </row>
    <row r="105" spans="1:19" x14ac:dyDescent="0.25">
      <c r="A105" s="19" t="s">
        <v>21</v>
      </c>
      <c r="E105" s="19" t="s">
        <v>96</v>
      </c>
      <c r="K105" s="3" t="s">
        <v>19</v>
      </c>
      <c r="L105" s="27">
        <v>0</v>
      </c>
      <c r="M105" s="25">
        <v>2574000</v>
      </c>
      <c r="N105" s="25">
        <v>0</v>
      </c>
      <c r="O105" s="25">
        <v>0</v>
      </c>
      <c r="P105" s="25">
        <v>0</v>
      </c>
      <c r="Q105" s="25">
        <v>0</v>
      </c>
      <c r="R105" s="27">
        <f t="shared" si="2"/>
        <v>2574000</v>
      </c>
      <c r="S105" s="27">
        <f t="shared" si="3"/>
        <v>2574000</v>
      </c>
    </row>
    <row r="106" spans="1:19" hidden="1" x14ac:dyDescent="0.25">
      <c r="C106" s="3">
        <v>1305050002</v>
      </c>
      <c r="D106" s="3">
        <v>8190037921</v>
      </c>
      <c r="E106" s="3" t="s">
        <v>97</v>
      </c>
      <c r="F106" s="3">
        <v>2100008346</v>
      </c>
      <c r="G106" s="3" t="s">
        <v>98</v>
      </c>
      <c r="H106" s="3" t="s">
        <v>99</v>
      </c>
      <c r="I106" s="3" t="s">
        <v>25</v>
      </c>
      <c r="J106" s="3">
        <v>615</v>
      </c>
      <c r="K106" s="3" t="s">
        <v>19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4">
        <v>2715544</v>
      </c>
      <c r="R106" s="4">
        <f t="shared" si="2"/>
        <v>2715544</v>
      </c>
      <c r="S106" s="4">
        <f t="shared" si="3"/>
        <v>2715544</v>
      </c>
    </row>
    <row r="107" spans="1:19" hidden="1" x14ac:dyDescent="0.25">
      <c r="C107" s="3">
        <v>1305050002</v>
      </c>
      <c r="D107" s="3">
        <v>8190037921</v>
      </c>
      <c r="E107" s="3" t="s">
        <v>97</v>
      </c>
      <c r="F107" s="3">
        <v>2100008369</v>
      </c>
      <c r="G107" s="3" t="s">
        <v>98</v>
      </c>
      <c r="H107" s="3" t="s">
        <v>99</v>
      </c>
      <c r="I107" s="3" t="s">
        <v>25</v>
      </c>
      <c r="J107" s="3">
        <v>615</v>
      </c>
      <c r="K107" s="3" t="s">
        <v>19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4">
        <v>10003950</v>
      </c>
      <c r="R107" s="4">
        <f t="shared" si="2"/>
        <v>10003950</v>
      </c>
      <c r="S107" s="4">
        <f t="shared" si="3"/>
        <v>10003950</v>
      </c>
    </row>
    <row r="108" spans="1:19" hidden="1" x14ac:dyDescent="0.25">
      <c r="C108" s="3">
        <v>1305050002</v>
      </c>
      <c r="D108" s="3">
        <v>8190037921</v>
      </c>
      <c r="E108" s="3" t="s">
        <v>97</v>
      </c>
      <c r="F108" s="3">
        <v>2100008567</v>
      </c>
      <c r="G108" s="3" t="s">
        <v>100</v>
      </c>
      <c r="H108" s="3" t="s">
        <v>101</v>
      </c>
      <c r="I108" s="3" t="s">
        <v>25</v>
      </c>
      <c r="J108" s="3">
        <v>571</v>
      </c>
      <c r="K108" s="3" t="s">
        <v>19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4">
        <v>8048700</v>
      </c>
      <c r="R108" s="4">
        <f t="shared" si="2"/>
        <v>8048700</v>
      </c>
      <c r="S108" s="4">
        <f t="shared" si="3"/>
        <v>8048700</v>
      </c>
    </row>
    <row r="109" spans="1:19" hidden="1" x14ac:dyDescent="0.25">
      <c r="C109" s="3">
        <v>1305050002</v>
      </c>
      <c r="D109" s="3">
        <v>8190037921</v>
      </c>
      <c r="E109" s="3" t="s">
        <v>97</v>
      </c>
      <c r="F109" s="3">
        <v>2100008566</v>
      </c>
      <c r="G109" s="3" t="s">
        <v>100</v>
      </c>
      <c r="H109" s="3" t="s">
        <v>101</v>
      </c>
      <c r="I109" s="3" t="s">
        <v>25</v>
      </c>
      <c r="J109" s="3">
        <v>571</v>
      </c>
      <c r="K109" s="3" t="s">
        <v>19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4">
        <v>8929800</v>
      </c>
      <c r="R109" s="4">
        <f t="shared" si="2"/>
        <v>8929800</v>
      </c>
      <c r="S109" s="4">
        <f t="shared" si="3"/>
        <v>8929800</v>
      </c>
    </row>
    <row r="110" spans="1:19" hidden="1" x14ac:dyDescent="0.25">
      <c r="C110" s="3">
        <v>1305050002</v>
      </c>
      <c r="D110" s="3">
        <v>8190037921</v>
      </c>
      <c r="E110" s="3" t="s">
        <v>97</v>
      </c>
      <c r="F110" s="3">
        <v>2100008639</v>
      </c>
      <c r="G110" s="3" t="s">
        <v>102</v>
      </c>
      <c r="H110" s="3" t="s">
        <v>103</v>
      </c>
      <c r="I110" s="3" t="s">
        <v>25</v>
      </c>
      <c r="J110" s="3">
        <v>556</v>
      </c>
      <c r="K110" s="3" t="s">
        <v>19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4">
        <v>643500</v>
      </c>
      <c r="R110" s="4">
        <f t="shared" si="2"/>
        <v>643500</v>
      </c>
      <c r="S110" s="4">
        <f t="shared" si="3"/>
        <v>643500</v>
      </c>
    </row>
    <row r="111" spans="1:19" hidden="1" x14ac:dyDescent="0.25">
      <c r="C111" s="3">
        <v>1305050002</v>
      </c>
      <c r="D111" s="3">
        <v>8190037921</v>
      </c>
      <c r="E111" s="3" t="s">
        <v>97</v>
      </c>
      <c r="F111" s="3">
        <v>2100008802</v>
      </c>
      <c r="G111" s="3" t="s">
        <v>104</v>
      </c>
      <c r="H111" s="3" t="s">
        <v>105</v>
      </c>
      <c r="I111" s="3" t="s">
        <v>25</v>
      </c>
      <c r="J111" s="3">
        <v>528</v>
      </c>
      <c r="K111" s="3" t="s">
        <v>19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4">
        <v>7182450</v>
      </c>
      <c r="R111" s="4">
        <f t="shared" si="2"/>
        <v>7182450</v>
      </c>
      <c r="S111" s="4">
        <f t="shared" si="3"/>
        <v>7182450</v>
      </c>
    </row>
    <row r="112" spans="1:19" hidden="1" x14ac:dyDescent="0.25">
      <c r="C112" s="3">
        <v>1305050002</v>
      </c>
      <c r="D112" s="3">
        <v>8190037921</v>
      </c>
      <c r="E112" s="3" t="s">
        <v>97</v>
      </c>
      <c r="F112" s="3">
        <v>2100009328</v>
      </c>
      <c r="G112" s="3" t="s">
        <v>106</v>
      </c>
      <c r="H112" s="3" t="s">
        <v>107</v>
      </c>
      <c r="I112" s="3" t="s">
        <v>25</v>
      </c>
      <c r="J112" s="3">
        <v>424</v>
      </c>
      <c r="K112" s="3" t="s">
        <v>19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4">
        <v>16591256</v>
      </c>
      <c r="R112" s="4">
        <f t="shared" si="2"/>
        <v>16591256</v>
      </c>
      <c r="S112" s="4">
        <f t="shared" si="3"/>
        <v>16591256</v>
      </c>
    </row>
    <row r="113" spans="3:19" hidden="1" x14ac:dyDescent="0.25">
      <c r="C113" s="3">
        <v>1305050002</v>
      </c>
      <c r="D113" s="3">
        <v>8190037921</v>
      </c>
      <c r="E113" s="3" t="s">
        <v>97</v>
      </c>
      <c r="F113" s="3">
        <v>2100009796</v>
      </c>
      <c r="G113" s="3" t="s">
        <v>108</v>
      </c>
      <c r="H113" s="3" t="s">
        <v>109</v>
      </c>
      <c r="I113" s="3" t="s">
        <v>25</v>
      </c>
      <c r="J113" s="3">
        <v>333</v>
      </c>
      <c r="K113" s="3" t="s">
        <v>19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4">
        <v>7266619</v>
      </c>
      <c r="R113" s="4">
        <f t="shared" si="2"/>
        <v>7266619</v>
      </c>
      <c r="S113" s="4">
        <f t="shared" si="3"/>
        <v>7266619</v>
      </c>
    </row>
    <row r="114" spans="3:19" hidden="1" x14ac:dyDescent="0.25">
      <c r="C114" s="3">
        <v>1305050002</v>
      </c>
      <c r="D114" s="3">
        <v>8190037921</v>
      </c>
      <c r="E114" s="3" t="s">
        <v>97</v>
      </c>
      <c r="F114" s="3">
        <v>2100009908</v>
      </c>
      <c r="G114" s="3" t="s">
        <v>110</v>
      </c>
      <c r="H114" s="3" t="s">
        <v>111</v>
      </c>
      <c r="I114" s="3" t="s">
        <v>25</v>
      </c>
      <c r="J114" s="3">
        <v>313</v>
      </c>
      <c r="K114" s="3" t="s">
        <v>19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4">
        <v>1176574</v>
      </c>
      <c r="R114" s="4">
        <f t="shared" si="2"/>
        <v>1176574</v>
      </c>
      <c r="S114" s="4">
        <f t="shared" si="3"/>
        <v>1176574</v>
      </c>
    </row>
    <row r="115" spans="3:19" hidden="1" x14ac:dyDescent="0.25">
      <c r="C115" s="3">
        <v>1305050002</v>
      </c>
      <c r="D115" s="3">
        <v>8190037921</v>
      </c>
      <c r="E115" s="3" t="s">
        <v>97</v>
      </c>
      <c r="F115" s="3">
        <v>2100009906</v>
      </c>
      <c r="G115" s="3" t="s">
        <v>110</v>
      </c>
      <c r="H115" s="3" t="s">
        <v>111</v>
      </c>
      <c r="I115" s="3" t="s">
        <v>25</v>
      </c>
      <c r="J115" s="3">
        <v>313</v>
      </c>
      <c r="K115" s="3" t="s">
        <v>19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4">
        <v>1637823</v>
      </c>
      <c r="R115" s="4">
        <f t="shared" si="2"/>
        <v>1637823</v>
      </c>
      <c r="S115" s="4">
        <f t="shared" si="3"/>
        <v>1637823</v>
      </c>
    </row>
    <row r="116" spans="3:19" hidden="1" x14ac:dyDescent="0.25">
      <c r="C116" s="3">
        <v>1305050002</v>
      </c>
      <c r="D116" s="3">
        <v>8190037921</v>
      </c>
      <c r="E116" s="3" t="s">
        <v>97</v>
      </c>
      <c r="F116" s="3">
        <v>2100009905</v>
      </c>
      <c r="G116" s="3" t="s">
        <v>110</v>
      </c>
      <c r="H116" s="3" t="s">
        <v>111</v>
      </c>
      <c r="I116" s="3" t="s">
        <v>25</v>
      </c>
      <c r="J116" s="3">
        <v>313</v>
      </c>
      <c r="K116" s="3" t="s">
        <v>19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4">
        <v>1176574</v>
      </c>
      <c r="R116" s="4">
        <f t="shared" si="2"/>
        <v>1176574</v>
      </c>
      <c r="S116" s="4">
        <f t="shared" si="3"/>
        <v>1176574</v>
      </c>
    </row>
    <row r="117" spans="3:19" hidden="1" x14ac:dyDescent="0.25">
      <c r="C117" s="3">
        <v>1305050002</v>
      </c>
      <c r="D117" s="3">
        <v>8190037921</v>
      </c>
      <c r="E117" s="3" t="s">
        <v>97</v>
      </c>
      <c r="F117" s="3">
        <v>2100009907</v>
      </c>
      <c r="G117" s="3" t="s">
        <v>110</v>
      </c>
      <c r="H117" s="3" t="s">
        <v>111</v>
      </c>
      <c r="I117" s="3" t="s">
        <v>25</v>
      </c>
      <c r="J117" s="3">
        <v>313</v>
      </c>
      <c r="K117" s="3" t="s">
        <v>19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4">
        <v>1637823</v>
      </c>
      <c r="R117" s="4">
        <f t="shared" si="2"/>
        <v>1637823</v>
      </c>
      <c r="S117" s="4">
        <f t="shared" si="3"/>
        <v>1637823</v>
      </c>
    </row>
    <row r="118" spans="3:19" hidden="1" x14ac:dyDescent="0.25">
      <c r="C118" s="3">
        <v>1305050002</v>
      </c>
      <c r="D118" s="3">
        <v>8190037921</v>
      </c>
      <c r="E118" s="3" t="s">
        <v>97</v>
      </c>
      <c r="F118" s="3">
        <v>2100009903</v>
      </c>
      <c r="G118" s="3" t="s">
        <v>110</v>
      </c>
      <c r="H118" s="3" t="s">
        <v>111</v>
      </c>
      <c r="I118" s="3" t="s">
        <v>25</v>
      </c>
      <c r="J118" s="3">
        <v>313</v>
      </c>
      <c r="K118" s="3" t="s">
        <v>19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4">
        <v>1637823</v>
      </c>
      <c r="R118" s="4">
        <f t="shared" si="2"/>
        <v>1637823</v>
      </c>
      <c r="S118" s="4">
        <f t="shared" si="3"/>
        <v>1637823</v>
      </c>
    </row>
    <row r="119" spans="3:19" hidden="1" x14ac:dyDescent="0.25">
      <c r="C119" s="3">
        <v>1305050002</v>
      </c>
      <c r="D119" s="3">
        <v>8190037921</v>
      </c>
      <c r="E119" s="3" t="s">
        <v>97</v>
      </c>
      <c r="F119" s="3">
        <v>2100009904</v>
      </c>
      <c r="G119" s="3" t="s">
        <v>110</v>
      </c>
      <c r="H119" s="3" t="s">
        <v>111</v>
      </c>
      <c r="I119" s="3" t="s">
        <v>25</v>
      </c>
      <c r="J119" s="3">
        <v>313</v>
      </c>
      <c r="K119" s="3" t="s">
        <v>19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4">
        <v>2814398</v>
      </c>
      <c r="R119" s="4">
        <f t="shared" si="2"/>
        <v>2814398</v>
      </c>
      <c r="S119" s="4">
        <f t="shared" si="3"/>
        <v>2814398</v>
      </c>
    </row>
    <row r="120" spans="3:19" hidden="1" x14ac:dyDescent="0.25">
      <c r="C120" s="3">
        <v>1305050002</v>
      </c>
      <c r="D120" s="3">
        <v>8190037921</v>
      </c>
      <c r="E120" s="3" t="s">
        <v>97</v>
      </c>
      <c r="F120" s="3">
        <v>2100009921</v>
      </c>
      <c r="G120" s="3" t="s">
        <v>112</v>
      </c>
      <c r="H120" s="3" t="s">
        <v>113</v>
      </c>
      <c r="I120" s="3" t="s">
        <v>25</v>
      </c>
      <c r="J120" s="3">
        <v>312</v>
      </c>
      <c r="K120" s="3" t="s">
        <v>19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4">
        <v>1592715</v>
      </c>
      <c r="R120" s="4">
        <f t="shared" si="2"/>
        <v>1592715</v>
      </c>
      <c r="S120" s="4">
        <f t="shared" si="3"/>
        <v>1592715</v>
      </c>
    </row>
    <row r="121" spans="3:19" hidden="1" x14ac:dyDescent="0.25">
      <c r="C121" s="3">
        <v>1305050002</v>
      </c>
      <c r="D121" s="3">
        <v>8190037921</v>
      </c>
      <c r="E121" s="3" t="s">
        <v>97</v>
      </c>
      <c r="F121" s="3">
        <v>2100009954</v>
      </c>
      <c r="G121" s="3" t="s">
        <v>114</v>
      </c>
      <c r="H121" s="3" t="s">
        <v>115</v>
      </c>
      <c r="I121" s="3" t="s">
        <v>25</v>
      </c>
      <c r="J121" s="3">
        <v>310</v>
      </c>
      <c r="K121" s="3" t="s">
        <v>19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4">
        <v>4333112</v>
      </c>
      <c r="R121" s="4">
        <f t="shared" si="2"/>
        <v>4333112</v>
      </c>
      <c r="S121" s="4">
        <f t="shared" si="3"/>
        <v>4333112</v>
      </c>
    </row>
    <row r="122" spans="3:19" hidden="1" x14ac:dyDescent="0.25">
      <c r="C122" s="3">
        <v>1305050002</v>
      </c>
      <c r="D122" s="3">
        <v>8190037921</v>
      </c>
      <c r="E122" s="3" t="s">
        <v>97</v>
      </c>
      <c r="F122" s="3">
        <v>2111341</v>
      </c>
      <c r="G122" s="3" t="s">
        <v>116</v>
      </c>
      <c r="H122" s="3" t="s">
        <v>117</v>
      </c>
      <c r="I122" s="3" t="s">
        <v>25</v>
      </c>
      <c r="J122" s="3">
        <v>110</v>
      </c>
      <c r="K122" s="3" t="s">
        <v>19</v>
      </c>
      <c r="L122" s="3">
        <v>0</v>
      </c>
      <c r="M122" s="3">
        <v>0</v>
      </c>
      <c r="N122" s="3">
        <v>0</v>
      </c>
      <c r="O122" s="3">
        <v>0</v>
      </c>
      <c r="P122" s="4">
        <v>18089186</v>
      </c>
      <c r="Q122" s="3">
        <v>0</v>
      </c>
      <c r="R122" s="4">
        <f t="shared" si="2"/>
        <v>18089186</v>
      </c>
      <c r="S122" s="4">
        <f t="shared" si="3"/>
        <v>18089186</v>
      </c>
    </row>
    <row r="123" spans="3:19" hidden="1" x14ac:dyDescent="0.25">
      <c r="C123" s="3">
        <v>1305050002</v>
      </c>
      <c r="D123" s="3">
        <v>8190037921</v>
      </c>
      <c r="E123" s="3" t="s">
        <v>97</v>
      </c>
      <c r="F123" s="3">
        <v>2111340</v>
      </c>
      <c r="G123" s="3" t="s">
        <v>116</v>
      </c>
      <c r="H123" s="3" t="s">
        <v>117</v>
      </c>
      <c r="I123" s="3" t="s">
        <v>25</v>
      </c>
      <c r="J123" s="3">
        <v>110</v>
      </c>
      <c r="K123" s="3" t="s">
        <v>19</v>
      </c>
      <c r="L123" s="3">
        <v>0</v>
      </c>
      <c r="M123" s="3">
        <v>0</v>
      </c>
      <c r="N123" s="3">
        <v>0</v>
      </c>
      <c r="O123" s="3">
        <v>0</v>
      </c>
      <c r="P123" s="4">
        <v>17415377</v>
      </c>
      <c r="Q123" s="3">
        <v>0</v>
      </c>
      <c r="R123" s="4">
        <f t="shared" si="2"/>
        <v>17415377</v>
      </c>
      <c r="S123" s="4">
        <f t="shared" si="3"/>
        <v>17415377</v>
      </c>
    </row>
    <row r="124" spans="3:19" hidden="1" x14ac:dyDescent="0.25">
      <c r="C124" s="3">
        <v>1305050002</v>
      </c>
      <c r="D124" s="3">
        <v>8190037921</v>
      </c>
      <c r="E124" s="3" t="s">
        <v>97</v>
      </c>
      <c r="F124" s="3">
        <v>2111463</v>
      </c>
      <c r="G124" s="3" t="s">
        <v>118</v>
      </c>
      <c r="H124" s="3" t="s">
        <v>119</v>
      </c>
      <c r="I124" s="3" t="s">
        <v>25</v>
      </c>
      <c r="J124" s="3">
        <v>99</v>
      </c>
      <c r="K124" s="3" t="s">
        <v>19</v>
      </c>
      <c r="L124" s="3">
        <v>0</v>
      </c>
      <c r="M124" s="3">
        <v>0</v>
      </c>
      <c r="N124" s="3">
        <v>0</v>
      </c>
      <c r="O124" s="3">
        <v>0</v>
      </c>
      <c r="P124" s="4">
        <v>16409846</v>
      </c>
      <c r="Q124" s="3">
        <v>0</v>
      </c>
      <c r="R124" s="4">
        <f t="shared" si="2"/>
        <v>16409846</v>
      </c>
      <c r="S124" s="4">
        <f t="shared" si="3"/>
        <v>16409846</v>
      </c>
    </row>
    <row r="125" spans="3:19" hidden="1" x14ac:dyDescent="0.25">
      <c r="C125" s="3">
        <v>1305050002</v>
      </c>
      <c r="D125" s="3">
        <v>8190037921</v>
      </c>
      <c r="E125" s="3" t="s">
        <v>97</v>
      </c>
      <c r="F125" s="3">
        <v>2111452</v>
      </c>
      <c r="G125" s="3" t="s">
        <v>118</v>
      </c>
      <c r="H125" s="3" t="s">
        <v>119</v>
      </c>
      <c r="I125" s="3" t="s">
        <v>25</v>
      </c>
      <c r="J125" s="3">
        <v>99</v>
      </c>
      <c r="K125" s="3" t="s">
        <v>19</v>
      </c>
      <c r="L125" s="3">
        <v>0</v>
      </c>
      <c r="M125" s="3">
        <v>0</v>
      </c>
      <c r="N125" s="3">
        <v>0</v>
      </c>
      <c r="O125" s="3">
        <v>0</v>
      </c>
      <c r="P125" s="4">
        <v>1690895</v>
      </c>
      <c r="Q125" s="3">
        <v>0</v>
      </c>
      <c r="R125" s="4">
        <f t="shared" si="2"/>
        <v>1690895</v>
      </c>
      <c r="S125" s="4">
        <f t="shared" si="3"/>
        <v>1690895</v>
      </c>
    </row>
    <row r="126" spans="3:19" hidden="1" x14ac:dyDescent="0.25">
      <c r="C126" s="3">
        <v>1305050002</v>
      </c>
      <c r="D126" s="3">
        <v>8190037921</v>
      </c>
      <c r="E126" s="3" t="s">
        <v>97</v>
      </c>
      <c r="F126" s="3">
        <v>2111453</v>
      </c>
      <c r="G126" s="3" t="s">
        <v>118</v>
      </c>
      <c r="H126" s="3" t="s">
        <v>119</v>
      </c>
      <c r="I126" s="3" t="s">
        <v>25</v>
      </c>
      <c r="J126" s="3">
        <v>99</v>
      </c>
      <c r="K126" s="3" t="s">
        <v>19</v>
      </c>
      <c r="L126" s="3">
        <v>0</v>
      </c>
      <c r="M126" s="3">
        <v>0</v>
      </c>
      <c r="N126" s="3">
        <v>0</v>
      </c>
      <c r="O126" s="3">
        <v>0</v>
      </c>
      <c r="P126" s="4">
        <v>1637823</v>
      </c>
      <c r="Q126" s="3">
        <v>0</v>
      </c>
      <c r="R126" s="4">
        <f t="shared" si="2"/>
        <v>1637823</v>
      </c>
      <c r="S126" s="4">
        <f t="shared" si="3"/>
        <v>1637823</v>
      </c>
    </row>
    <row r="127" spans="3:19" hidden="1" x14ac:dyDescent="0.25">
      <c r="C127" s="3">
        <v>1305050002</v>
      </c>
      <c r="D127" s="3">
        <v>8190037921</v>
      </c>
      <c r="E127" s="3" t="s">
        <v>97</v>
      </c>
      <c r="F127" s="3">
        <v>2111454</v>
      </c>
      <c r="G127" s="3" t="s">
        <v>118</v>
      </c>
      <c r="H127" s="3" t="s">
        <v>119</v>
      </c>
      <c r="I127" s="3" t="s">
        <v>25</v>
      </c>
      <c r="J127" s="3">
        <v>99</v>
      </c>
      <c r="K127" s="3" t="s">
        <v>19</v>
      </c>
      <c r="L127" s="3">
        <v>0</v>
      </c>
      <c r="M127" s="3">
        <v>0</v>
      </c>
      <c r="N127" s="3">
        <v>0</v>
      </c>
      <c r="O127" s="3">
        <v>0</v>
      </c>
      <c r="P127" s="4">
        <v>2814398</v>
      </c>
      <c r="Q127" s="3">
        <v>0</v>
      </c>
      <c r="R127" s="4">
        <f t="shared" si="2"/>
        <v>2814398</v>
      </c>
      <c r="S127" s="4">
        <f t="shared" si="3"/>
        <v>2814398</v>
      </c>
    </row>
    <row r="128" spans="3:19" hidden="1" x14ac:dyDescent="0.25">
      <c r="C128" s="3">
        <v>1305050002</v>
      </c>
      <c r="D128" s="3">
        <v>8190037921</v>
      </c>
      <c r="E128" s="3" t="s">
        <v>97</v>
      </c>
      <c r="F128" s="3">
        <v>2111493</v>
      </c>
      <c r="G128" s="3" t="s">
        <v>120</v>
      </c>
      <c r="H128" s="3" t="s">
        <v>121</v>
      </c>
      <c r="I128" s="3" t="s">
        <v>25</v>
      </c>
      <c r="J128" s="3">
        <v>98</v>
      </c>
      <c r="K128" s="3" t="s">
        <v>19</v>
      </c>
      <c r="L128" s="3">
        <v>0</v>
      </c>
      <c r="M128" s="3">
        <v>0</v>
      </c>
      <c r="N128" s="3">
        <v>0</v>
      </c>
      <c r="O128" s="3">
        <v>0</v>
      </c>
      <c r="P128" s="4">
        <v>5264365</v>
      </c>
      <c r="Q128" s="3">
        <v>0</v>
      </c>
      <c r="R128" s="4">
        <f t="shared" si="2"/>
        <v>5264365</v>
      </c>
      <c r="S128" s="4">
        <f t="shared" si="3"/>
        <v>5264365</v>
      </c>
    </row>
    <row r="129" spans="3:19" hidden="1" x14ac:dyDescent="0.25">
      <c r="C129" s="3">
        <v>1305050002</v>
      </c>
      <c r="D129" s="3">
        <v>8190037921</v>
      </c>
      <c r="E129" s="3" t="s">
        <v>97</v>
      </c>
      <c r="F129" s="3">
        <v>2111483</v>
      </c>
      <c r="G129" s="3" t="s">
        <v>120</v>
      </c>
      <c r="H129" s="3" t="s">
        <v>121</v>
      </c>
      <c r="I129" s="3" t="s">
        <v>25</v>
      </c>
      <c r="J129" s="3">
        <v>98</v>
      </c>
      <c r="K129" s="3" t="s">
        <v>19</v>
      </c>
      <c r="L129" s="3">
        <v>0</v>
      </c>
      <c r="M129" s="3">
        <v>0</v>
      </c>
      <c r="N129" s="3">
        <v>0</v>
      </c>
      <c r="O129" s="3">
        <v>0</v>
      </c>
      <c r="P129" s="4">
        <v>18192849</v>
      </c>
      <c r="Q129" s="3">
        <v>0</v>
      </c>
      <c r="R129" s="4">
        <f t="shared" si="2"/>
        <v>18192849</v>
      </c>
      <c r="S129" s="4">
        <f t="shared" si="3"/>
        <v>18192849</v>
      </c>
    </row>
    <row r="130" spans="3:19" hidden="1" x14ac:dyDescent="0.25">
      <c r="C130" s="3">
        <v>1305050002</v>
      </c>
      <c r="D130" s="3">
        <v>8190037921</v>
      </c>
      <c r="E130" s="3" t="s">
        <v>97</v>
      </c>
      <c r="F130" s="3">
        <v>2111482</v>
      </c>
      <c r="G130" s="3" t="s">
        <v>120</v>
      </c>
      <c r="H130" s="3" t="s">
        <v>121</v>
      </c>
      <c r="I130" s="3" t="s">
        <v>25</v>
      </c>
      <c r="J130" s="3">
        <v>98</v>
      </c>
      <c r="K130" s="3" t="s">
        <v>19</v>
      </c>
      <c r="L130" s="3">
        <v>0</v>
      </c>
      <c r="M130" s="3">
        <v>0</v>
      </c>
      <c r="N130" s="3">
        <v>0</v>
      </c>
      <c r="O130" s="3">
        <v>0</v>
      </c>
      <c r="P130" s="4">
        <v>15051861</v>
      </c>
      <c r="Q130" s="3">
        <v>0</v>
      </c>
      <c r="R130" s="4">
        <f t="shared" si="2"/>
        <v>15051861</v>
      </c>
      <c r="S130" s="4">
        <f t="shared" si="3"/>
        <v>15051861</v>
      </c>
    </row>
    <row r="131" spans="3:19" hidden="1" x14ac:dyDescent="0.25">
      <c r="C131" s="3">
        <v>1305050002</v>
      </c>
      <c r="D131" s="3">
        <v>8190037921</v>
      </c>
      <c r="E131" s="3" t="s">
        <v>97</v>
      </c>
      <c r="F131" s="3">
        <v>2111501</v>
      </c>
      <c r="G131" s="3" t="s">
        <v>122</v>
      </c>
      <c r="H131" s="3" t="s">
        <v>123</v>
      </c>
      <c r="I131" s="3" t="s">
        <v>25</v>
      </c>
      <c r="J131" s="3">
        <v>93</v>
      </c>
      <c r="K131" s="3" t="s">
        <v>19</v>
      </c>
      <c r="L131" s="3">
        <v>0</v>
      </c>
      <c r="M131" s="3">
        <v>0</v>
      </c>
      <c r="N131" s="3">
        <v>0</v>
      </c>
      <c r="O131" s="3">
        <v>0</v>
      </c>
      <c r="P131" s="4">
        <v>3275647</v>
      </c>
      <c r="Q131" s="3">
        <v>0</v>
      </c>
      <c r="R131" s="4">
        <f t="shared" si="2"/>
        <v>3275647</v>
      </c>
      <c r="S131" s="4">
        <f t="shared" si="3"/>
        <v>3275647</v>
      </c>
    </row>
    <row r="132" spans="3:19" hidden="1" x14ac:dyDescent="0.25">
      <c r="C132" s="3">
        <v>1305050002</v>
      </c>
      <c r="D132" s="3">
        <v>8190037921</v>
      </c>
      <c r="E132" s="3" t="s">
        <v>97</v>
      </c>
      <c r="F132" s="3">
        <v>2111527</v>
      </c>
      <c r="G132" s="3" t="s">
        <v>124</v>
      </c>
      <c r="H132" s="3" t="s">
        <v>125</v>
      </c>
      <c r="I132" s="3" t="s">
        <v>25</v>
      </c>
      <c r="J132" s="3">
        <v>86</v>
      </c>
      <c r="K132" s="3" t="s">
        <v>19</v>
      </c>
      <c r="L132" s="3">
        <v>0</v>
      </c>
      <c r="M132" s="3">
        <v>0</v>
      </c>
      <c r="N132" s="3">
        <v>0</v>
      </c>
      <c r="O132" s="4">
        <v>14530022</v>
      </c>
      <c r="P132" s="3">
        <v>0</v>
      </c>
      <c r="Q132" s="3">
        <v>0</v>
      </c>
      <c r="R132" s="4">
        <f t="shared" si="2"/>
        <v>14530022</v>
      </c>
      <c r="S132" s="4">
        <f t="shared" si="3"/>
        <v>14530022</v>
      </c>
    </row>
    <row r="133" spans="3:19" hidden="1" x14ac:dyDescent="0.25">
      <c r="C133" s="3">
        <v>1305050002</v>
      </c>
      <c r="D133" s="3">
        <v>8190037921</v>
      </c>
      <c r="E133" s="3" t="s">
        <v>97</v>
      </c>
      <c r="F133" s="3">
        <v>2111627</v>
      </c>
      <c r="G133" s="3" t="s">
        <v>119</v>
      </c>
      <c r="H133" s="3" t="s">
        <v>126</v>
      </c>
      <c r="I133" s="3" t="s">
        <v>25</v>
      </c>
      <c r="J133" s="3">
        <v>69</v>
      </c>
      <c r="K133" s="3" t="s">
        <v>19</v>
      </c>
      <c r="L133" s="3">
        <v>0</v>
      </c>
      <c r="M133" s="3">
        <v>0</v>
      </c>
      <c r="N133" s="3">
        <v>0</v>
      </c>
      <c r="O133" s="4">
        <v>1272880</v>
      </c>
      <c r="P133" s="3">
        <v>0</v>
      </c>
      <c r="Q133" s="3">
        <v>0</v>
      </c>
      <c r="R133" s="4">
        <f t="shared" ref="R133:R196" si="4">SUM(M133:Q133)</f>
        <v>1272880</v>
      </c>
      <c r="S133" s="4">
        <f t="shared" ref="S133:S196" si="5">+L133+R133</f>
        <v>1272880</v>
      </c>
    </row>
    <row r="134" spans="3:19" hidden="1" x14ac:dyDescent="0.25">
      <c r="C134" s="3">
        <v>1305050002</v>
      </c>
      <c r="D134" s="3">
        <v>8190037921</v>
      </c>
      <c r="E134" s="3" t="s">
        <v>97</v>
      </c>
      <c r="F134" s="3">
        <v>2111681</v>
      </c>
      <c r="G134" s="3" t="s">
        <v>127</v>
      </c>
      <c r="H134" s="3" t="s">
        <v>128</v>
      </c>
      <c r="I134" s="3" t="s">
        <v>25</v>
      </c>
      <c r="J134" s="3">
        <v>59</v>
      </c>
      <c r="K134" s="3" t="s">
        <v>19</v>
      </c>
      <c r="L134" s="3">
        <v>0</v>
      </c>
      <c r="M134" s="3">
        <v>0</v>
      </c>
      <c r="N134" s="4">
        <v>16430578</v>
      </c>
      <c r="O134" s="3">
        <v>0</v>
      </c>
      <c r="P134" s="3">
        <v>0</v>
      </c>
      <c r="Q134" s="3">
        <v>0</v>
      </c>
      <c r="R134" s="4">
        <f t="shared" si="4"/>
        <v>16430578</v>
      </c>
      <c r="S134" s="4">
        <f t="shared" si="5"/>
        <v>16430578</v>
      </c>
    </row>
    <row r="135" spans="3:19" hidden="1" x14ac:dyDescent="0.25">
      <c r="C135" s="3">
        <v>1305050002</v>
      </c>
      <c r="D135" s="3">
        <v>8190037921</v>
      </c>
      <c r="E135" s="3" t="s">
        <v>97</v>
      </c>
      <c r="F135" s="3">
        <v>2111680</v>
      </c>
      <c r="G135" s="3" t="s">
        <v>127</v>
      </c>
      <c r="H135" s="3" t="s">
        <v>128</v>
      </c>
      <c r="I135" s="3" t="s">
        <v>25</v>
      </c>
      <c r="J135" s="3">
        <v>59</v>
      </c>
      <c r="K135" s="3" t="s">
        <v>19</v>
      </c>
      <c r="L135" s="3">
        <v>0</v>
      </c>
      <c r="M135" s="3">
        <v>0</v>
      </c>
      <c r="N135" s="4">
        <v>16078125</v>
      </c>
      <c r="O135" s="3">
        <v>0</v>
      </c>
      <c r="P135" s="3">
        <v>0</v>
      </c>
      <c r="Q135" s="3">
        <v>0</v>
      </c>
      <c r="R135" s="4">
        <f t="shared" si="4"/>
        <v>16078125</v>
      </c>
      <c r="S135" s="4">
        <f t="shared" si="5"/>
        <v>16078125</v>
      </c>
    </row>
    <row r="136" spans="3:19" hidden="1" x14ac:dyDescent="0.25">
      <c r="C136" s="3">
        <v>1305050002</v>
      </c>
      <c r="D136" s="3">
        <v>8190037921</v>
      </c>
      <c r="E136" s="3" t="s">
        <v>97</v>
      </c>
      <c r="F136" s="3">
        <v>2111679</v>
      </c>
      <c r="G136" s="3" t="s">
        <v>127</v>
      </c>
      <c r="H136" s="3" t="s">
        <v>128</v>
      </c>
      <c r="I136" s="3" t="s">
        <v>25</v>
      </c>
      <c r="J136" s="3">
        <v>59</v>
      </c>
      <c r="K136" s="3" t="s">
        <v>19</v>
      </c>
      <c r="L136" s="3">
        <v>0</v>
      </c>
      <c r="M136" s="3">
        <v>0</v>
      </c>
      <c r="N136" s="4">
        <v>15279919</v>
      </c>
      <c r="O136" s="3">
        <v>0</v>
      </c>
      <c r="P136" s="3">
        <v>0</v>
      </c>
      <c r="Q136" s="3">
        <v>0</v>
      </c>
      <c r="R136" s="4">
        <f t="shared" si="4"/>
        <v>15279919</v>
      </c>
      <c r="S136" s="4">
        <f t="shared" si="5"/>
        <v>15279919</v>
      </c>
    </row>
    <row r="137" spans="3:19" hidden="1" x14ac:dyDescent="0.25">
      <c r="C137" s="3">
        <v>1305050002</v>
      </c>
      <c r="D137" s="3">
        <v>8190037921</v>
      </c>
      <c r="E137" s="3" t="s">
        <v>97</v>
      </c>
      <c r="F137" s="3">
        <v>2111683</v>
      </c>
      <c r="G137" s="3" t="s">
        <v>127</v>
      </c>
      <c r="H137" s="3" t="s">
        <v>128</v>
      </c>
      <c r="I137" s="3" t="s">
        <v>25</v>
      </c>
      <c r="J137" s="3">
        <v>59</v>
      </c>
      <c r="K137" s="3" t="s">
        <v>19</v>
      </c>
      <c r="L137" s="3">
        <v>0</v>
      </c>
      <c r="M137" s="3">
        <v>0</v>
      </c>
      <c r="N137" s="4">
        <v>642710</v>
      </c>
      <c r="O137" s="3">
        <v>0</v>
      </c>
      <c r="P137" s="3">
        <v>0</v>
      </c>
      <c r="Q137" s="3">
        <v>0</v>
      </c>
      <c r="R137" s="4">
        <f t="shared" si="4"/>
        <v>642710</v>
      </c>
      <c r="S137" s="4">
        <f t="shared" si="5"/>
        <v>642710</v>
      </c>
    </row>
    <row r="138" spans="3:19" hidden="1" x14ac:dyDescent="0.25">
      <c r="C138" s="3">
        <v>1305050002</v>
      </c>
      <c r="D138" s="3">
        <v>8190037921</v>
      </c>
      <c r="E138" s="3" t="s">
        <v>97</v>
      </c>
      <c r="F138" s="3">
        <v>2111682</v>
      </c>
      <c r="G138" s="3" t="s">
        <v>127</v>
      </c>
      <c r="H138" s="3" t="s">
        <v>128</v>
      </c>
      <c r="I138" s="3" t="s">
        <v>25</v>
      </c>
      <c r="J138" s="3">
        <v>59</v>
      </c>
      <c r="K138" s="3" t="s">
        <v>19</v>
      </c>
      <c r="L138" s="3">
        <v>0</v>
      </c>
      <c r="M138" s="3">
        <v>0</v>
      </c>
      <c r="N138" s="4">
        <v>14438377</v>
      </c>
      <c r="O138" s="3">
        <v>0</v>
      </c>
      <c r="P138" s="3">
        <v>0</v>
      </c>
      <c r="Q138" s="3">
        <v>0</v>
      </c>
      <c r="R138" s="4">
        <f t="shared" si="4"/>
        <v>14438377</v>
      </c>
      <c r="S138" s="4">
        <f t="shared" si="5"/>
        <v>14438377</v>
      </c>
    </row>
    <row r="139" spans="3:19" hidden="1" x14ac:dyDescent="0.25">
      <c r="C139" s="3">
        <v>1305050002</v>
      </c>
      <c r="D139" s="3">
        <v>8190037921</v>
      </c>
      <c r="E139" s="3" t="s">
        <v>97</v>
      </c>
      <c r="F139" s="3">
        <v>2111824</v>
      </c>
      <c r="G139" s="3" t="s">
        <v>129</v>
      </c>
      <c r="H139" s="3" t="s">
        <v>130</v>
      </c>
      <c r="I139" s="3" t="s">
        <v>25</v>
      </c>
      <c r="J139" s="3">
        <v>40</v>
      </c>
      <c r="K139" s="3" t="s">
        <v>19</v>
      </c>
      <c r="L139" s="3">
        <v>0</v>
      </c>
      <c r="M139" s="3">
        <v>0</v>
      </c>
      <c r="N139" s="4">
        <v>1718022</v>
      </c>
      <c r="O139" s="3">
        <v>0</v>
      </c>
      <c r="P139" s="3">
        <v>0</v>
      </c>
      <c r="Q139" s="3">
        <v>0</v>
      </c>
      <c r="R139" s="4">
        <f t="shared" si="4"/>
        <v>1718022</v>
      </c>
      <c r="S139" s="4">
        <f t="shared" si="5"/>
        <v>1718022</v>
      </c>
    </row>
    <row r="140" spans="3:19" hidden="1" x14ac:dyDescent="0.25">
      <c r="C140" s="3">
        <v>1305050002</v>
      </c>
      <c r="D140" s="3">
        <v>8190037921</v>
      </c>
      <c r="E140" s="3" t="s">
        <v>97</v>
      </c>
      <c r="F140" s="3">
        <v>2111837</v>
      </c>
      <c r="G140" s="3" t="s">
        <v>126</v>
      </c>
      <c r="H140" s="3" t="s">
        <v>85</v>
      </c>
      <c r="I140" s="3" t="s">
        <v>25</v>
      </c>
      <c r="J140" s="3">
        <v>39</v>
      </c>
      <c r="K140" s="3" t="s">
        <v>19</v>
      </c>
      <c r="L140" s="3">
        <v>0</v>
      </c>
      <c r="M140" s="3">
        <v>0</v>
      </c>
      <c r="N140" s="4">
        <v>9471835</v>
      </c>
      <c r="O140" s="3">
        <v>0</v>
      </c>
      <c r="P140" s="3">
        <v>0</v>
      </c>
      <c r="Q140" s="3">
        <v>0</v>
      </c>
      <c r="R140" s="4">
        <f t="shared" si="4"/>
        <v>9471835</v>
      </c>
      <c r="S140" s="4">
        <f t="shared" si="5"/>
        <v>9471835</v>
      </c>
    </row>
    <row r="141" spans="3:19" hidden="1" x14ac:dyDescent="0.25">
      <c r="C141" s="3">
        <v>1305050002</v>
      </c>
      <c r="D141" s="3">
        <v>8190037921</v>
      </c>
      <c r="E141" s="3" t="s">
        <v>97</v>
      </c>
      <c r="F141" s="3">
        <v>2111838</v>
      </c>
      <c r="G141" s="3" t="s">
        <v>126</v>
      </c>
      <c r="H141" s="3" t="s">
        <v>85</v>
      </c>
      <c r="I141" s="3" t="s">
        <v>25</v>
      </c>
      <c r="J141" s="3">
        <v>39</v>
      </c>
      <c r="K141" s="3" t="s">
        <v>19</v>
      </c>
      <c r="L141" s="3">
        <v>0</v>
      </c>
      <c r="M141" s="3">
        <v>0</v>
      </c>
      <c r="N141" s="4">
        <v>30207382</v>
      </c>
      <c r="O141" s="3">
        <v>0</v>
      </c>
      <c r="P141" s="3">
        <v>0</v>
      </c>
      <c r="Q141" s="3">
        <v>0</v>
      </c>
      <c r="R141" s="4">
        <f t="shared" si="4"/>
        <v>30207382</v>
      </c>
      <c r="S141" s="4">
        <f t="shared" si="5"/>
        <v>30207382</v>
      </c>
    </row>
    <row r="142" spans="3:19" hidden="1" x14ac:dyDescent="0.25">
      <c r="C142" s="3">
        <v>1305050002</v>
      </c>
      <c r="D142" s="3">
        <v>8190037921</v>
      </c>
      <c r="E142" s="3" t="s">
        <v>97</v>
      </c>
      <c r="F142" s="3">
        <v>2111843</v>
      </c>
      <c r="G142" s="3" t="s">
        <v>131</v>
      </c>
      <c r="H142" s="3" t="s">
        <v>132</v>
      </c>
      <c r="I142" s="3" t="s">
        <v>25</v>
      </c>
      <c r="J142" s="3">
        <v>38</v>
      </c>
      <c r="K142" s="3" t="s">
        <v>19</v>
      </c>
      <c r="L142" s="3">
        <v>0</v>
      </c>
      <c r="M142" s="3">
        <v>0</v>
      </c>
      <c r="N142" s="4">
        <v>11029739</v>
      </c>
      <c r="O142" s="3">
        <v>0</v>
      </c>
      <c r="P142" s="3">
        <v>0</v>
      </c>
      <c r="Q142" s="3">
        <v>0</v>
      </c>
      <c r="R142" s="4">
        <f t="shared" si="4"/>
        <v>11029739</v>
      </c>
      <c r="S142" s="4">
        <f t="shared" si="5"/>
        <v>11029739</v>
      </c>
    </row>
    <row r="143" spans="3:19" hidden="1" x14ac:dyDescent="0.25">
      <c r="C143" s="3">
        <v>1305050002</v>
      </c>
      <c r="D143" s="3">
        <v>8190037921</v>
      </c>
      <c r="E143" s="3" t="s">
        <v>97</v>
      </c>
      <c r="F143" s="3">
        <v>2111846</v>
      </c>
      <c r="G143" s="3" t="s">
        <v>131</v>
      </c>
      <c r="H143" s="3" t="s">
        <v>132</v>
      </c>
      <c r="I143" s="3" t="s">
        <v>25</v>
      </c>
      <c r="J143" s="3">
        <v>38</v>
      </c>
      <c r="K143" s="3" t="s">
        <v>19</v>
      </c>
      <c r="L143" s="3">
        <v>0</v>
      </c>
      <c r="M143" s="3">
        <v>0</v>
      </c>
      <c r="N143" s="4">
        <v>15768691</v>
      </c>
      <c r="O143" s="3">
        <v>0</v>
      </c>
      <c r="P143" s="3">
        <v>0</v>
      </c>
      <c r="Q143" s="3">
        <v>0</v>
      </c>
      <c r="R143" s="4">
        <f t="shared" si="4"/>
        <v>15768691</v>
      </c>
      <c r="S143" s="4">
        <f t="shared" si="5"/>
        <v>15768691</v>
      </c>
    </row>
    <row r="144" spans="3:19" hidden="1" x14ac:dyDescent="0.25">
      <c r="C144" s="3">
        <v>1305050002</v>
      </c>
      <c r="D144" s="3">
        <v>8190037921</v>
      </c>
      <c r="E144" s="3" t="s">
        <v>97</v>
      </c>
      <c r="F144" s="3">
        <v>2111845</v>
      </c>
      <c r="G144" s="3" t="s">
        <v>131</v>
      </c>
      <c r="H144" s="3" t="s">
        <v>132</v>
      </c>
      <c r="I144" s="3" t="s">
        <v>25</v>
      </c>
      <c r="J144" s="3">
        <v>38</v>
      </c>
      <c r="K144" s="3" t="s">
        <v>19</v>
      </c>
      <c r="L144" s="3">
        <v>0</v>
      </c>
      <c r="M144" s="3">
        <v>0</v>
      </c>
      <c r="N144" s="4">
        <v>17415375</v>
      </c>
      <c r="O144" s="3">
        <v>0</v>
      </c>
      <c r="P144" s="3">
        <v>0</v>
      </c>
      <c r="Q144" s="3">
        <v>0</v>
      </c>
      <c r="R144" s="4">
        <f t="shared" si="4"/>
        <v>17415375</v>
      </c>
      <c r="S144" s="4">
        <f t="shared" si="5"/>
        <v>17415375</v>
      </c>
    </row>
    <row r="145" spans="3:19" hidden="1" x14ac:dyDescent="0.25">
      <c r="C145" s="3">
        <v>1305050002</v>
      </c>
      <c r="D145" s="3">
        <v>8190037921</v>
      </c>
      <c r="E145" s="3" t="s">
        <v>97</v>
      </c>
      <c r="F145" s="3">
        <v>2111844</v>
      </c>
      <c r="G145" s="3" t="s">
        <v>131</v>
      </c>
      <c r="H145" s="3" t="s">
        <v>132</v>
      </c>
      <c r="I145" s="3" t="s">
        <v>25</v>
      </c>
      <c r="J145" s="3">
        <v>38</v>
      </c>
      <c r="K145" s="3" t="s">
        <v>19</v>
      </c>
      <c r="L145" s="3">
        <v>0</v>
      </c>
      <c r="M145" s="3">
        <v>0</v>
      </c>
      <c r="N145" s="4">
        <v>17767830</v>
      </c>
      <c r="O145" s="3">
        <v>0</v>
      </c>
      <c r="P145" s="3">
        <v>0</v>
      </c>
      <c r="Q145" s="3">
        <v>0</v>
      </c>
      <c r="R145" s="4">
        <f t="shared" si="4"/>
        <v>17767830</v>
      </c>
      <c r="S145" s="4">
        <f t="shared" si="5"/>
        <v>17767830</v>
      </c>
    </row>
    <row r="146" spans="3:19" hidden="1" x14ac:dyDescent="0.25">
      <c r="C146" s="3">
        <v>1305050002</v>
      </c>
      <c r="D146" s="3">
        <v>8190037921</v>
      </c>
      <c r="E146" s="3" t="s">
        <v>97</v>
      </c>
      <c r="F146" s="3">
        <v>2111981</v>
      </c>
      <c r="G146" s="3" t="s">
        <v>133</v>
      </c>
      <c r="H146" s="3" t="s">
        <v>134</v>
      </c>
      <c r="I146" s="3" t="s">
        <v>25</v>
      </c>
      <c r="J146" s="3">
        <v>22</v>
      </c>
      <c r="K146" s="3" t="s">
        <v>19</v>
      </c>
      <c r="L146" s="3">
        <v>0</v>
      </c>
      <c r="M146" s="4">
        <v>6196188</v>
      </c>
      <c r="N146" s="3">
        <v>0</v>
      </c>
      <c r="O146" s="3">
        <v>0</v>
      </c>
      <c r="P146" s="3">
        <v>0</v>
      </c>
      <c r="Q146" s="3">
        <v>0</v>
      </c>
      <c r="R146" s="4">
        <f t="shared" si="4"/>
        <v>6196188</v>
      </c>
      <c r="S146" s="4">
        <f t="shared" si="5"/>
        <v>6196188</v>
      </c>
    </row>
    <row r="147" spans="3:19" hidden="1" x14ac:dyDescent="0.25">
      <c r="C147" s="3">
        <v>1305050002</v>
      </c>
      <c r="D147" s="3">
        <v>8190037921</v>
      </c>
      <c r="E147" s="3" t="s">
        <v>97</v>
      </c>
      <c r="F147" s="3">
        <v>2112092</v>
      </c>
      <c r="G147" s="3" t="s">
        <v>132</v>
      </c>
      <c r="H147" s="3" t="s">
        <v>41</v>
      </c>
      <c r="I147" s="3" t="s">
        <v>25</v>
      </c>
      <c r="J147" s="3">
        <v>8</v>
      </c>
      <c r="K147" s="3" t="s">
        <v>19</v>
      </c>
      <c r="L147" s="3">
        <v>0</v>
      </c>
      <c r="M147" s="4">
        <v>10648409</v>
      </c>
      <c r="N147" s="3">
        <v>0</v>
      </c>
      <c r="O147" s="3">
        <v>0</v>
      </c>
      <c r="P147" s="3">
        <v>0</v>
      </c>
      <c r="Q147" s="3">
        <v>0</v>
      </c>
      <c r="R147" s="4">
        <f t="shared" si="4"/>
        <v>10648409</v>
      </c>
      <c r="S147" s="4">
        <f t="shared" si="5"/>
        <v>10648409</v>
      </c>
    </row>
    <row r="148" spans="3:19" hidden="1" x14ac:dyDescent="0.25">
      <c r="C148" s="3">
        <v>1305050002</v>
      </c>
      <c r="D148" s="3">
        <v>8190037921</v>
      </c>
      <c r="E148" s="3" t="s">
        <v>97</v>
      </c>
      <c r="F148" s="3">
        <v>2112091</v>
      </c>
      <c r="G148" s="3" t="s">
        <v>132</v>
      </c>
      <c r="H148" s="3" t="s">
        <v>41</v>
      </c>
      <c r="I148" s="3" t="s">
        <v>25</v>
      </c>
      <c r="J148" s="3">
        <v>8</v>
      </c>
      <c r="K148" s="3" t="s">
        <v>19</v>
      </c>
      <c r="L148" s="3">
        <v>0</v>
      </c>
      <c r="M148" s="4">
        <v>18634972</v>
      </c>
      <c r="N148" s="3">
        <v>0</v>
      </c>
      <c r="O148" s="3">
        <v>0</v>
      </c>
      <c r="P148" s="3">
        <v>0</v>
      </c>
      <c r="Q148" s="3">
        <v>0</v>
      </c>
      <c r="R148" s="4">
        <f t="shared" si="4"/>
        <v>18634972</v>
      </c>
      <c r="S148" s="4">
        <f t="shared" si="5"/>
        <v>18634972</v>
      </c>
    </row>
    <row r="149" spans="3:19" hidden="1" x14ac:dyDescent="0.25">
      <c r="C149" s="3">
        <v>1305050002</v>
      </c>
      <c r="D149" s="3">
        <v>8190037921</v>
      </c>
      <c r="E149" s="3" t="s">
        <v>97</v>
      </c>
      <c r="F149" s="3">
        <v>2112090</v>
      </c>
      <c r="G149" s="3" t="s">
        <v>132</v>
      </c>
      <c r="H149" s="3" t="s">
        <v>41</v>
      </c>
      <c r="I149" s="3" t="s">
        <v>25</v>
      </c>
      <c r="J149" s="3">
        <v>8</v>
      </c>
      <c r="K149" s="3" t="s">
        <v>19</v>
      </c>
      <c r="L149" s="3">
        <v>0</v>
      </c>
      <c r="M149" s="4">
        <v>5681867</v>
      </c>
      <c r="N149" s="3">
        <v>0</v>
      </c>
      <c r="O149" s="3">
        <v>0</v>
      </c>
      <c r="P149" s="3">
        <v>0</v>
      </c>
      <c r="Q149" s="3">
        <v>0</v>
      </c>
      <c r="R149" s="4">
        <f t="shared" si="4"/>
        <v>5681867</v>
      </c>
      <c r="S149" s="4">
        <f t="shared" si="5"/>
        <v>5681867</v>
      </c>
    </row>
    <row r="150" spans="3:19" hidden="1" x14ac:dyDescent="0.25">
      <c r="C150" s="3">
        <v>1305050002</v>
      </c>
      <c r="D150" s="3">
        <v>8190037921</v>
      </c>
      <c r="E150" s="3" t="s">
        <v>97</v>
      </c>
      <c r="F150" s="3">
        <v>2112105</v>
      </c>
      <c r="G150" s="3" t="s">
        <v>86</v>
      </c>
      <c r="H150" s="3" t="s">
        <v>23</v>
      </c>
      <c r="I150" s="3" t="s">
        <v>25</v>
      </c>
      <c r="J150" s="3">
        <v>7</v>
      </c>
      <c r="K150" s="3" t="s">
        <v>19</v>
      </c>
      <c r="L150" s="3">
        <v>0</v>
      </c>
      <c r="M150" s="4">
        <v>17016274</v>
      </c>
      <c r="N150" s="3">
        <v>0</v>
      </c>
      <c r="O150" s="3">
        <v>0</v>
      </c>
      <c r="P150" s="3">
        <v>0</v>
      </c>
      <c r="Q150" s="3">
        <v>0</v>
      </c>
      <c r="R150" s="4">
        <f t="shared" si="4"/>
        <v>17016274</v>
      </c>
      <c r="S150" s="4">
        <f t="shared" si="5"/>
        <v>17016274</v>
      </c>
    </row>
    <row r="151" spans="3:19" hidden="1" x14ac:dyDescent="0.25">
      <c r="C151" s="3">
        <v>1305050002</v>
      </c>
      <c r="D151" s="3">
        <v>8190037921</v>
      </c>
      <c r="E151" s="3" t="s">
        <v>97</v>
      </c>
      <c r="F151" s="3">
        <v>2112104</v>
      </c>
      <c r="G151" s="3" t="s">
        <v>86</v>
      </c>
      <c r="H151" s="3" t="s">
        <v>23</v>
      </c>
      <c r="I151" s="3" t="s">
        <v>25</v>
      </c>
      <c r="J151" s="3">
        <v>7</v>
      </c>
      <c r="K151" s="3" t="s">
        <v>19</v>
      </c>
      <c r="L151" s="3">
        <v>0</v>
      </c>
      <c r="M151" s="4">
        <v>15647923</v>
      </c>
      <c r="N151" s="3">
        <v>0</v>
      </c>
      <c r="O151" s="3">
        <v>0</v>
      </c>
      <c r="P151" s="3">
        <v>0</v>
      </c>
      <c r="Q151" s="3">
        <v>0</v>
      </c>
      <c r="R151" s="4">
        <f t="shared" si="4"/>
        <v>15647923</v>
      </c>
      <c r="S151" s="4">
        <f t="shared" si="5"/>
        <v>15647923</v>
      </c>
    </row>
    <row r="152" spans="3:19" hidden="1" x14ac:dyDescent="0.25">
      <c r="C152" s="3">
        <v>1305050002</v>
      </c>
      <c r="D152" s="3">
        <v>8190037921</v>
      </c>
      <c r="E152" s="3" t="s">
        <v>97</v>
      </c>
      <c r="F152" s="3">
        <v>2112106</v>
      </c>
      <c r="G152" s="3" t="s">
        <v>86</v>
      </c>
      <c r="H152" s="3" t="s">
        <v>23</v>
      </c>
      <c r="I152" s="3" t="s">
        <v>25</v>
      </c>
      <c r="J152" s="3">
        <v>7</v>
      </c>
      <c r="K152" s="3" t="s">
        <v>19</v>
      </c>
      <c r="L152" s="3">
        <v>0</v>
      </c>
      <c r="M152" s="4">
        <v>15575359</v>
      </c>
      <c r="N152" s="3">
        <v>0</v>
      </c>
      <c r="O152" s="3">
        <v>0</v>
      </c>
      <c r="P152" s="3">
        <v>0</v>
      </c>
      <c r="Q152" s="3">
        <v>0</v>
      </c>
      <c r="R152" s="4">
        <f t="shared" si="4"/>
        <v>15575359</v>
      </c>
      <c r="S152" s="4">
        <f t="shared" si="5"/>
        <v>15575359</v>
      </c>
    </row>
    <row r="153" spans="3:19" hidden="1" x14ac:dyDescent="0.25">
      <c r="C153" s="3">
        <v>2805050001</v>
      </c>
      <c r="D153" s="3">
        <v>8190037921</v>
      </c>
      <c r="E153" s="3" t="s">
        <v>97</v>
      </c>
      <c r="G153" s="3" t="s">
        <v>135</v>
      </c>
      <c r="H153" s="3" t="s">
        <v>135</v>
      </c>
      <c r="J153" s="3">
        <v>0</v>
      </c>
      <c r="K153" s="3" t="s">
        <v>19</v>
      </c>
      <c r="L153" s="4">
        <v>-447578044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4">
        <f t="shared" si="4"/>
        <v>0</v>
      </c>
      <c r="S153" s="4">
        <f t="shared" si="5"/>
        <v>-447578044</v>
      </c>
    </row>
    <row r="154" spans="3:19" hidden="1" x14ac:dyDescent="0.25">
      <c r="C154" s="3">
        <v>1305050002</v>
      </c>
      <c r="D154" s="3">
        <v>8190037921</v>
      </c>
      <c r="E154" s="3" t="s">
        <v>97</v>
      </c>
      <c r="F154" s="3">
        <v>2112203</v>
      </c>
      <c r="G154" s="3" t="s">
        <v>90</v>
      </c>
      <c r="H154" s="3" t="s">
        <v>91</v>
      </c>
      <c r="I154" s="3" t="s">
        <v>25</v>
      </c>
      <c r="J154" s="3">
        <v>-5</v>
      </c>
      <c r="K154" s="3" t="s">
        <v>19</v>
      </c>
      <c r="L154" s="4">
        <v>3999569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4">
        <f t="shared" si="4"/>
        <v>0</v>
      </c>
      <c r="S154" s="4">
        <f t="shared" si="5"/>
        <v>3999569</v>
      </c>
    </row>
    <row r="155" spans="3:19" hidden="1" x14ac:dyDescent="0.25">
      <c r="C155" s="3">
        <v>1305050002</v>
      </c>
      <c r="D155" s="3">
        <v>8190037921</v>
      </c>
      <c r="E155" s="3" t="s">
        <v>97</v>
      </c>
      <c r="F155" s="3">
        <v>2112237</v>
      </c>
      <c r="G155" s="3" t="s">
        <v>82</v>
      </c>
      <c r="H155" s="3" t="s">
        <v>136</v>
      </c>
      <c r="I155" s="3" t="s">
        <v>25</v>
      </c>
      <c r="J155" s="3">
        <v>-14</v>
      </c>
      <c r="K155" s="3" t="s">
        <v>19</v>
      </c>
      <c r="L155" s="4">
        <v>1285424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4">
        <f t="shared" si="4"/>
        <v>0</v>
      </c>
      <c r="S155" s="4">
        <f t="shared" si="5"/>
        <v>1285424</v>
      </c>
    </row>
    <row r="156" spans="3:19" hidden="1" x14ac:dyDescent="0.25">
      <c r="C156" s="3">
        <v>1305050002</v>
      </c>
      <c r="D156" s="3">
        <v>8190037921</v>
      </c>
      <c r="E156" s="3" t="s">
        <v>97</v>
      </c>
      <c r="F156" s="3">
        <v>2112238</v>
      </c>
      <c r="G156" s="3" t="s">
        <v>82</v>
      </c>
      <c r="H156" s="3" t="s">
        <v>136</v>
      </c>
      <c r="I156" s="3" t="s">
        <v>25</v>
      </c>
      <c r="J156" s="3">
        <v>-14</v>
      </c>
      <c r="K156" s="3" t="s">
        <v>19</v>
      </c>
      <c r="L156" s="4">
        <v>18431274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4">
        <f t="shared" si="4"/>
        <v>0</v>
      </c>
      <c r="S156" s="4">
        <f t="shared" si="5"/>
        <v>18431274</v>
      </c>
    </row>
    <row r="157" spans="3:19" hidden="1" x14ac:dyDescent="0.25">
      <c r="C157" s="3">
        <v>1305050002</v>
      </c>
      <c r="D157" s="3">
        <v>8190037921</v>
      </c>
      <c r="E157" s="3" t="s">
        <v>97</v>
      </c>
      <c r="F157" s="3">
        <v>2112265</v>
      </c>
      <c r="G157" s="3" t="s">
        <v>32</v>
      </c>
      <c r="H157" s="3" t="s">
        <v>137</v>
      </c>
      <c r="I157" s="3" t="s">
        <v>25</v>
      </c>
      <c r="J157" s="3">
        <v>-19</v>
      </c>
      <c r="K157" s="3" t="s">
        <v>19</v>
      </c>
      <c r="L157" s="4">
        <v>7834012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4">
        <f t="shared" si="4"/>
        <v>0</v>
      </c>
      <c r="S157" s="4">
        <f t="shared" si="5"/>
        <v>7834012</v>
      </c>
    </row>
    <row r="158" spans="3:19" hidden="1" x14ac:dyDescent="0.25">
      <c r="C158" s="3">
        <v>1305050002</v>
      </c>
      <c r="D158" s="3">
        <v>8190037921</v>
      </c>
      <c r="E158" s="3" t="s">
        <v>97</v>
      </c>
      <c r="F158" s="3">
        <v>2112266</v>
      </c>
      <c r="G158" s="3" t="s">
        <v>32</v>
      </c>
      <c r="H158" s="3" t="s">
        <v>137</v>
      </c>
      <c r="I158" s="3" t="s">
        <v>25</v>
      </c>
      <c r="J158" s="3">
        <v>-19</v>
      </c>
      <c r="K158" s="3" t="s">
        <v>19</v>
      </c>
      <c r="L158" s="4">
        <v>1637823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4">
        <f t="shared" si="4"/>
        <v>0</v>
      </c>
      <c r="S158" s="4">
        <f t="shared" si="5"/>
        <v>1637823</v>
      </c>
    </row>
    <row r="159" spans="3:19" hidden="1" x14ac:dyDescent="0.25">
      <c r="C159" s="3">
        <v>1305050002</v>
      </c>
      <c r="D159" s="3">
        <v>8190037921</v>
      </c>
      <c r="E159" s="3" t="s">
        <v>97</v>
      </c>
      <c r="F159" s="3">
        <v>2112267</v>
      </c>
      <c r="G159" s="3" t="s">
        <v>32</v>
      </c>
      <c r="H159" s="3" t="s">
        <v>137</v>
      </c>
      <c r="I159" s="3" t="s">
        <v>25</v>
      </c>
      <c r="J159" s="3">
        <v>-19</v>
      </c>
      <c r="K159" s="3" t="s">
        <v>19</v>
      </c>
      <c r="L159" s="4">
        <v>2116077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4">
        <f t="shared" si="4"/>
        <v>0</v>
      </c>
      <c r="S159" s="4">
        <f t="shared" si="5"/>
        <v>2116077</v>
      </c>
    </row>
    <row r="160" spans="3:19" hidden="1" x14ac:dyDescent="0.25">
      <c r="C160" s="3">
        <v>1305050002</v>
      </c>
      <c r="D160" s="3">
        <v>8190037921</v>
      </c>
      <c r="E160" s="3" t="s">
        <v>97</v>
      </c>
      <c r="F160" s="3">
        <v>2112342</v>
      </c>
      <c r="G160" s="3" t="s">
        <v>34</v>
      </c>
      <c r="H160" s="3" t="s">
        <v>49</v>
      </c>
      <c r="I160" s="3" t="s">
        <v>25</v>
      </c>
      <c r="J160" s="3">
        <v>-24</v>
      </c>
      <c r="K160" s="3" t="s">
        <v>19</v>
      </c>
      <c r="L160" s="4">
        <v>1690895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4">
        <f t="shared" si="4"/>
        <v>0</v>
      </c>
      <c r="S160" s="4">
        <f t="shared" si="5"/>
        <v>1690895</v>
      </c>
    </row>
    <row r="161" spans="3:19" hidden="1" x14ac:dyDescent="0.25">
      <c r="C161" s="3">
        <v>1305050002</v>
      </c>
      <c r="D161" s="3">
        <v>8190037921</v>
      </c>
      <c r="E161" s="3" t="s">
        <v>97</v>
      </c>
      <c r="F161" s="3">
        <v>2112341</v>
      </c>
      <c r="G161" s="3" t="s">
        <v>34</v>
      </c>
      <c r="H161" s="3" t="s">
        <v>49</v>
      </c>
      <c r="I161" s="3" t="s">
        <v>25</v>
      </c>
      <c r="J161" s="3">
        <v>-24</v>
      </c>
      <c r="K161" s="3" t="s">
        <v>19</v>
      </c>
      <c r="L161" s="4">
        <v>1690895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4">
        <f t="shared" si="4"/>
        <v>0</v>
      </c>
      <c r="S161" s="4">
        <f t="shared" si="5"/>
        <v>1690895</v>
      </c>
    </row>
    <row r="162" spans="3:19" hidden="1" x14ac:dyDescent="0.25">
      <c r="C162" s="3">
        <v>1305050002</v>
      </c>
      <c r="D162" s="3">
        <v>8190037921</v>
      </c>
      <c r="E162" s="3" t="s">
        <v>97</v>
      </c>
      <c r="F162" s="3">
        <v>2112379</v>
      </c>
      <c r="G162" s="3" t="s">
        <v>34</v>
      </c>
      <c r="H162" s="3" t="s">
        <v>49</v>
      </c>
      <c r="I162" s="3" t="s">
        <v>25</v>
      </c>
      <c r="J162" s="3">
        <v>-24</v>
      </c>
      <c r="K162" s="3" t="s">
        <v>19</v>
      </c>
      <c r="L162" s="4">
        <v>932236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4">
        <f t="shared" si="4"/>
        <v>0</v>
      </c>
      <c r="S162" s="4">
        <f t="shared" si="5"/>
        <v>932236</v>
      </c>
    </row>
    <row r="163" spans="3:19" hidden="1" x14ac:dyDescent="0.25">
      <c r="C163" s="3">
        <v>1305050002</v>
      </c>
      <c r="D163" s="3">
        <v>8190037921</v>
      </c>
      <c r="E163" s="3" t="s">
        <v>97</v>
      </c>
      <c r="F163" s="3">
        <v>2112331</v>
      </c>
      <c r="G163" s="3" t="s">
        <v>34</v>
      </c>
      <c r="H163" s="3" t="s">
        <v>49</v>
      </c>
      <c r="I163" s="3" t="s">
        <v>25</v>
      </c>
      <c r="J163" s="3">
        <v>-24</v>
      </c>
      <c r="K163" s="3" t="s">
        <v>19</v>
      </c>
      <c r="L163" s="4">
        <v>12890489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4">
        <f t="shared" si="4"/>
        <v>0</v>
      </c>
      <c r="S163" s="4">
        <f t="shared" si="5"/>
        <v>12890489</v>
      </c>
    </row>
    <row r="164" spans="3:19" hidden="1" x14ac:dyDescent="0.25">
      <c r="C164" s="3">
        <v>1305050002</v>
      </c>
      <c r="D164" s="3">
        <v>8190037921</v>
      </c>
      <c r="E164" s="3" t="s">
        <v>97</v>
      </c>
      <c r="F164" s="3">
        <v>2112332</v>
      </c>
      <c r="G164" s="3" t="s">
        <v>34</v>
      </c>
      <c r="H164" s="3" t="s">
        <v>49</v>
      </c>
      <c r="I164" s="3" t="s">
        <v>25</v>
      </c>
      <c r="J164" s="3">
        <v>-24</v>
      </c>
      <c r="K164" s="3" t="s">
        <v>19</v>
      </c>
      <c r="L164" s="4">
        <v>12569133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4">
        <f t="shared" si="4"/>
        <v>0</v>
      </c>
      <c r="S164" s="4">
        <f t="shared" si="5"/>
        <v>12569133</v>
      </c>
    </row>
    <row r="165" spans="3:19" hidden="1" x14ac:dyDescent="0.25">
      <c r="C165" s="3">
        <v>1305050002</v>
      </c>
      <c r="D165" s="3">
        <v>8190037921</v>
      </c>
      <c r="E165" s="3" t="s">
        <v>97</v>
      </c>
      <c r="F165" s="3">
        <v>2112333</v>
      </c>
      <c r="G165" s="3" t="s">
        <v>34</v>
      </c>
      <c r="H165" s="3" t="s">
        <v>49</v>
      </c>
      <c r="I165" s="3" t="s">
        <v>25</v>
      </c>
      <c r="J165" s="3">
        <v>-24</v>
      </c>
      <c r="K165" s="3" t="s">
        <v>19</v>
      </c>
      <c r="L165" s="4">
        <v>12398090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4">
        <f t="shared" si="4"/>
        <v>0</v>
      </c>
      <c r="S165" s="4">
        <f t="shared" si="5"/>
        <v>12398090</v>
      </c>
    </row>
    <row r="166" spans="3:19" hidden="1" x14ac:dyDescent="0.25">
      <c r="C166" s="3">
        <v>1305050002</v>
      </c>
      <c r="D166" s="3">
        <v>8190037921</v>
      </c>
      <c r="E166" s="3" t="s">
        <v>97</v>
      </c>
      <c r="F166" s="3">
        <v>2112330</v>
      </c>
      <c r="G166" s="3" t="s">
        <v>34</v>
      </c>
      <c r="H166" s="3" t="s">
        <v>49</v>
      </c>
      <c r="I166" s="3" t="s">
        <v>25</v>
      </c>
      <c r="J166" s="3">
        <v>-24</v>
      </c>
      <c r="K166" s="3" t="s">
        <v>19</v>
      </c>
      <c r="L166" s="4">
        <v>13434717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4">
        <f t="shared" si="4"/>
        <v>0</v>
      </c>
      <c r="S166" s="4">
        <f t="shared" si="5"/>
        <v>13434717</v>
      </c>
    </row>
    <row r="167" spans="3:19" hidden="1" x14ac:dyDescent="0.25">
      <c r="E167" s="3" t="s">
        <v>97</v>
      </c>
      <c r="K167" s="3" t="s">
        <v>19</v>
      </c>
      <c r="L167" s="4">
        <v>-356667410</v>
      </c>
      <c r="M167" s="4">
        <v>89400992</v>
      </c>
      <c r="N167" s="4">
        <v>166248583</v>
      </c>
      <c r="O167" s="4">
        <v>15802902</v>
      </c>
      <c r="P167" s="4">
        <v>99842247</v>
      </c>
      <c r="Q167" s="4">
        <v>77388661</v>
      </c>
      <c r="R167" s="4">
        <f t="shared" si="4"/>
        <v>448683385</v>
      </c>
      <c r="S167" s="4">
        <f t="shared" si="5"/>
        <v>92015975</v>
      </c>
    </row>
    <row r="168" spans="3:19" hidden="1" x14ac:dyDescent="0.25">
      <c r="C168" s="3">
        <v>1305100001</v>
      </c>
      <c r="D168" s="3">
        <v>8902085961</v>
      </c>
      <c r="E168" s="3" t="s">
        <v>138</v>
      </c>
      <c r="F168" s="3">
        <v>2110942</v>
      </c>
      <c r="G168" s="3" t="s">
        <v>139</v>
      </c>
      <c r="H168" s="3" t="s">
        <v>140</v>
      </c>
      <c r="I168" s="3" t="s">
        <v>25</v>
      </c>
      <c r="J168" s="3">
        <v>169</v>
      </c>
      <c r="K168" s="3" t="s">
        <v>19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4">
        <v>639324</v>
      </c>
      <c r="R168" s="4">
        <f t="shared" si="4"/>
        <v>639324</v>
      </c>
      <c r="S168" s="4">
        <f t="shared" si="5"/>
        <v>639324</v>
      </c>
    </row>
    <row r="169" spans="3:19" hidden="1" x14ac:dyDescent="0.25">
      <c r="C169" s="3">
        <v>1305100001</v>
      </c>
      <c r="D169" s="3">
        <v>8902085961</v>
      </c>
      <c r="E169" s="3" t="s">
        <v>138</v>
      </c>
      <c r="F169" s="3">
        <v>2111927</v>
      </c>
      <c r="G169" s="3" t="s">
        <v>141</v>
      </c>
      <c r="H169" s="3" t="s">
        <v>142</v>
      </c>
      <c r="I169" s="3" t="s">
        <v>25</v>
      </c>
      <c r="J169" s="3">
        <v>31</v>
      </c>
      <c r="K169" s="3" t="s">
        <v>19</v>
      </c>
      <c r="L169" s="3">
        <v>0</v>
      </c>
      <c r="M169" s="3">
        <v>0</v>
      </c>
      <c r="N169" s="4">
        <v>16423</v>
      </c>
      <c r="O169" s="3">
        <v>0</v>
      </c>
      <c r="P169" s="3">
        <v>0</v>
      </c>
      <c r="Q169" s="3">
        <v>0</v>
      </c>
      <c r="R169" s="4">
        <f t="shared" si="4"/>
        <v>16423</v>
      </c>
      <c r="S169" s="4">
        <f t="shared" si="5"/>
        <v>16423</v>
      </c>
    </row>
    <row r="170" spans="3:19" hidden="1" x14ac:dyDescent="0.25">
      <c r="E170" s="3" t="s">
        <v>138</v>
      </c>
      <c r="K170" s="3" t="s">
        <v>19</v>
      </c>
      <c r="L170" s="3">
        <v>0</v>
      </c>
      <c r="M170" s="3">
        <v>0</v>
      </c>
      <c r="N170" s="4">
        <v>16423</v>
      </c>
      <c r="O170" s="3">
        <v>0</v>
      </c>
      <c r="P170" s="3">
        <v>0</v>
      </c>
      <c r="Q170" s="4">
        <v>639324</v>
      </c>
      <c r="R170" s="4">
        <f t="shared" si="4"/>
        <v>655747</v>
      </c>
      <c r="S170" s="4">
        <f t="shared" si="5"/>
        <v>655747</v>
      </c>
    </row>
    <row r="171" spans="3:19" hidden="1" x14ac:dyDescent="0.25">
      <c r="C171" s="3">
        <v>1310200001</v>
      </c>
      <c r="D171" s="3">
        <v>8190047125</v>
      </c>
      <c r="E171" s="3" t="s">
        <v>143</v>
      </c>
      <c r="F171" s="3" t="s">
        <v>144</v>
      </c>
      <c r="G171" s="3" t="s">
        <v>145</v>
      </c>
      <c r="H171" s="3" t="s">
        <v>146</v>
      </c>
      <c r="I171" s="3" t="s">
        <v>25</v>
      </c>
      <c r="J171" s="3">
        <v>888</v>
      </c>
      <c r="K171" s="3" t="s">
        <v>19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4">
        <v>838565530</v>
      </c>
      <c r="R171" s="4">
        <f t="shared" si="4"/>
        <v>838565530</v>
      </c>
      <c r="S171" s="4">
        <f t="shared" si="5"/>
        <v>838565530</v>
      </c>
    </row>
    <row r="172" spans="3:19" hidden="1" x14ac:dyDescent="0.25">
      <c r="C172" s="3">
        <v>1305050002</v>
      </c>
      <c r="D172" s="3">
        <v>8190047125</v>
      </c>
      <c r="E172" s="3" t="s">
        <v>143</v>
      </c>
      <c r="F172" s="3">
        <v>2110628</v>
      </c>
      <c r="G172" s="3" t="s">
        <v>147</v>
      </c>
      <c r="H172" s="3" t="s">
        <v>29</v>
      </c>
      <c r="I172" s="3" t="s">
        <v>25</v>
      </c>
      <c r="J172" s="3">
        <v>218</v>
      </c>
      <c r="K172" s="3" t="s">
        <v>19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4">
        <v>-6195881</v>
      </c>
      <c r="R172" s="4">
        <f t="shared" si="4"/>
        <v>-6195881</v>
      </c>
      <c r="S172" s="4">
        <f t="shared" si="5"/>
        <v>-6195881</v>
      </c>
    </row>
    <row r="173" spans="3:19" hidden="1" x14ac:dyDescent="0.25">
      <c r="C173" s="3">
        <v>1305050002</v>
      </c>
      <c r="D173" s="3">
        <v>8190047125</v>
      </c>
      <c r="E173" s="3" t="s">
        <v>143</v>
      </c>
      <c r="G173" s="3" t="s">
        <v>148</v>
      </c>
      <c r="H173" s="3" t="s">
        <v>148</v>
      </c>
      <c r="J173" s="3">
        <v>187</v>
      </c>
      <c r="K173" s="3" t="s">
        <v>19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4">
        <v>4032517</v>
      </c>
      <c r="R173" s="4">
        <f t="shared" si="4"/>
        <v>4032517</v>
      </c>
      <c r="S173" s="4">
        <f t="shared" si="5"/>
        <v>4032517</v>
      </c>
    </row>
    <row r="174" spans="3:19" hidden="1" x14ac:dyDescent="0.25">
      <c r="C174" s="3">
        <v>1305050002</v>
      </c>
      <c r="D174" s="3">
        <v>8190047125</v>
      </c>
      <c r="E174" s="3" t="s">
        <v>143</v>
      </c>
      <c r="F174" s="3" t="s">
        <v>149</v>
      </c>
      <c r="G174" s="3" t="s">
        <v>150</v>
      </c>
      <c r="H174" s="3" t="s">
        <v>151</v>
      </c>
      <c r="I174" s="3" t="s">
        <v>25</v>
      </c>
      <c r="J174" s="3">
        <v>107</v>
      </c>
      <c r="K174" s="3" t="s">
        <v>19</v>
      </c>
      <c r="L174" s="3">
        <v>0</v>
      </c>
      <c r="M174" s="3">
        <v>0</v>
      </c>
      <c r="N174" s="3">
        <v>0</v>
      </c>
      <c r="O174" s="3">
        <v>0</v>
      </c>
      <c r="P174" s="4">
        <v>263937</v>
      </c>
      <c r="Q174" s="3">
        <v>0</v>
      </c>
      <c r="R174" s="4">
        <f t="shared" si="4"/>
        <v>263937</v>
      </c>
      <c r="S174" s="4">
        <f t="shared" si="5"/>
        <v>263937</v>
      </c>
    </row>
    <row r="175" spans="3:19" hidden="1" x14ac:dyDescent="0.25">
      <c r="C175" s="3">
        <v>1305050002</v>
      </c>
      <c r="D175" s="3">
        <v>8190047125</v>
      </c>
      <c r="E175" s="3" t="s">
        <v>143</v>
      </c>
      <c r="F175" s="3">
        <v>2111783</v>
      </c>
      <c r="G175" s="3" t="s">
        <v>152</v>
      </c>
      <c r="H175" s="3" t="s">
        <v>153</v>
      </c>
      <c r="I175" s="3" t="s">
        <v>25</v>
      </c>
      <c r="J175" s="3">
        <v>45</v>
      </c>
      <c r="K175" s="3" t="s">
        <v>19</v>
      </c>
      <c r="L175" s="3">
        <v>0</v>
      </c>
      <c r="M175" s="3">
        <v>0</v>
      </c>
      <c r="N175" s="4">
        <v>8249716</v>
      </c>
      <c r="O175" s="3">
        <v>0</v>
      </c>
      <c r="P175" s="3">
        <v>0</v>
      </c>
      <c r="Q175" s="3">
        <v>0</v>
      </c>
      <c r="R175" s="4">
        <f t="shared" si="4"/>
        <v>8249716</v>
      </c>
      <c r="S175" s="4">
        <f t="shared" si="5"/>
        <v>8249716</v>
      </c>
    </row>
    <row r="176" spans="3:19" hidden="1" x14ac:dyDescent="0.25">
      <c r="C176" s="3">
        <v>1305050002</v>
      </c>
      <c r="D176" s="3">
        <v>8190047125</v>
      </c>
      <c r="E176" s="3" t="s">
        <v>143</v>
      </c>
      <c r="F176" s="3">
        <v>2111885</v>
      </c>
      <c r="G176" s="3" t="s">
        <v>154</v>
      </c>
      <c r="H176" s="3" t="s">
        <v>86</v>
      </c>
      <c r="I176" s="3" t="s">
        <v>25</v>
      </c>
      <c r="J176" s="3">
        <v>37</v>
      </c>
      <c r="K176" s="3" t="s">
        <v>19</v>
      </c>
      <c r="L176" s="3">
        <v>0</v>
      </c>
      <c r="M176" s="3">
        <v>0</v>
      </c>
      <c r="N176" s="4">
        <v>841677</v>
      </c>
      <c r="O176" s="3">
        <v>0</v>
      </c>
      <c r="P176" s="3">
        <v>0</v>
      </c>
      <c r="Q176" s="3">
        <v>0</v>
      </c>
      <c r="R176" s="4">
        <f t="shared" si="4"/>
        <v>841677</v>
      </c>
      <c r="S176" s="4">
        <f t="shared" si="5"/>
        <v>841677</v>
      </c>
    </row>
    <row r="177" spans="3:19" hidden="1" x14ac:dyDescent="0.25">
      <c r="C177" s="3">
        <v>1305050002</v>
      </c>
      <c r="D177" s="3">
        <v>8190047125</v>
      </c>
      <c r="E177" s="3" t="s">
        <v>143</v>
      </c>
      <c r="F177" s="3">
        <v>2111904</v>
      </c>
      <c r="G177" s="3" t="s">
        <v>154</v>
      </c>
      <c r="H177" s="3" t="s">
        <v>86</v>
      </c>
      <c r="I177" s="3" t="s">
        <v>25</v>
      </c>
      <c r="J177" s="3">
        <v>37</v>
      </c>
      <c r="K177" s="3" t="s">
        <v>19</v>
      </c>
      <c r="L177" s="3">
        <v>0</v>
      </c>
      <c r="M177" s="3">
        <v>0</v>
      </c>
      <c r="N177" s="4">
        <v>9741638</v>
      </c>
      <c r="O177" s="3">
        <v>0</v>
      </c>
      <c r="P177" s="3">
        <v>0</v>
      </c>
      <c r="Q177" s="3">
        <v>0</v>
      </c>
      <c r="R177" s="4">
        <f t="shared" si="4"/>
        <v>9741638</v>
      </c>
      <c r="S177" s="4">
        <f t="shared" si="5"/>
        <v>9741638</v>
      </c>
    </row>
    <row r="178" spans="3:19" hidden="1" x14ac:dyDescent="0.25">
      <c r="C178" s="3">
        <v>1305050002</v>
      </c>
      <c r="D178" s="3">
        <v>8190047125</v>
      </c>
      <c r="E178" s="3" t="s">
        <v>143</v>
      </c>
      <c r="F178" s="3" t="s">
        <v>155</v>
      </c>
      <c r="G178" s="3" t="s">
        <v>87</v>
      </c>
      <c r="H178" s="3" t="s">
        <v>87</v>
      </c>
      <c r="I178" s="3" t="s">
        <v>25</v>
      </c>
      <c r="J178" s="3">
        <v>36</v>
      </c>
      <c r="K178" s="3" t="s">
        <v>19</v>
      </c>
      <c r="L178" s="3">
        <v>0</v>
      </c>
      <c r="M178" s="3">
        <v>0</v>
      </c>
      <c r="N178" s="4">
        <v>-6208</v>
      </c>
      <c r="O178" s="3">
        <v>0</v>
      </c>
      <c r="P178" s="3">
        <v>0</v>
      </c>
      <c r="Q178" s="3">
        <v>0</v>
      </c>
      <c r="R178" s="4">
        <f t="shared" si="4"/>
        <v>-6208</v>
      </c>
      <c r="S178" s="4">
        <f t="shared" si="5"/>
        <v>-6208</v>
      </c>
    </row>
    <row r="179" spans="3:19" hidden="1" x14ac:dyDescent="0.25">
      <c r="C179" s="3">
        <v>1305050002</v>
      </c>
      <c r="D179" s="3">
        <v>8190047125</v>
      </c>
      <c r="E179" s="3" t="s">
        <v>143</v>
      </c>
      <c r="F179" s="3" t="s">
        <v>156</v>
      </c>
      <c r="G179" s="3" t="s">
        <v>157</v>
      </c>
      <c r="H179" s="3" t="s">
        <v>157</v>
      </c>
      <c r="I179" s="3" t="s">
        <v>25</v>
      </c>
      <c r="J179" s="3">
        <v>15</v>
      </c>
      <c r="K179" s="3" t="s">
        <v>19</v>
      </c>
      <c r="L179" s="3">
        <v>0</v>
      </c>
      <c r="M179" s="4">
        <v>-162301</v>
      </c>
      <c r="N179" s="3">
        <v>0</v>
      </c>
      <c r="O179" s="3">
        <v>0</v>
      </c>
      <c r="P179" s="3">
        <v>0</v>
      </c>
      <c r="Q179" s="3">
        <v>0</v>
      </c>
      <c r="R179" s="4">
        <f t="shared" si="4"/>
        <v>-162301</v>
      </c>
      <c r="S179" s="4">
        <f t="shared" si="5"/>
        <v>-162301</v>
      </c>
    </row>
    <row r="180" spans="3:19" hidden="1" x14ac:dyDescent="0.25">
      <c r="C180" s="3">
        <v>1305050002</v>
      </c>
      <c r="D180" s="3">
        <v>8190047125</v>
      </c>
      <c r="E180" s="3" t="s">
        <v>143</v>
      </c>
      <c r="F180" s="3" t="s">
        <v>158</v>
      </c>
      <c r="G180" s="3" t="s">
        <v>157</v>
      </c>
      <c r="H180" s="3" t="s">
        <v>157</v>
      </c>
      <c r="I180" s="3" t="s">
        <v>25</v>
      </c>
      <c r="J180" s="3">
        <v>15</v>
      </c>
      <c r="K180" s="3" t="s">
        <v>19</v>
      </c>
      <c r="L180" s="3">
        <v>0</v>
      </c>
      <c r="M180" s="4">
        <v>-162301</v>
      </c>
      <c r="N180" s="3">
        <v>0</v>
      </c>
      <c r="O180" s="3">
        <v>0</v>
      </c>
      <c r="P180" s="3">
        <v>0</v>
      </c>
      <c r="Q180" s="3">
        <v>0</v>
      </c>
      <c r="R180" s="4">
        <f t="shared" si="4"/>
        <v>-162301</v>
      </c>
      <c r="S180" s="4">
        <f t="shared" si="5"/>
        <v>-162301</v>
      </c>
    </row>
    <row r="181" spans="3:19" hidden="1" x14ac:dyDescent="0.25">
      <c r="C181" s="3">
        <v>1305050002</v>
      </c>
      <c r="D181" s="3">
        <v>8190047125</v>
      </c>
      <c r="E181" s="3" t="s">
        <v>143</v>
      </c>
      <c r="F181" s="3">
        <v>2111585</v>
      </c>
      <c r="G181" s="3" t="s">
        <v>84</v>
      </c>
      <c r="H181" s="3" t="s">
        <v>37</v>
      </c>
      <c r="I181" s="3" t="s">
        <v>25</v>
      </c>
      <c r="J181" s="3">
        <v>12</v>
      </c>
      <c r="K181" s="3" t="s">
        <v>19</v>
      </c>
      <c r="L181" s="3">
        <v>0</v>
      </c>
      <c r="M181" s="4">
        <v>6146</v>
      </c>
      <c r="N181" s="3">
        <v>0</v>
      </c>
      <c r="O181" s="3">
        <v>0</v>
      </c>
      <c r="P181" s="3">
        <v>0</v>
      </c>
      <c r="Q181" s="3">
        <v>0</v>
      </c>
      <c r="R181" s="4">
        <f t="shared" si="4"/>
        <v>6146</v>
      </c>
      <c r="S181" s="4">
        <f t="shared" si="5"/>
        <v>6146</v>
      </c>
    </row>
    <row r="182" spans="3:19" hidden="1" x14ac:dyDescent="0.25">
      <c r="C182" s="3">
        <v>1305050002</v>
      </c>
      <c r="D182" s="3">
        <v>8190047125</v>
      </c>
      <c r="E182" s="3" t="s">
        <v>143</v>
      </c>
      <c r="F182" s="3">
        <v>2112087</v>
      </c>
      <c r="G182" s="3" t="s">
        <v>85</v>
      </c>
      <c r="H182" s="3" t="s">
        <v>39</v>
      </c>
      <c r="I182" s="3" t="s">
        <v>25</v>
      </c>
      <c r="J182" s="3">
        <v>9</v>
      </c>
      <c r="K182" s="3" t="s">
        <v>19</v>
      </c>
      <c r="L182" s="3">
        <v>0</v>
      </c>
      <c r="M182" s="4">
        <v>20147193</v>
      </c>
      <c r="N182" s="3">
        <v>0</v>
      </c>
      <c r="O182" s="3">
        <v>0</v>
      </c>
      <c r="P182" s="3">
        <v>0</v>
      </c>
      <c r="Q182" s="3">
        <v>0</v>
      </c>
      <c r="R182" s="4">
        <f t="shared" si="4"/>
        <v>20147193</v>
      </c>
      <c r="S182" s="4">
        <f t="shared" si="5"/>
        <v>20147193</v>
      </c>
    </row>
    <row r="183" spans="3:19" hidden="1" x14ac:dyDescent="0.25">
      <c r="C183" s="3">
        <v>1305050002</v>
      </c>
      <c r="D183" s="3">
        <v>8190047125</v>
      </c>
      <c r="E183" s="3" t="s">
        <v>143</v>
      </c>
      <c r="F183" s="3">
        <v>2112099</v>
      </c>
      <c r="G183" s="3" t="s">
        <v>132</v>
      </c>
      <c r="H183" s="3" t="s">
        <v>41</v>
      </c>
      <c r="I183" s="3" t="s">
        <v>25</v>
      </c>
      <c r="J183" s="3">
        <v>8</v>
      </c>
      <c r="K183" s="3" t="s">
        <v>19</v>
      </c>
      <c r="L183" s="3">
        <v>0</v>
      </c>
      <c r="M183" s="4">
        <v>46382020</v>
      </c>
      <c r="N183" s="3">
        <v>0</v>
      </c>
      <c r="O183" s="3">
        <v>0</v>
      </c>
      <c r="P183" s="3">
        <v>0</v>
      </c>
      <c r="Q183" s="3">
        <v>0</v>
      </c>
      <c r="R183" s="4">
        <f t="shared" si="4"/>
        <v>46382020</v>
      </c>
      <c r="S183" s="4">
        <f t="shared" si="5"/>
        <v>46382020</v>
      </c>
    </row>
    <row r="184" spans="3:19" hidden="1" x14ac:dyDescent="0.25">
      <c r="C184" s="3">
        <v>1305050002</v>
      </c>
      <c r="D184" s="3">
        <v>8190047125</v>
      </c>
      <c r="E184" s="3" t="s">
        <v>143</v>
      </c>
      <c r="F184" s="3">
        <v>2112113</v>
      </c>
      <c r="G184" s="3" t="s">
        <v>86</v>
      </c>
      <c r="H184" s="3" t="s">
        <v>23</v>
      </c>
      <c r="I184" s="3" t="s">
        <v>25</v>
      </c>
      <c r="J184" s="3">
        <v>7</v>
      </c>
      <c r="K184" s="3" t="s">
        <v>19</v>
      </c>
      <c r="L184" s="3">
        <v>0</v>
      </c>
      <c r="M184" s="4">
        <v>10444800</v>
      </c>
      <c r="N184" s="3">
        <v>0</v>
      </c>
      <c r="O184" s="3">
        <v>0</v>
      </c>
      <c r="P184" s="3">
        <v>0</v>
      </c>
      <c r="Q184" s="3">
        <v>0</v>
      </c>
      <c r="R184" s="4">
        <f t="shared" si="4"/>
        <v>10444800</v>
      </c>
      <c r="S184" s="4">
        <f t="shared" si="5"/>
        <v>10444800</v>
      </c>
    </row>
    <row r="185" spans="3:19" hidden="1" x14ac:dyDescent="0.25">
      <c r="C185" s="3">
        <v>1305050002</v>
      </c>
      <c r="D185" s="3">
        <v>8190047125</v>
      </c>
      <c r="E185" s="3" t="s">
        <v>143</v>
      </c>
      <c r="F185" s="3">
        <v>2112114</v>
      </c>
      <c r="G185" s="3" t="s">
        <v>86</v>
      </c>
      <c r="H185" s="3" t="s">
        <v>23</v>
      </c>
      <c r="I185" s="3" t="s">
        <v>25</v>
      </c>
      <c r="J185" s="3">
        <v>7</v>
      </c>
      <c r="K185" s="3" t="s">
        <v>19</v>
      </c>
      <c r="L185" s="3">
        <v>0</v>
      </c>
      <c r="M185" s="4">
        <v>8225280</v>
      </c>
      <c r="N185" s="3">
        <v>0</v>
      </c>
      <c r="O185" s="3">
        <v>0</v>
      </c>
      <c r="P185" s="3">
        <v>0</v>
      </c>
      <c r="Q185" s="3">
        <v>0</v>
      </c>
      <c r="R185" s="4">
        <f t="shared" si="4"/>
        <v>8225280</v>
      </c>
      <c r="S185" s="4">
        <f t="shared" si="5"/>
        <v>8225280</v>
      </c>
    </row>
    <row r="186" spans="3:19" hidden="1" x14ac:dyDescent="0.25">
      <c r="C186" s="3">
        <v>1305050002</v>
      </c>
      <c r="D186" s="3">
        <v>8190047125</v>
      </c>
      <c r="E186" s="3" t="s">
        <v>143</v>
      </c>
      <c r="F186" s="3">
        <v>2112119</v>
      </c>
      <c r="G186" s="3" t="s">
        <v>86</v>
      </c>
      <c r="H186" s="3" t="s">
        <v>23</v>
      </c>
      <c r="I186" s="3" t="s">
        <v>25</v>
      </c>
      <c r="J186" s="3">
        <v>7</v>
      </c>
      <c r="K186" s="3" t="s">
        <v>19</v>
      </c>
      <c r="L186" s="3">
        <v>0</v>
      </c>
      <c r="M186" s="4">
        <v>3130924</v>
      </c>
      <c r="N186" s="3">
        <v>0</v>
      </c>
      <c r="O186" s="3">
        <v>0</v>
      </c>
      <c r="P186" s="3">
        <v>0</v>
      </c>
      <c r="Q186" s="3">
        <v>0</v>
      </c>
      <c r="R186" s="4">
        <f t="shared" si="4"/>
        <v>3130924</v>
      </c>
      <c r="S186" s="4">
        <f t="shared" si="5"/>
        <v>3130924</v>
      </c>
    </row>
    <row r="187" spans="3:19" hidden="1" x14ac:dyDescent="0.25">
      <c r="C187" s="3">
        <v>1305050002</v>
      </c>
      <c r="D187" s="3">
        <v>8190047125</v>
      </c>
      <c r="E187" s="3" t="s">
        <v>143</v>
      </c>
      <c r="F187" s="3">
        <v>2112117</v>
      </c>
      <c r="G187" s="3" t="s">
        <v>86</v>
      </c>
      <c r="H187" s="3" t="s">
        <v>23</v>
      </c>
      <c r="I187" s="3" t="s">
        <v>25</v>
      </c>
      <c r="J187" s="3">
        <v>7</v>
      </c>
      <c r="K187" s="3" t="s">
        <v>19</v>
      </c>
      <c r="L187" s="3">
        <v>0</v>
      </c>
      <c r="M187" s="4">
        <v>830369</v>
      </c>
      <c r="N187" s="3">
        <v>0</v>
      </c>
      <c r="O187" s="3">
        <v>0</v>
      </c>
      <c r="P187" s="3">
        <v>0</v>
      </c>
      <c r="Q187" s="3">
        <v>0</v>
      </c>
      <c r="R187" s="4">
        <f t="shared" si="4"/>
        <v>830369</v>
      </c>
      <c r="S187" s="4">
        <f t="shared" si="5"/>
        <v>830369</v>
      </c>
    </row>
    <row r="188" spans="3:19" hidden="1" x14ac:dyDescent="0.25">
      <c r="C188" s="3">
        <v>1305050002</v>
      </c>
      <c r="D188" s="3">
        <v>8190047125</v>
      </c>
      <c r="E188" s="3" t="s">
        <v>143</v>
      </c>
      <c r="F188" s="3">
        <v>2112116</v>
      </c>
      <c r="G188" s="3" t="s">
        <v>86</v>
      </c>
      <c r="H188" s="3" t="s">
        <v>23</v>
      </c>
      <c r="I188" s="3" t="s">
        <v>25</v>
      </c>
      <c r="J188" s="3">
        <v>7</v>
      </c>
      <c r="K188" s="3" t="s">
        <v>19</v>
      </c>
      <c r="L188" s="3">
        <v>0</v>
      </c>
      <c r="M188" s="4">
        <v>1820313</v>
      </c>
      <c r="N188" s="3">
        <v>0</v>
      </c>
      <c r="O188" s="3">
        <v>0</v>
      </c>
      <c r="P188" s="3">
        <v>0</v>
      </c>
      <c r="Q188" s="3">
        <v>0</v>
      </c>
      <c r="R188" s="4">
        <f t="shared" si="4"/>
        <v>1820313</v>
      </c>
      <c r="S188" s="4">
        <f t="shared" si="5"/>
        <v>1820313</v>
      </c>
    </row>
    <row r="189" spans="3:19" hidden="1" x14ac:dyDescent="0.25">
      <c r="C189" s="3">
        <v>1305050002</v>
      </c>
      <c r="D189" s="3">
        <v>8190047125</v>
      </c>
      <c r="E189" s="3" t="s">
        <v>143</v>
      </c>
      <c r="F189" s="3">
        <v>2112112</v>
      </c>
      <c r="G189" s="3" t="s">
        <v>86</v>
      </c>
      <c r="H189" s="3" t="s">
        <v>23</v>
      </c>
      <c r="I189" s="3" t="s">
        <v>25</v>
      </c>
      <c r="J189" s="3">
        <v>7</v>
      </c>
      <c r="K189" s="3" t="s">
        <v>19</v>
      </c>
      <c r="L189" s="3">
        <v>0</v>
      </c>
      <c r="M189" s="4">
        <v>21600000</v>
      </c>
      <c r="N189" s="3">
        <v>0</v>
      </c>
      <c r="O189" s="3">
        <v>0</v>
      </c>
      <c r="P189" s="3">
        <v>0</v>
      </c>
      <c r="Q189" s="3">
        <v>0</v>
      </c>
      <c r="R189" s="4">
        <f t="shared" si="4"/>
        <v>21600000</v>
      </c>
      <c r="S189" s="4">
        <f t="shared" si="5"/>
        <v>21600000</v>
      </c>
    </row>
    <row r="190" spans="3:19" hidden="1" x14ac:dyDescent="0.25">
      <c r="C190" s="3">
        <v>1305050002</v>
      </c>
      <c r="D190" s="3">
        <v>8190047125</v>
      </c>
      <c r="E190" s="3" t="s">
        <v>143</v>
      </c>
      <c r="F190" s="3">
        <v>2112111</v>
      </c>
      <c r="G190" s="3" t="s">
        <v>86</v>
      </c>
      <c r="H190" s="3" t="s">
        <v>23</v>
      </c>
      <c r="I190" s="3" t="s">
        <v>25</v>
      </c>
      <c r="J190" s="3">
        <v>7</v>
      </c>
      <c r="K190" s="3" t="s">
        <v>19</v>
      </c>
      <c r="L190" s="3">
        <v>0</v>
      </c>
      <c r="M190" s="4">
        <v>15275520</v>
      </c>
      <c r="N190" s="3">
        <v>0</v>
      </c>
      <c r="O190" s="3">
        <v>0</v>
      </c>
      <c r="P190" s="3">
        <v>0</v>
      </c>
      <c r="Q190" s="3">
        <v>0</v>
      </c>
      <c r="R190" s="4">
        <f t="shared" si="4"/>
        <v>15275520</v>
      </c>
      <c r="S190" s="4">
        <f t="shared" si="5"/>
        <v>15275520</v>
      </c>
    </row>
    <row r="191" spans="3:19" hidden="1" x14ac:dyDescent="0.25">
      <c r="C191" s="3">
        <v>1305050002</v>
      </c>
      <c r="D191" s="3">
        <v>8190047125</v>
      </c>
      <c r="E191" s="3" t="s">
        <v>143</v>
      </c>
      <c r="F191" s="3">
        <v>2112122</v>
      </c>
      <c r="G191" s="3" t="s">
        <v>86</v>
      </c>
      <c r="H191" s="3" t="s">
        <v>23</v>
      </c>
      <c r="I191" s="3" t="s">
        <v>25</v>
      </c>
      <c r="J191" s="3">
        <v>7</v>
      </c>
      <c r="K191" s="3" t="s">
        <v>19</v>
      </c>
      <c r="L191" s="3">
        <v>0</v>
      </c>
      <c r="M191" s="4">
        <v>19300941</v>
      </c>
      <c r="N191" s="3">
        <v>0</v>
      </c>
      <c r="O191" s="3">
        <v>0</v>
      </c>
      <c r="P191" s="3">
        <v>0</v>
      </c>
      <c r="Q191" s="3">
        <v>0</v>
      </c>
      <c r="R191" s="4">
        <f t="shared" si="4"/>
        <v>19300941</v>
      </c>
      <c r="S191" s="4">
        <f t="shared" si="5"/>
        <v>19300941</v>
      </c>
    </row>
    <row r="192" spans="3:19" hidden="1" x14ac:dyDescent="0.25">
      <c r="C192" s="3">
        <v>1305050002</v>
      </c>
      <c r="D192" s="3">
        <v>8190047125</v>
      </c>
      <c r="E192" s="3" t="s">
        <v>143</v>
      </c>
      <c r="F192" s="3">
        <v>2112121</v>
      </c>
      <c r="G192" s="3" t="s">
        <v>86</v>
      </c>
      <c r="H192" s="3" t="s">
        <v>23</v>
      </c>
      <c r="I192" s="3" t="s">
        <v>25</v>
      </c>
      <c r="J192" s="3">
        <v>7</v>
      </c>
      <c r="K192" s="3" t="s">
        <v>19</v>
      </c>
      <c r="L192" s="3">
        <v>0</v>
      </c>
      <c r="M192" s="4">
        <v>32057883</v>
      </c>
      <c r="N192" s="3">
        <v>0</v>
      </c>
      <c r="O192" s="3">
        <v>0</v>
      </c>
      <c r="P192" s="3">
        <v>0</v>
      </c>
      <c r="Q192" s="3">
        <v>0</v>
      </c>
      <c r="R192" s="4">
        <f t="shared" si="4"/>
        <v>32057883</v>
      </c>
      <c r="S192" s="4">
        <f t="shared" si="5"/>
        <v>32057883</v>
      </c>
    </row>
    <row r="193" spans="3:19" hidden="1" x14ac:dyDescent="0.25">
      <c r="C193" s="3">
        <v>1305050002</v>
      </c>
      <c r="D193" s="3">
        <v>8190047125</v>
      </c>
      <c r="E193" s="3" t="s">
        <v>143</v>
      </c>
      <c r="F193" s="3">
        <v>2112110</v>
      </c>
      <c r="G193" s="3" t="s">
        <v>86</v>
      </c>
      <c r="H193" s="3" t="s">
        <v>23</v>
      </c>
      <c r="I193" s="3" t="s">
        <v>25</v>
      </c>
      <c r="J193" s="3">
        <v>7</v>
      </c>
      <c r="K193" s="3" t="s">
        <v>19</v>
      </c>
      <c r="L193" s="3">
        <v>0</v>
      </c>
      <c r="M193" s="4">
        <v>27396000</v>
      </c>
      <c r="N193" s="3">
        <v>0</v>
      </c>
      <c r="O193" s="3">
        <v>0</v>
      </c>
      <c r="P193" s="3">
        <v>0</v>
      </c>
      <c r="Q193" s="3">
        <v>0</v>
      </c>
      <c r="R193" s="4">
        <f t="shared" si="4"/>
        <v>27396000</v>
      </c>
      <c r="S193" s="4">
        <f t="shared" si="5"/>
        <v>27396000</v>
      </c>
    </row>
    <row r="194" spans="3:19" hidden="1" x14ac:dyDescent="0.25">
      <c r="C194" s="3">
        <v>1305050002</v>
      </c>
      <c r="D194" s="3">
        <v>8190047125</v>
      </c>
      <c r="E194" s="3" t="s">
        <v>143</v>
      </c>
      <c r="F194" s="3">
        <v>2112152</v>
      </c>
      <c r="G194" s="3" t="s">
        <v>87</v>
      </c>
      <c r="H194" s="3" t="s">
        <v>34</v>
      </c>
      <c r="I194" s="3" t="s">
        <v>25</v>
      </c>
      <c r="J194" s="3">
        <v>6</v>
      </c>
      <c r="K194" s="3" t="s">
        <v>19</v>
      </c>
      <c r="L194" s="3">
        <v>0</v>
      </c>
      <c r="M194" s="4">
        <v>5515106</v>
      </c>
      <c r="N194" s="3">
        <v>0</v>
      </c>
      <c r="O194" s="3">
        <v>0</v>
      </c>
      <c r="P194" s="3">
        <v>0</v>
      </c>
      <c r="Q194" s="3">
        <v>0</v>
      </c>
      <c r="R194" s="4">
        <f t="shared" si="4"/>
        <v>5515106</v>
      </c>
      <c r="S194" s="4">
        <f t="shared" si="5"/>
        <v>5515106</v>
      </c>
    </row>
    <row r="195" spans="3:19" hidden="1" x14ac:dyDescent="0.25">
      <c r="C195" s="3">
        <v>1305050002</v>
      </c>
      <c r="D195" s="3">
        <v>8190047125</v>
      </c>
      <c r="E195" s="3" t="s">
        <v>143</v>
      </c>
      <c r="F195" s="3">
        <v>2112141</v>
      </c>
      <c r="G195" s="3" t="s">
        <v>87</v>
      </c>
      <c r="H195" s="3" t="s">
        <v>34</v>
      </c>
      <c r="I195" s="3" t="s">
        <v>25</v>
      </c>
      <c r="J195" s="3">
        <v>6</v>
      </c>
      <c r="K195" s="3" t="s">
        <v>19</v>
      </c>
      <c r="L195" s="3">
        <v>0</v>
      </c>
      <c r="M195" s="4">
        <v>23087394</v>
      </c>
      <c r="N195" s="3">
        <v>0</v>
      </c>
      <c r="O195" s="3">
        <v>0</v>
      </c>
      <c r="P195" s="3">
        <v>0</v>
      </c>
      <c r="Q195" s="3">
        <v>0</v>
      </c>
      <c r="R195" s="4">
        <f t="shared" si="4"/>
        <v>23087394</v>
      </c>
      <c r="S195" s="4">
        <f t="shared" si="5"/>
        <v>23087394</v>
      </c>
    </row>
    <row r="196" spans="3:19" hidden="1" x14ac:dyDescent="0.25">
      <c r="C196" s="3">
        <v>1305050002</v>
      </c>
      <c r="D196" s="3">
        <v>8190047125</v>
      </c>
      <c r="E196" s="3" t="s">
        <v>143</v>
      </c>
      <c r="F196" s="3">
        <v>2112140</v>
      </c>
      <c r="G196" s="3" t="s">
        <v>87</v>
      </c>
      <c r="H196" s="3" t="s">
        <v>34</v>
      </c>
      <c r="I196" s="3" t="s">
        <v>25</v>
      </c>
      <c r="J196" s="3">
        <v>6</v>
      </c>
      <c r="K196" s="3" t="s">
        <v>19</v>
      </c>
      <c r="L196" s="3">
        <v>0</v>
      </c>
      <c r="M196" s="4">
        <v>46135398</v>
      </c>
      <c r="N196" s="3">
        <v>0</v>
      </c>
      <c r="O196" s="3">
        <v>0</v>
      </c>
      <c r="P196" s="3">
        <v>0</v>
      </c>
      <c r="Q196" s="3">
        <v>0</v>
      </c>
      <c r="R196" s="4">
        <f t="shared" si="4"/>
        <v>46135398</v>
      </c>
      <c r="S196" s="4">
        <f t="shared" si="5"/>
        <v>46135398</v>
      </c>
    </row>
    <row r="197" spans="3:19" hidden="1" x14ac:dyDescent="0.25">
      <c r="C197" s="3">
        <v>1305050002</v>
      </c>
      <c r="D197" s="3">
        <v>8190047125</v>
      </c>
      <c r="E197" s="3" t="s">
        <v>143</v>
      </c>
      <c r="F197" s="3">
        <v>2112137</v>
      </c>
      <c r="G197" s="3" t="s">
        <v>87</v>
      </c>
      <c r="H197" s="3" t="s">
        <v>34</v>
      </c>
      <c r="I197" s="3" t="s">
        <v>25</v>
      </c>
      <c r="J197" s="3">
        <v>6</v>
      </c>
      <c r="K197" s="3" t="s">
        <v>19</v>
      </c>
      <c r="L197" s="3">
        <v>0</v>
      </c>
      <c r="M197" s="4">
        <v>37386751</v>
      </c>
      <c r="N197" s="3">
        <v>0</v>
      </c>
      <c r="O197" s="3">
        <v>0</v>
      </c>
      <c r="P197" s="3">
        <v>0</v>
      </c>
      <c r="Q197" s="3">
        <v>0</v>
      </c>
      <c r="R197" s="4">
        <f t="shared" ref="R197:R260" si="6">SUM(M197:Q197)</f>
        <v>37386751</v>
      </c>
      <c r="S197" s="4">
        <f t="shared" ref="S197:S260" si="7">+L197+R197</f>
        <v>37386751</v>
      </c>
    </row>
    <row r="198" spans="3:19" hidden="1" x14ac:dyDescent="0.25">
      <c r="C198" s="3">
        <v>1305050002</v>
      </c>
      <c r="D198" s="3">
        <v>8190047125</v>
      </c>
      <c r="E198" s="3" t="s">
        <v>143</v>
      </c>
      <c r="F198" s="3">
        <v>2112151</v>
      </c>
      <c r="G198" s="3" t="s">
        <v>87</v>
      </c>
      <c r="H198" s="3" t="s">
        <v>34</v>
      </c>
      <c r="I198" s="3" t="s">
        <v>25</v>
      </c>
      <c r="J198" s="3">
        <v>6</v>
      </c>
      <c r="K198" s="3" t="s">
        <v>19</v>
      </c>
      <c r="L198" s="3">
        <v>0</v>
      </c>
      <c r="M198" s="4">
        <v>3789052</v>
      </c>
      <c r="N198" s="3">
        <v>0</v>
      </c>
      <c r="O198" s="3">
        <v>0</v>
      </c>
      <c r="P198" s="3">
        <v>0</v>
      </c>
      <c r="Q198" s="3">
        <v>0</v>
      </c>
      <c r="R198" s="4">
        <f t="shared" si="6"/>
        <v>3789052</v>
      </c>
      <c r="S198" s="4">
        <f t="shared" si="7"/>
        <v>3789052</v>
      </c>
    </row>
    <row r="199" spans="3:19" hidden="1" x14ac:dyDescent="0.25">
      <c r="C199" s="3">
        <v>1305050002</v>
      </c>
      <c r="D199" s="3">
        <v>8190047125</v>
      </c>
      <c r="E199" s="3" t="s">
        <v>143</v>
      </c>
      <c r="F199" s="3">
        <v>2112150</v>
      </c>
      <c r="G199" s="3" t="s">
        <v>87</v>
      </c>
      <c r="H199" s="3" t="s">
        <v>34</v>
      </c>
      <c r="I199" s="3" t="s">
        <v>25</v>
      </c>
      <c r="J199" s="3">
        <v>6</v>
      </c>
      <c r="K199" s="3" t="s">
        <v>19</v>
      </c>
      <c r="L199" s="3">
        <v>0</v>
      </c>
      <c r="M199" s="4">
        <v>4752000</v>
      </c>
      <c r="N199" s="3">
        <v>0</v>
      </c>
      <c r="O199" s="3">
        <v>0</v>
      </c>
      <c r="P199" s="3">
        <v>0</v>
      </c>
      <c r="Q199" s="3">
        <v>0</v>
      </c>
      <c r="R199" s="4">
        <f t="shared" si="6"/>
        <v>4752000</v>
      </c>
      <c r="S199" s="4">
        <f t="shared" si="7"/>
        <v>4752000</v>
      </c>
    </row>
    <row r="200" spans="3:19" hidden="1" x14ac:dyDescent="0.25">
      <c r="C200" s="3">
        <v>1305050002</v>
      </c>
      <c r="D200" s="3">
        <v>8190047125</v>
      </c>
      <c r="E200" s="3" t="s">
        <v>143</v>
      </c>
      <c r="F200" s="3">
        <v>2112136</v>
      </c>
      <c r="G200" s="3" t="s">
        <v>87</v>
      </c>
      <c r="H200" s="3" t="s">
        <v>34</v>
      </c>
      <c r="I200" s="3" t="s">
        <v>25</v>
      </c>
      <c r="J200" s="3">
        <v>6</v>
      </c>
      <c r="K200" s="3" t="s">
        <v>19</v>
      </c>
      <c r="L200" s="3">
        <v>0</v>
      </c>
      <c r="M200" s="4">
        <v>37935981</v>
      </c>
      <c r="N200" s="3">
        <v>0</v>
      </c>
      <c r="O200" s="3">
        <v>0</v>
      </c>
      <c r="P200" s="3">
        <v>0</v>
      </c>
      <c r="Q200" s="3">
        <v>0</v>
      </c>
      <c r="R200" s="4">
        <f t="shared" si="6"/>
        <v>37935981</v>
      </c>
      <c r="S200" s="4">
        <f t="shared" si="7"/>
        <v>37935981</v>
      </c>
    </row>
    <row r="201" spans="3:19" hidden="1" x14ac:dyDescent="0.25">
      <c r="C201" s="3">
        <v>1305050002</v>
      </c>
      <c r="D201" s="3">
        <v>8190047125</v>
      </c>
      <c r="E201" s="3" t="s">
        <v>143</v>
      </c>
      <c r="F201" s="3">
        <v>2112162</v>
      </c>
      <c r="G201" s="3" t="s">
        <v>87</v>
      </c>
      <c r="H201" s="3" t="s">
        <v>34</v>
      </c>
      <c r="I201" s="3" t="s">
        <v>25</v>
      </c>
      <c r="J201" s="3">
        <v>6</v>
      </c>
      <c r="K201" s="3" t="s">
        <v>19</v>
      </c>
      <c r="L201" s="3">
        <v>0</v>
      </c>
      <c r="M201" s="4">
        <v>3263535</v>
      </c>
      <c r="N201" s="3">
        <v>0</v>
      </c>
      <c r="O201" s="3">
        <v>0</v>
      </c>
      <c r="P201" s="3">
        <v>0</v>
      </c>
      <c r="Q201" s="3">
        <v>0</v>
      </c>
      <c r="R201" s="4">
        <f t="shared" si="6"/>
        <v>3263535</v>
      </c>
      <c r="S201" s="4">
        <f t="shared" si="7"/>
        <v>3263535</v>
      </c>
    </row>
    <row r="202" spans="3:19" hidden="1" x14ac:dyDescent="0.25">
      <c r="C202" s="3">
        <v>1305050002</v>
      </c>
      <c r="D202" s="3">
        <v>8190047125</v>
      </c>
      <c r="E202" s="3" t="s">
        <v>143</v>
      </c>
      <c r="F202" s="3">
        <v>2112149</v>
      </c>
      <c r="G202" s="3" t="s">
        <v>87</v>
      </c>
      <c r="H202" s="3" t="s">
        <v>34</v>
      </c>
      <c r="I202" s="3" t="s">
        <v>25</v>
      </c>
      <c r="J202" s="3">
        <v>6</v>
      </c>
      <c r="K202" s="3" t="s">
        <v>19</v>
      </c>
      <c r="L202" s="3">
        <v>0</v>
      </c>
      <c r="M202" s="4">
        <v>27653505</v>
      </c>
      <c r="N202" s="3">
        <v>0</v>
      </c>
      <c r="O202" s="3">
        <v>0</v>
      </c>
      <c r="P202" s="3">
        <v>0</v>
      </c>
      <c r="Q202" s="3">
        <v>0</v>
      </c>
      <c r="R202" s="4">
        <f t="shared" si="6"/>
        <v>27653505</v>
      </c>
      <c r="S202" s="4">
        <f t="shared" si="7"/>
        <v>27653505</v>
      </c>
    </row>
    <row r="203" spans="3:19" hidden="1" x14ac:dyDescent="0.25">
      <c r="C203" s="3">
        <v>2805050001</v>
      </c>
      <c r="D203" s="3">
        <v>8190047125</v>
      </c>
      <c r="E203" s="3" t="s">
        <v>143</v>
      </c>
      <c r="F203" s="3" t="s">
        <v>159</v>
      </c>
      <c r="G203" s="3" t="s">
        <v>160</v>
      </c>
      <c r="H203" s="3" t="s">
        <v>160</v>
      </c>
      <c r="J203" s="3">
        <v>0</v>
      </c>
      <c r="K203" s="3" t="s">
        <v>19</v>
      </c>
      <c r="L203" s="4">
        <v>-32388426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4">
        <f t="shared" si="6"/>
        <v>0</v>
      </c>
      <c r="S203" s="4">
        <f t="shared" si="7"/>
        <v>-32388426</v>
      </c>
    </row>
    <row r="204" spans="3:19" hidden="1" x14ac:dyDescent="0.25">
      <c r="C204" s="3">
        <v>1305050002</v>
      </c>
      <c r="D204" s="3">
        <v>8190047125</v>
      </c>
      <c r="E204" s="3" t="s">
        <v>143</v>
      </c>
      <c r="F204" s="3">
        <v>2112191</v>
      </c>
      <c r="G204" s="3" t="s">
        <v>90</v>
      </c>
      <c r="H204" s="3" t="s">
        <v>91</v>
      </c>
      <c r="I204" s="3" t="s">
        <v>25</v>
      </c>
      <c r="J204" s="3">
        <v>-5</v>
      </c>
      <c r="K204" s="3" t="s">
        <v>19</v>
      </c>
      <c r="L204" s="4">
        <v>3072000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4">
        <f t="shared" si="6"/>
        <v>0</v>
      </c>
      <c r="S204" s="4">
        <f t="shared" si="7"/>
        <v>3072000</v>
      </c>
    </row>
    <row r="205" spans="3:19" hidden="1" x14ac:dyDescent="0.25">
      <c r="C205" s="3">
        <v>1305050002</v>
      </c>
      <c r="D205" s="3">
        <v>8190047125</v>
      </c>
      <c r="E205" s="3" t="s">
        <v>143</v>
      </c>
      <c r="F205" s="3">
        <v>2112200</v>
      </c>
      <c r="G205" s="3" t="s">
        <v>90</v>
      </c>
      <c r="H205" s="3" t="s">
        <v>91</v>
      </c>
      <c r="I205" s="3" t="s">
        <v>25</v>
      </c>
      <c r="J205" s="3">
        <v>-5</v>
      </c>
      <c r="K205" s="3" t="s">
        <v>19</v>
      </c>
      <c r="L205" s="4">
        <v>48969373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4">
        <f t="shared" si="6"/>
        <v>0</v>
      </c>
      <c r="S205" s="4">
        <f t="shared" si="7"/>
        <v>48969373</v>
      </c>
    </row>
    <row r="206" spans="3:19" hidden="1" x14ac:dyDescent="0.25">
      <c r="C206" s="3">
        <v>1305050002</v>
      </c>
      <c r="D206" s="3">
        <v>8190047125</v>
      </c>
      <c r="E206" s="3" t="s">
        <v>143</v>
      </c>
      <c r="F206" s="3">
        <v>2112043</v>
      </c>
      <c r="G206" s="3" t="s">
        <v>90</v>
      </c>
      <c r="H206" s="3" t="s">
        <v>91</v>
      </c>
      <c r="I206" s="3" t="s">
        <v>25</v>
      </c>
      <c r="J206" s="3">
        <v>-5</v>
      </c>
      <c r="K206" s="3" t="s">
        <v>19</v>
      </c>
      <c r="L206" s="4">
        <v>321356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4">
        <f t="shared" si="6"/>
        <v>0</v>
      </c>
      <c r="S206" s="4">
        <f t="shared" si="7"/>
        <v>321356</v>
      </c>
    </row>
    <row r="207" spans="3:19" hidden="1" x14ac:dyDescent="0.25">
      <c r="C207" s="3">
        <v>1305050002</v>
      </c>
      <c r="D207" s="3">
        <v>8190047125</v>
      </c>
      <c r="E207" s="3" t="s">
        <v>143</v>
      </c>
      <c r="F207" s="3">
        <v>2112190</v>
      </c>
      <c r="G207" s="3" t="s">
        <v>90</v>
      </c>
      <c r="H207" s="3" t="s">
        <v>91</v>
      </c>
      <c r="I207" s="3" t="s">
        <v>25</v>
      </c>
      <c r="J207" s="3">
        <v>-5</v>
      </c>
      <c r="K207" s="3" t="s">
        <v>19</v>
      </c>
      <c r="L207" s="4">
        <v>1440000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4">
        <f t="shared" si="6"/>
        <v>0</v>
      </c>
      <c r="S207" s="4">
        <f t="shared" si="7"/>
        <v>1440000</v>
      </c>
    </row>
    <row r="208" spans="3:19" hidden="1" x14ac:dyDescent="0.25">
      <c r="C208" s="3">
        <v>1305050002</v>
      </c>
      <c r="D208" s="3">
        <v>8190047125</v>
      </c>
      <c r="E208" s="3" t="s">
        <v>143</v>
      </c>
      <c r="F208" s="3">
        <v>2112197</v>
      </c>
      <c r="G208" s="3" t="s">
        <v>90</v>
      </c>
      <c r="H208" s="3" t="s">
        <v>91</v>
      </c>
      <c r="I208" s="3" t="s">
        <v>25</v>
      </c>
      <c r="J208" s="3">
        <v>-5</v>
      </c>
      <c r="K208" s="3" t="s">
        <v>19</v>
      </c>
      <c r="L208" s="4">
        <v>4643545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4">
        <f t="shared" si="6"/>
        <v>0</v>
      </c>
      <c r="S208" s="4">
        <f t="shared" si="7"/>
        <v>4643545</v>
      </c>
    </row>
    <row r="209" spans="3:19" hidden="1" x14ac:dyDescent="0.25">
      <c r="C209" s="3">
        <v>1305050002</v>
      </c>
      <c r="D209" s="3">
        <v>8190047125</v>
      </c>
      <c r="E209" s="3" t="s">
        <v>143</v>
      </c>
      <c r="F209" s="3">
        <v>2112202</v>
      </c>
      <c r="G209" s="3" t="s">
        <v>90</v>
      </c>
      <c r="H209" s="3" t="s">
        <v>91</v>
      </c>
      <c r="I209" s="3" t="s">
        <v>25</v>
      </c>
      <c r="J209" s="3">
        <v>-5</v>
      </c>
      <c r="K209" s="3" t="s">
        <v>19</v>
      </c>
      <c r="L209" s="4">
        <v>5825704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4">
        <f t="shared" si="6"/>
        <v>0</v>
      </c>
      <c r="S209" s="4">
        <f t="shared" si="7"/>
        <v>5825704</v>
      </c>
    </row>
    <row r="210" spans="3:19" hidden="1" x14ac:dyDescent="0.25">
      <c r="C210" s="3">
        <v>1305050002</v>
      </c>
      <c r="D210" s="3">
        <v>8190047125</v>
      </c>
      <c r="E210" s="3" t="s">
        <v>143</v>
      </c>
      <c r="F210" s="3">
        <v>2112234</v>
      </c>
      <c r="G210" s="3" t="s">
        <v>92</v>
      </c>
      <c r="H210" s="3" t="s">
        <v>93</v>
      </c>
      <c r="I210" s="3" t="s">
        <v>25</v>
      </c>
      <c r="J210" s="3">
        <v>-13</v>
      </c>
      <c r="K210" s="3" t="s">
        <v>19</v>
      </c>
      <c r="L210" s="4">
        <v>34969406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4">
        <f t="shared" si="6"/>
        <v>0</v>
      </c>
      <c r="S210" s="4">
        <f t="shared" si="7"/>
        <v>34969406</v>
      </c>
    </row>
    <row r="211" spans="3:19" hidden="1" x14ac:dyDescent="0.25">
      <c r="C211" s="3">
        <v>1305050002</v>
      </c>
      <c r="D211" s="3">
        <v>8190047125</v>
      </c>
      <c r="E211" s="3" t="s">
        <v>143</v>
      </c>
      <c r="F211" s="3">
        <v>2112230</v>
      </c>
      <c r="G211" s="3" t="s">
        <v>92</v>
      </c>
      <c r="H211" s="3" t="s">
        <v>93</v>
      </c>
      <c r="I211" s="3" t="s">
        <v>25</v>
      </c>
      <c r="J211" s="3">
        <v>-13</v>
      </c>
      <c r="K211" s="3" t="s">
        <v>19</v>
      </c>
      <c r="L211" s="4">
        <v>3705313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4">
        <f t="shared" si="6"/>
        <v>0</v>
      </c>
      <c r="S211" s="4">
        <f t="shared" si="7"/>
        <v>3705313</v>
      </c>
    </row>
    <row r="212" spans="3:19" hidden="1" x14ac:dyDescent="0.25">
      <c r="C212" s="3">
        <v>1305050002</v>
      </c>
      <c r="D212" s="3">
        <v>8190047125</v>
      </c>
      <c r="E212" s="3" t="s">
        <v>143</v>
      </c>
      <c r="F212" s="3">
        <v>2112233</v>
      </c>
      <c r="G212" s="3" t="s">
        <v>92</v>
      </c>
      <c r="H212" s="3" t="s">
        <v>93</v>
      </c>
      <c r="I212" s="3" t="s">
        <v>25</v>
      </c>
      <c r="J212" s="3">
        <v>-13</v>
      </c>
      <c r="K212" s="3" t="s">
        <v>19</v>
      </c>
      <c r="L212" s="4">
        <v>1301599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4">
        <f t="shared" si="6"/>
        <v>0</v>
      </c>
      <c r="S212" s="4">
        <f t="shared" si="7"/>
        <v>1301599</v>
      </c>
    </row>
    <row r="213" spans="3:19" hidden="1" x14ac:dyDescent="0.25">
      <c r="C213" s="3">
        <v>1305050002</v>
      </c>
      <c r="D213" s="3">
        <v>8190047125</v>
      </c>
      <c r="E213" s="3" t="s">
        <v>143</v>
      </c>
      <c r="F213" s="3">
        <v>2112235</v>
      </c>
      <c r="G213" s="3" t="s">
        <v>92</v>
      </c>
      <c r="H213" s="3" t="s">
        <v>93</v>
      </c>
      <c r="I213" s="3" t="s">
        <v>25</v>
      </c>
      <c r="J213" s="3">
        <v>-13</v>
      </c>
      <c r="K213" s="3" t="s">
        <v>19</v>
      </c>
      <c r="L213" s="4">
        <v>2380137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4">
        <f t="shared" si="6"/>
        <v>0</v>
      </c>
      <c r="S213" s="4">
        <f t="shared" si="7"/>
        <v>2380137</v>
      </c>
    </row>
    <row r="214" spans="3:19" hidden="1" x14ac:dyDescent="0.25">
      <c r="C214" s="3">
        <v>1305050002</v>
      </c>
      <c r="D214" s="3">
        <v>8190047125</v>
      </c>
      <c r="E214" s="3" t="s">
        <v>143</v>
      </c>
      <c r="F214" s="3">
        <v>2112236</v>
      </c>
      <c r="G214" s="3" t="s">
        <v>92</v>
      </c>
      <c r="H214" s="3" t="s">
        <v>93</v>
      </c>
      <c r="I214" s="3" t="s">
        <v>25</v>
      </c>
      <c r="J214" s="3">
        <v>-13</v>
      </c>
      <c r="K214" s="3" t="s">
        <v>19</v>
      </c>
      <c r="L214" s="4">
        <v>1224931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4">
        <f t="shared" si="6"/>
        <v>0</v>
      </c>
      <c r="S214" s="4">
        <f t="shared" si="7"/>
        <v>1224931</v>
      </c>
    </row>
    <row r="215" spans="3:19" hidden="1" x14ac:dyDescent="0.25">
      <c r="C215" s="3">
        <v>1305050002</v>
      </c>
      <c r="D215" s="3">
        <v>8190047125</v>
      </c>
      <c r="E215" s="3" t="s">
        <v>143</v>
      </c>
      <c r="F215" s="3">
        <v>2112256</v>
      </c>
      <c r="G215" s="3" t="s">
        <v>37</v>
      </c>
      <c r="H215" s="3" t="s">
        <v>94</v>
      </c>
      <c r="I215" s="3" t="s">
        <v>25</v>
      </c>
      <c r="J215" s="3">
        <v>-18</v>
      </c>
      <c r="K215" s="3" t="s">
        <v>19</v>
      </c>
      <c r="L215" s="4">
        <v>2652026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4">
        <f t="shared" si="6"/>
        <v>0</v>
      </c>
      <c r="S215" s="4">
        <f t="shared" si="7"/>
        <v>2652026</v>
      </c>
    </row>
    <row r="216" spans="3:19" hidden="1" x14ac:dyDescent="0.25">
      <c r="C216" s="3">
        <v>1305050002</v>
      </c>
      <c r="D216" s="3">
        <v>8190047125</v>
      </c>
      <c r="E216" s="3" t="s">
        <v>143</v>
      </c>
      <c r="F216" s="3">
        <v>2112258</v>
      </c>
      <c r="G216" s="3" t="s">
        <v>37</v>
      </c>
      <c r="H216" s="3" t="s">
        <v>94</v>
      </c>
      <c r="I216" s="3" t="s">
        <v>25</v>
      </c>
      <c r="J216" s="3">
        <v>-18</v>
      </c>
      <c r="K216" s="3" t="s">
        <v>19</v>
      </c>
      <c r="L216" s="4">
        <v>11947851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4">
        <f t="shared" si="6"/>
        <v>0</v>
      </c>
      <c r="S216" s="4">
        <f t="shared" si="7"/>
        <v>11947851</v>
      </c>
    </row>
    <row r="217" spans="3:19" hidden="1" x14ac:dyDescent="0.25">
      <c r="C217" s="3">
        <v>1305050002</v>
      </c>
      <c r="D217" s="3">
        <v>8190047125</v>
      </c>
      <c r="E217" s="3" t="s">
        <v>143</v>
      </c>
      <c r="F217" s="3">
        <v>2112260</v>
      </c>
      <c r="G217" s="3" t="s">
        <v>37</v>
      </c>
      <c r="H217" s="3" t="s">
        <v>94</v>
      </c>
      <c r="I217" s="3" t="s">
        <v>25</v>
      </c>
      <c r="J217" s="3">
        <v>-18</v>
      </c>
      <c r="K217" s="3" t="s">
        <v>19</v>
      </c>
      <c r="L217" s="4">
        <v>5280019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4">
        <f t="shared" si="6"/>
        <v>0</v>
      </c>
      <c r="S217" s="4">
        <f t="shared" si="7"/>
        <v>5280019</v>
      </c>
    </row>
    <row r="218" spans="3:19" hidden="1" x14ac:dyDescent="0.25">
      <c r="C218" s="3">
        <v>1305050002</v>
      </c>
      <c r="D218" s="3">
        <v>8190047125</v>
      </c>
      <c r="E218" s="3" t="s">
        <v>143</v>
      </c>
      <c r="F218" s="3">
        <v>2112255</v>
      </c>
      <c r="G218" s="3" t="s">
        <v>37</v>
      </c>
      <c r="H218" s="3" t="s">
        <v>94</v>
      </c>
      <c r="I218" s="3" t="s">
        <v>25</v>
      </c>
      <c r="J218" s="3">
        <v>-18</v>
      </c>
      <c r="K218" s="3" t="s">
        <v>19</v>
      </c>
      <c r="L218" s="4">
        <v>844135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4">
        <f t="shared" si="6"/>
        <v>0</v>
      </c>
      <c r="S218" s="4">
        <f t="shared" si="7"/>
        <v>844135</v>
      </c>
    </row>
    <row r="219" spans="3:19" hidden="1" x14ac:dyDescent="0.25">
      <c r="C219" s="3">
        <v>1305050002</v>
      </c>
      <c r="D219" s="3">
        <v>8190047125</v>
      </c>
      <c r="E219" s="3" t="s">
        <v>143</v>
      </c>
      <c r="F219" s="3">
        <v>2112254</v>
      </c>
      <c r="G219" s="3" t="s">
        <v>37</v>
      </c>
      <c r="H219" s="3" t="s">
        <v>94</v>
      </c>
      <c r="I219" s="3" t="s">
        <v>25</v>
      </c>
      <c r="J219" s="3">
        <v>-18</v>
      </c>
      <c r="K219" s="3" t="s">
        <v>19</v>
      </c>
      <c r="L219" s="4">
        <v>852002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4">
        <f t="shared" si="6"/>
        <v>0</v>
      </c>
      <c r="S219" s="4">
        <f t="shared" si="7"/>
        <v>852002</v>
      </c>
    </row>
    <row r="220" spans="3:19" hidden="1" x14ac:dyDescent="0.25">
      <c r="C220" s="3">
        <v>1305050002</v>
      </c>
      <c r="D220" s="3">
        <v>8190047125</v>
      </c>
      <c r="E220" s="3" t="s">
        <v>143</v>
      </c>
      <c r="F220" s="3">
        <v>2112271</v>
      </c>
      <c r="G220" s="3" t="s">
        <v>32</v>
      </c>
      <c r="H220" s="3" t="s">
        <v>137</v>
      </c>
      <c r="I220" s="3" t="s">
        <v>25</v>
      </c>
      <c r="J220" s="3">
        <v>-19</v>
      </c>
      <c r="K220" s="3" t="s">
        <v>19</v>
      </c>
      <c r="L220" s="4">
        <v>4795053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4">
        <f t="shared" si="6"/>
        <v>0</v>
      </c>
      <c r="S220" s="4">
        <f t="shared" si="7"/>
        <v>4795053</v>
      </c>
    </row>
    <row r="221" spans="3:19" hidden="1" x14ac:dyDescent="0.25">
      <c r="C221" s="3">
        <v>1305050002</v>
      </c>
      <c r="D221" s="3">
        <v>8190047125</v>
      </c>
      <c r="E221" s="3" t="s">
        <v>143</v>
      </c>
      <c r="F221" s="3">
        <v>2112272</v>
      </c>
      <c r="G221" s="3" t="s">
        <v>32</v>
      </c>
      <c r="H221" s="3" t="s">
        <v>137</v>
      </c>
      <c r="I221" s="3" t="s">
        <v>25</v>
      </c>
      <c r="J221" s="3">
        <v>-19</v>
      </c>
      <c r="K221" s="3" t="s">
        <v>19</v>
      </c>
      <c r="L221" s="4">
        <v>10535953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4">
        <f t="shared" si="6"/>
        <v>0</v>
      </c>
      <c r="S221" s="4">
        <f t="shared" si="7"/>
        <v>10535953</v>
      </c>
    </row>
    <row r="222" spans="3:19" hidden="1" x14ac:dyDescent="0.25">
      <c r="C222" s="3">
        <v>1305050002</v>
      </c>
      <c r="D222" s="3">
        <v>8190047125</v>
      </c>
      <c r="E222" s="3" t="s">
        <v>143</v>
      </c>
      <c r="F222" s="3">
        <v>2112268</v>
      </c>
      <c r="G222" s="3" t="s">
        <v>32</v>
      </c>
      <c r="H222" s="3" t="s">
        <v>137</v>
      </c>
      <c r="I222" s="3" t="s">
        <v>25</v>
      </c>
      <c r="J222" s="3">
        <v>-19</v>
      </c>
      <c r="K222" s="3" t="s">
        <v>19</v>
      </c>
      <c r="L222" s="4">
        <v>30710213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4">
        <f t="shared" si="6"/>
        <v>0</v>
      </c>
      <c r="S222" s="4">
        <f t="shared" si="7"/>
        <v>30710213</v>
      </c>
    </row>
    <row r="223" spans="3:19" hidden="1" x14ac:dyDescent="0.25">
      <c r="C223" s="3">
        <v>1305050002</v>
      </c>
      <c r="D223" s="3">
        <v>8190047125</v>
      </c>
      <c r="E223" s="3" t="s">
        <v>143</v>
      </c>
      <c r="F223" s="3">
        <v>2112274</v>
      </c>
      <c r="G223" s="3" t="s">
        <v>32</v>
      </c>
      <c r="H223" s="3" t="s">
        <v>137</v>
      </c>
      <c r="I223" s="3" t="s">
        <v>25</v>
      </c>
      <c r="J223" s="3">
        <v>-19</v>
      </c>
      <c r="K223" s="3" t="s">
        <v>19</v>
      </c>
      <c r="L223" s="4">
        <v>27571555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4">
        <f t="shared" si="6"/>
        <v>0</v>
      </c>
      <c r="S223" s="4">
        <f t="shared" si="7"/>
        <v>27571555</v>
      </c>
    </row>
    <row r="224" spans="3:19" hidden="1" x14ac:dyDescent="0.25">
      <c r="C224" s="3">
        <v>1305050002</v>
      </c>
      <c r="D224" s="3">
        <v>8190047125</v>
      </c>
      <c r="E224" s="3" t="s">
        <v>143</v>
      </c>
      <c r="F224" s="3">
        <v>2112273</v>
      </c>
      <c r="G224" s="3" t="s">
        <v>32</v>
      </c>
      <c r="H224" s="3" t="s">
        <v>137</v>
      </c>
      <c r="I224" s="3" t="s">
        <v>25</v>
      </c>
      <c r="J224" s="3">
        <v>-19</v>
      </c>
      <c r="K224" s="3" t="s">
        <v>19</v>
      </c>
      <c r="L224" s="4">
        <v>18238732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4">
        <f t="shared" si="6"/>
        <v>0</v>
      </c>
      <c r="S224" s="4">
        <f t="shared" si="7"/>
        <v>18238732</v>
      </c>
    </row>
    <row r="225" spans="3:19" hidden="1" x14ac:dyDescent="0.25">
      <c r="C225" s="3">
        <v>1305050002</v>
      </c>
      <c r="D225" s="3">
        <v>8190047125</v>
      </c>
      <c r="E225" s="3" t="s">
        <v>143</v>
      </c>
      <c r="F225" s="3">
        <v>2112275</v>
      </c>
      <c r="G225" s="3" t="s">
        <v>32</v>
      </c>
      <c r="H225" s="3" t="s">
        <v>137</v>
      </c>
      <c r="I225" s="3" t="s">
        <v>25</v>
      </c>
      <c r="J225" s="3">
        <v>-19</v>
      </c>
      <c r="K225" s="3" t="s">
        <v>19</v>
      </c>
      <c r="L225" s="4">
        <v>11706070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4">
        <f t="shared" si="6"/>
        <v>0</v>
      </c>
      <c r="S225" s="4">
        <f t="shared" si="7"/>
        <v>11706070</v>
      </c>
    </row>
    <row r="226" spans="3:19" hidden="1" x14ac:dyDescent="0.25">
      <c r="C226" s="3">
        <v>1305050002</v>
      </c>
      <c r="D226" s="3">
        <v>8190047125</v>
      </c>
      <c r="E226" s="3" t="s">
        <v>143</v>
      </c>
      <c r="F226" s="3">
        <v>2112270</v>
      </c>
      <c r="G226" s="3" t="s">
        <v>32</v>
      </c>
      <c r="H226" s="3" t="s">
        <v>137</v>
      </c>
      <c r="I226" s="3" t="s">
        <v>25</v>
      </c>
      <c r="J226" s="3">
        <v>-19</v>
      </c>
      <c r="K226" s="3" t="s">
        <v>19</v>
      </c>
      <c r="L226" s="4">
        <v>29831280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4">
        <f t="shared" si="6"/>
        <v>0</v>
      </c>
      <c r="S226" s="4">
        <f t="shared" si="7"/>
        <v>29831280</v>
      </c>
    </row>
    <row r="227" spans="3:19" hidden="1" x14ac:dyDescent="0.25">
      <c r="C227" s="3">
        <v>1305050002</v>
      </c>
      <c r="D227" s="3">
        <v>8190047125</v>
      </c>
      <c r="E227" s="3" t="s">
        <v>143</v>
      </c>
      <c r="F227" s="3">
        <v>2112269</v>
      </c>
      <c r="G227" s="3" t="s">
        <v>32</v>
      </c>
      <c r="H227" s="3" t="s">
        <v>137</v>
      </c>
      <c r="I227" s="3" t="s">
        <v>25</v>
      </c>
      <c r="J227" s="3">
        <v>-19</v>
      </c>
      <c r="K227" s="3" t="s">
        <v>19</v>
      </c>
      <c r="L227" s="4">
        <v>20058885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4">
        <f t="shared" si="6"/>
        <v>0</v>
      </c>
      <c r="S227" s="4">
        <f t="shared" si="7"/>
        <v>20058885</v>
      </c>
    </row>
    <row r="228" spans="3:19" hidden="1" x14ac:dyDescent="0.25">
      <c r="C228" s="3">
        <v>1305050002</v>
      </c>
      <c r="D228" s="3">
        <v>8190047125</v>
      </c>
      <c r="E228" s="3" t="s">
        <v>143</v>
      </c>
      <c r="F228" s="3">
        <v>2112306</v>
      </c>
      <c r="G228" s="3" t="s">
        <v>23</v>
      </c>
      <c r="H228" s="3" t="s">
        <v>24</v>
      </c>
      <c r="I228" s="3" t="s">
        <v>25</v>
      </c>
      <c r="J228" s="3">
        <v>-23</v>
      </c>
      <c r="K228" s="3" t="s">
        <v>19</v>
      </c>
      <c r="L228" s="4">
        <v>864000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4">
        <f t="shared" si="6"/>
        <v>0</v>
      </c>
      <c r="S228" s="4">
        <f t="shared" si="7"/>
        <v>864000</v>
      </c>
    </row>
    <row r="229" spans="3:19" hidden="1" x14ac:dyDescent="0.25">
      <c r="C229" s="3">
        <v>1305050002</v>
      </c>
      <c r="D229" s="3">
        <v>8190047125</v>
      </c>
      <c r="E229" s="3" t="s">
        <v>143</v>
      </c>
      <c r="F229" s="3">
        <v>2112303</v>
      </c>
      <c r="G229" s="3" t="s">
        <v>23</v>
      </c>
      <c r="H229" s="3" t="s">
        <v>24</v>
      </c>
      <c r="I229" s="3" t="s">
        <v>25</v>
      </c>
      <c r="J229" s="3">
        <v>-23</v>
      </c>
      <c r="K229" s="3" t="s">
        <v>19</v>
      </c>
      <c r="L229" s="4">
        <v>20724000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4">
        <f t="shared" si="6"/>
        <v>0</v>
      </c>
      <c r="S229" s="4">
        <f t="shared" si="7"/>
        <v>20724000</v>
      </c>
    </row>
    <row r="230" spans="3:19" hidden="1" x14ac:dyDescent="0.25">
      <c r="C230" s="3">
        <v>1305050002</v>
      </c>
      <c r="D230" s="3">
        <v>8190047125</v>
      </c>
      <c r="E230" s="3" t="s">
        <v>143</v>
      </c>
      <c r="F230" s="3">
        <v>2112302</v>
      </c>
      <c r="G230" s="3" t="s">
        <v>23</v>
      </c>
      <c r="H230" s="3" t="s">
        <v>24</v>
      </c>
      <c r="I230" s="3" t="s">
        <v>25</v>
      </c>
      <c r="J230" s="3">
        <v>-23</v>
      </c>
      <c r="K230" s="3" t="s">
        <v>19</v>
      </c>
      <c r="L230" s="4">
        <v>13392000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4">
        <f t="shared" si="6"/>
        <v>0</v>
      </c>
      <c r="S230" s="4">
        <f t="shared" si="7"/>
        <v>13392000</v>
      </c>
    </row>
    <row r="231" spans="3:19" hidden="1" x14ac:dyDescent="0.25">
      <c r="C231" s="3">
        <v>1305050002</v>
      </c>
      <c r="D231" s="3">
        <v>8190047125</v>
      </c>
      <c r="E231" s="3" t="s">
        <v>143</v>
      </c>
      <c r="F231" s="3">
        <v>2112305</v>
      </c>
      <c r="G231" s="3" t="s">
        <v>23</v>
      </c>
      <c r="H231" s="3" t="s">
        <v>24</v>
      </c>
      <c r="I231" s="3" t="s">
        <v>25</v>
      </c>
      <c r="J231" s="3">
        <v>-23</v>
      </c>
      <c r="K231" s="3" t="s">
        <v>19</v>
      </c>
      <c r="L231" s="4">
        <v>3888000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4">
        <f t="shared" si="6"/>
        <v>0</v>
      </c>
      <c r="S231" s="4">
        <f t="shared" si="7"/>
        <v>3888000</v>
      </c>
    </row>
    <row r="232" spans="3:19" hidden="1" x14ac:dyDescent="0.25">
      <c r="C232" s="3">
        <v>1305050002</v>
      </c>
      <c r="D232" s="3">
        <v>8190047125</v>
      </c>
      <c r="E232" s="3" t="s">
        <v>143</v>
      </c>
      <c r="F232" s="3">
        <v>2112310</v>
      </c>
      <c r="G232" s="3" t="s">
        <v>23</v>
      </c>
      <c r="H232" s="3" t="s">
        <v>24</v>
      </c>
      <c r="I232" s="3" t="s">
        <v>25</v>
      </c>
      <c r="J232" s="3">
        <v>-23</v>
      </c>
      <c r="K232" s="3" t="s">
        <v>19</v>
      </c>
      <c r="L232" s="4">
        <v>2230737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4">
        <f t="shared" si="6"/>
        <v>0</v>
      </c>
      <c r="S232" s="4">
        <f t="shared" si="7"/>
        <v>2230737</v>
      </c>
    </row>
    <row r="233" spans="3:19" hidden="1" x14ac:dyDescent="0.25">
      <c r="C233" s="3">
        <v>1305050002</v>
      </c>
      <c r="D233" s="3">
        <v>8190047125</v>
      </c>
      <c r="E233" s="3" t="s">
        <v>143</v>
      </c>
      <c r="F233" s="3">
        <v>2112304</v>
      </c>
      <c r="G233" s="3" t="s">
        <v>23</v>
      </c>
      <c r="H233" s="3" t="s">
        <v>24</v>
      </c>
      <c r="I233" s="3" t="s">
        <v>25</v>
      </c>
      <c r="J233" s="3">
        <v>-23</v>
      </c>
      <c r="K233" s="3" t="s">
        <v>19</v>
      </c>
      <c r="L233" s="4">
        <v>9008640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4">
        <f t="shared" si="6"/>
        <v>0</v>
      </c>
      <c r="S233" s="4">
        <f t="shared" si="7"/>
        <v>9008640</v>
      </c>
    </row>
    <row r="234" spans="3:19" hidden="1" x14ac:dyDescent="0.25">
      <c r="C234" s="3">
        <v>1305050002</v>
      </c>
      <c r="D234" s="3">
        <v>8190047125</v>
      </c>
      <c r="E234" s="3" t="s">
        <v>143</v>
      </c>
      <c r="F234" s="3">
        <v>2112301</v>
      </c>
      <c r="G234" s="3" t="s">
        <v>23</v>
      </c>
      <c r="H234" s="3" t="s">
        <v>24</v>
      </c>
      <c r="I234" s="3" t="s">
        <v>25</v>
      </c>
      <c r="J234" s="3">
        <v>-23</v>
      </c>
      <c r="K234" s="3" t="s">
        <v>19</v>
      </c>
      <c r="L234" s="4">
        <v>10967040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4">
        <f t="shared" si="6"/>
        <v>0</v>
      </c>
      <c r="S234" s="4">
        <f t="shared" si="7"/>
        <v>10967040</v>
      </c>
    </row>
    <row r="235" spans="3:19" hidden="1" x14ac:dyDescent="0.25">
      <c r="C235" s="3">
        <v>1305050002</v>
      </c>
      <c r="D235" s="3">
        <v>8190047125</v>
      </c>
      <c r="E235" s="3" t="s">
        <v>143</v>
      </c>
      <c r="F235" s="3">
        <v>2112307</v>
      </c>
      <c r="G235" s="3" t="s">
        <v>23</v>
      </c>
      <c r="H235" s="3" t="s">
        <v>24</v>
      </c>
      <c r="I235" s="3" t="s">
        <v>25</v>
      </c>
      <c r="J235" s="3">
        <v>-23</v>
      </c>
      <c r="K235" s="3" t="s">
        <v>19</v>
      </c>
      <c r="L235" s="4">
        <v>11088000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4">
        <f t="shared" si="6"/>
        <v>0</v>
      </c>
      <c r="S235" s="4">
        <f t="shared" si="7"/>
        <v>11088000</v>
      </c>
    </row>
    <row r="236" spans="3:19" hidden="1" x14ac:dyDescent="0.25">
      <c r="C236" s="3">
        <v>1305050002</v>
      </c>
      <c r="D236" s="3">
        <v>8190047125</v>
      </c>
      <c r="E236" s="3" t="s">
        <v>143</v>
      </c>
      <c r="F236" s="3">
        <v>2112335</v>
      </c>
      <c r="G236" s="3" t="s">
        <v>34</v>
      </c>
      <c r="H236" s="3" t="s">
        <v>49</v>
      </c>
      <c r="I236" s="3" t="s">
        <v>25</v>
      </c>
      <c r="J236" s="3">
        <v>-24</v>
      </c>
      <c r="K236" s="3" t="s">
        <v>19</v>
      </c>
      <c r="L236" s="4">
        <v>3404428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4">
        <f t="shared" si="6"/>
        <v>0</v>
      </c>
      <c r="S236" s="4">
        <f t="shared" si="7"/>
        <v>3404428</v>
      </c>
    </row>
    <row r="237" spans="3:19" hidden="1" x14ac:dyDescent="0.25">
      <c r="C237" s="3">
        <v>1305050002</v>
      </c>
      <c r="D237" s="3">
        <v>8190047125</v>
      </c>
      <c r="E237" s="3" t="s">
        <v>143</v>
      </c>
      <c r="F237" s="3">
        <v>2112381</v>
      </c>
      <c r="G237" s="3" t="s">
        <v>34</v>
      </c>
      <c r="H237" s="3" t="s">
        <v>49</v>
      </c>
      <c r="I237" s="3" t="s">
        <v>25</v>
      </c>
      <c r="J237" s="3">
        <v>-24</v>
      </c>
      <c r="K237" s="3" t="s">
        <v>19</v>
      </c>
      <c r="L237" s="4">
        <v>1341272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4">
        <f t="shared" si="6"/>
        <v>0</v>
      </c>
      <c r="S237" s="4">
        <f t="shared" si="7"/>
        <v>1341272</v>
      </c>
    </row>
    <row r="238" spans="3:19" hidden="1" x14ac:dyDescent="0.25">
      <c r="C238" s="3">
        <v>1305050002</v>
      </c>
      <c r="D238" s="3">
        <v>8190047125</v>
      </c>
      <c r="E238" s="3" t="s">
        <v>143</v>
      </c>
      <c r="F238" s="3">
        <v>2112383</v>
      </c>
      <c r="G238" s="3" t="s">
        <v>34</v>
      </c>
      <c r="H238" s="3" t="s">
        <v>49</v>
      </c>
      <c r="I238" s="3" t="s">
        <v>25</v>
      </c>
      <c r="J238" s="3">
        <v>-24</v>
      </c>
      <c r="K238" s="3" t="s">
        <v>19</v>
      </c>
      <c r="L238" s="4">
        <v>4002072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4">
        <f t="shared" si="6"/>
        <v>0</v>
      </c>
      <c r="S238" s="4">
        <f t="shared" si="7"/>
        <v>4002072</v>
      </c>
    </row>
    <row r="239" spans="3:19" hidden="1" x14ac:dyDescent="0.25">
      <c r="C239" s="3">
        <v>1305050002</v>
      </c>
      <c r="D239" s="3">
        <v>8190047125</v>
      </c>
      <c r="E239" s="3" t="s">
        <v>143</v>
      </c>
      <c r="F239" s="3">
        <v>2112364</v>
      </c>
      <c r="G239" s="3" t="s">
        <v>34</v>
      </c>
      <c r="H239" s="3" t="s">
        <v>49</v>
      </c>
      <c r="I239" s="3" t="s">
        <v>25</v>
      </c>
      <c r="J239" s="3">
        <v>-24</v>
      </c>
      <c r="K239" s="3" t="s">
        <v>19</v>
      </c>
      <c r="L239" s="4">
        <v>1864150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4">
        <f t="shared" si="6"/>
        <v>0</v>
      </c>
      <c r="S239" s="4">
        <f t="shared" si="7"/>
        <v>1864150</v>
      </c>
    </row>
    <row r="240" spans="3:19" hidden="1" x14ac:dyDescent="0.25">
      <c r="C240" s="3">
        <v>1305050002</v>
      </c>
      <c r="D240" s="3">
        <v>8190047125</v>
      </c>
      <c r="E240" s="3" t="s">
        <v>143</v>
      </c>
      <c r="F240" s="3">
        <v>2112349</v>
      </c>
      <c r="G240" s="3" t="s">
        <v>34</v>
      </c>
      <c r="H240" s="3" t="s">
        <v>49</v>
      </c>
      <c r="I240" s="3" t="s">
        <v>25</v>
      </c>
      <c r="J240" s="3">
        <v>-24</v>
      </c>
      <c r="K240" s="3" t="s">
        <v>19</v>
      </c>
      <c r="L240" s="4">
        <v>14553742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4">
        <f t="shared" si="6"/>
        <v>0</v>
      </c>
      <c r="S240" s="4">
        <f t="shared" si="7"/>
        <v>14553742</v>
      </c>
    </row>
    <row r="241" spans="3:19" hidden="1" x14ac:dyDescent="0.25">
      <c r="C241" s="3">
        <v>1305050002</v>
      </c>
      <c r="D241" s="3">
        <v>8190047125</v>
      </c>
      <c r="E241" s="3" t="s">
        <v>143</v>
      </c>
      <c r="F241" s="3">
        <v>2112343</v>
      </c>
      <c r="G241" s="3" t="s">
        <v>34</v>
      </c>
      <c r="H241" s="3" t="s">
        <v>49</v>
      </c>
      <c r="I241" s="3" t="s">
        <v>25</v>
      </c>
      <c r="J241" s="3">
        <v>-24</v>
      </c>
      <c r="K241" s="3" t="s">
        <v>19</v>
      </c>
      <c r="L241" s="4">
        <v>46808399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4">
        <f t="shared" si="6"/>
        <v>0</v>
      </c>
      <c r="S241" s="4">
        <f t="shared" si="7"/>
        <v>46808399</v>
      </c>
    </row>
    <row r="242" spans="3:19" hidden="1" x14ac:dyDescent="0.25">
      <c r="C242" s="3">
        <v>1305050002</v>
      </c>
      <c r="D242" s="3">
        <v>8190047125</v>
      </c>
      <c r="E242" s="3" t="s">
        <v>143</v>
      </c>
      <c r="F242" s="3">
        <v>2112354</v>
      </c>
      <c r="G242" s="3" t="s">
        <v>34</v>
      </c>
      <c r="H242" s="3" t="s">
        <v>49</v>
      </c>
      <c r="I242" s="3" t="s">
        <v>25</v>
      </c>
      <c r="J242" s="3">
        <v>-24</v>
      </c>
      <c r="K242" s="3" t="s">
        <v>19</v>
      </c>
      <c r="L242" s="4">
        <v>3224034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4">
        <f t="shared" si="6"/>
        <v>0</v>
      </c>
      <c r="S242" s="4">
        <f t="shared" si="7"/>
        <v>3224034</v>
      </c>
    </row>
    <row r="243" spans="3:19" hidden="1" x14ac:dyDescent="0.25">
      <c r="C243" s="3">
        <v>1305050002</v>
      </c>
      <c r="D243" s="3">
        <v>8190047125</v>
      </c>
      <c r="E243" s="3" t="s">
        <v>143</v>
      </c>
      <c r="F243" s="3">
        <v>2112384</v>
      </c>
      <c r="G243" s="3" t="s">
        <v>34</v>
      </c>
      <c r="H243" s="3" t="s">
        <v>49</v>
      </c>
      <c r="I243" s="3" t="s">
        <v>25</v>
      </c>
      <c r="J243" s="3">
        <v>-24</v>
      </c>
      <c r="K243" s="3" t="s">
        <v>19</v>
      </c>
      <c r="L243" s="4">
        <v>47034067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4">
        <f t="shared" si="6"/>
        <v>0</v>
      </c>
      <c r="S243" s="4">
        <f t="shared" si="7"/>
        <v>47034067</v>
      </c>
    </row>
    <row r="244" spans="3:19" hidden="1" x14ac:dyDescent="0.25">
      <c r="C244" s="3">
        <v>1305050002</v>
      </c>
      <c r="D244" s="3">
        <v>8190047125</v>
      </c>
      <c r="E244" s="3" t="s">
        <v>143</v>
      </c>
      <c r="F244" s="3">
        <v>2112385</v>
      </c>
      <c r="G244" s="3" t="s">
        <v>34</v>
      </c>
      <c r="H244" s="3" t="s">
        <v>49</v>
      </c>
      <c r="I244" s="3" t="s">
        <v>25</v>
      </c>
      <c r="J244" s="3">
        <v>-24</v>
      </c>
      <c r="K244" s="3" t="s">
        <v>19</v>
      </c>
      <c r="L244" s="4">
        <v>1238596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4">
        <f t="shared" si="6"/>
        <v>0</v>
      </c>
      <c r="S244" s="4">
        <f t="shared" si="7"/>
        <v>1238596</v>
      </c>
    </row>
    <row r="245" spans="3:19" hidden="1" x14ac:dyDescent="0.25">
      <c r="C245" s="3">
        <v>1305050002</v>
      </c>
      <c r="D245" s="3">
        <v>8190047125</v>
      </c>
      <c r="E245" s="3" t="s">
        <v>143</v>
      </c>
      <c r="F245" s="3">
        <v>2112386</v>
      </c>
      <c r="G245" s="3" t="s">
        <v>34</v>
      </c>
      <c r="H245" s="3" t="s">
        <v>49</v>
      </c>
      <c r="I245" s="3" t="s">
        <v>25</v>
      </c>
      <c r="J245" s="3">
        <v>-24</v>
      </c>
      <c r="K245" s="3" t="s">
        <v>19</v>
      </c>
      <c r="L245" s="4">
        <v>3572132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4">
        <f t="shared" si="6"/>
        <v>0</v>
      </c>
      <c r="S245" s="4">
        <f t="shared" si="7"/>
        <v>3572132</v>
      </c>
    </row>
    <row r="246" spans="3:19" hidden="1" x14ac:dyDescent="0.25">
      <c r="C246" s="3">
        <v>1305050002</v>
      </c>
      <c r="D246" s="3">
        <v>8190047125</v>
      </c>
      <c r="E246" s="3" t="s">
        <v>143</v>
      </c>
      <c r="F246" s="3">
        <v>2112401</v>
      </c>
      <c r="G246" s="3" t="s">
        <v>34</v>
      </c>
      <c r="H246" s="3" t="s">
        <v>49</v>
      </c>
      <c r="I246" s="3" t="s">
        <v>25</v>
      </c>
      <c r="J246" s="3">
        <v>-24</v>
      </c>
      <c r="K246" s="3" t="s">
        <v>19</v>
      </c>
      <c r="L246" s="4">
        <v>2382239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4">
        <f t="shared" si="6"/>
        <v>0</v>
      </c>
      <c r="S246" s="4">
        <f t="shared" si="7"/>
        <v>2382239</v>
      </c>
    </row>
    <row r="247" spans="3:19" hidden="1" x14ac:dyDescent="0.25">
      <c r="C247" s="3">
        <v>1305050002</v>
      </c>
      <c r="D247" s="3">
        <v>8190047125</v>
      </c>
      <c r="E247" s="3" t="s">
        <v>143</v>
      </c>
      <c r="F247" s="3">
        <v>2112403</v>
      </c>
      <c r="G247" s="3" t="s">
        <v>34</v>
      </c>
      <c r="H247" s="3" t="s">
        <v>49</v>
      </c>
      <c r="I247" s="3" t="s">
        <v>25</v>
      </c>
      <c r="J247" s="3">
        <v>-24</v>
      </c>
      <c r="K247" s="3" t="s">
        <v>19</v>
      </c>
      <c r="L247" s="4">
        <v>29128908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4">
        <f t="shared" si="6"/>
        <v>0</v>
      </c>
      <c r="S247" s="4">
        <f t="shared" si="7"/>
        <v>29128908</v>
      </c>
    </row>
    <row r="248" spans="3:19" hidden="1" x14ac:dyDescent="0.25">
      <c r="C248" s="3">
        <v>1305050002</v>
      </c>
      <c r="D248" s="3">
        <v>8190047125</v>
      </c>
      <c r="E248" s="3" t="s">
        <v>143</v>
      </c>
      <c r="F248" s="3">
        <v>2112355</v>
      </c>
      <c r="G248" s="3" t="s">
        <v>34</v>
      </c>
      <c r="H248" s="3" t="s">
        <v>49</v>
      </c>
      <c r="I248" s="3" t="s">
        <v>25</v>
      </c>
      <c r="J248" s="3">
        <v>-24</v>
      </c>
      <c r="K248" s="3" t="s">
        <v>19</v>
      </c>
      <c r="L248" s="4">
        <v>19458004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4">
        <f t="shared" si="6"/>
        <v>0</v>
      </c>
      <c r="S248" s="4">
        <f t="shared" si="7"/>
        <v>19458004</v>
      </c>
    </row>
    <row r="249" spans="3:19" hidden="1" x14ac:dyDescent="0.25">
      <c r="C249" s="3">
        <v>1305050002</v>
      </c>
      <c r="D249" s="3">
        <v>8190047125</v>
      </c>
      <c r="E249" s="3" t="s">
        <v>143</v>
      </c>
      <c r="F249" s="3">
        <v>2112350</v>
      </c>
      <c r="G249" s="3" t="s">
        <v>34</v>
      </c>
      <c r="H249" s="3" t="s">
        <v>49</v>
      </c>
      <c r="I249" s="3" t="s">
        <v>25</v>
      </c>
      <c r="J249" s="3">
        <v>-24</v>
      </c>
      <c r="K249" s="3" t="s">
        <v>19</v>
      </c>
      <c r="L249" s="4">
        <v>8711208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4">
        <f t="shared" si="6"/>
        <v>0</v>
      </c>
      <c r="S249" s="4">
        <f t="shared" si="7"/>
        <v>8711208</v>
      </c>
    </row>
    <row r="250" spans="3:19" hidden="1" x14ac:dyDescent="0.25">
      <c r="C250" s="3">
        <v>1305050002</v>
      </c>
      <c r="D250" s="3">
        <v>8190047125</v>
      </c>
      <c r="E250" s="3" t="s">
        <v>143</v>
      </c>
      <c r="F250" s="3">
        <v>2112344</v>
      </c>
      <c r="G250" s="3" t="s">
        <v>34</v>
      </c>
      <c r="H250" s="3" t="s">
        <v>49</v>
      </c>
      <c r="I250" s="3" t="s">
        <v>25</v>
      </c>
      <c r="J250" s="3">
        <v>-24</v>
      </c>
      <c r="K250" s="3" t="s">
        <v>19</v>
      </c>
      <c r="L250" s="4">
        <v>16578092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4">
        <f t="shared" si="6"/>
        <v>0</v>
      </c>
      <c r="S250" s="4">
        <f t="shared" si="7"/>
        <v>16578092</v>
      </c>
    </row>
    <row r="251" spans="3:19" hidden="1" x14ac:dyDescent="0.25">
      <c r="C251" s="3">
        <v>1305050002</v>
      </c>
      <c r="D251" s="3">
        <v>8190047125</v>
      </c>
      <c r="E251" s="3" t="s">
        <v>143</v>
      </c>
      <c r="F251" s="3">
        <v>2112345</v>
      </c>
      <c r="G251" s="3" t="s">
        <v>34</v>
      </c>
      <c r="H251" s="3" t="s">
        <v>49</v>
      </c>
      <c r="I251" s="3" t="s">
        <v>25</v>
      </c>
      <c r="J251" s="3">
        <v>-24</v>
      </c>
      <c r="K251" s="3" t="s">
        <v>19</v>
      </c>
      <c r="L251" s="4">
        <v>23323807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4">
        <f t="shared" si="6"/>
        <v>0</v>
      </c>
      <c r="S251" s="4">
        <f t="shared" si="7"/>
        <v>23323807</v>
      </c>
    </row>
    <row r="252" spans="3:19" hidden="1" x14ac:dyDescent="0.25">
      <c r="C252" s="3">
        <v>1305050002</v>
      </c>
      <c r="D252" s="3">
        <v>8190047125</v>
      </c>
      <c r="E252" s="3" t="s">
        <v>143</v>
      </c>
      <c r="F252" s="3">
        <v>2112360</v>
      </c>
      <c r="G252" s="3" t="s">
        <v>34</v>
      </c>
      <c r="H252" s="3" t="s">
        <v>49</v>
      </c>
      <c r="I252" s="3" t="s">
        <v>25</v>
      </c>
      <c r="J252" s="3">
        <v>-24</v>
      </c>
      <c r="K252" s="3" t="s">
        <v>19</v>
      </c>
      <c r="L252" s="4">
        <v>2554531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4">
        <f t="shared" si="6"/>
        <v>0</v>
      </c>
      <c r="S252" s="4">
        <f t="shared" si="7"/>
        <v>2554531</v>
      </c>
    </row>
    <row r="253" spans="3:19" hidden="1" x14ac:dyDescent="0.25">
      <c r="C253" s="3">
        <v>1305050002</v>
      </c>
      <c r="D253" s="3">
        <v>8190047125</v>
      </c>
      <c r="E253" s="3" t="s">
        <v>143</v>
      </c>
      <c r="F253" s="3">
        <v>2112402</v>
      </c>
      <c r="G253" s="3" t="s">
        <v>34</v>
      </c>
      <c r="H253" s="3" t="s">
        <v>49</v>
      </c>
      <c r="I253" s="3" t="s">
        <v>25</v>
      </c>
      <c r="J253" s="3">
        <v>-24</v>
      </c>
      <c r="K253" s="3" t="s">
        <v>19</v>
      </c>
      <c r="L253" s="4">
        <v>1234041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4">
        <f t="shared" si="6"/>
        <v>0</v>
      </c>
      <c r="S253" s="4">
        <f t="shared" si="7"/>
        <v>1234041</v>
      </c>
    </row>
    <row r="254" spans="3:19" hidden="1" x14ac:dyDescent="0.25">
      <c r="C254" s="3">
        <v>1305050002</v>
      </c>
      <c r="D254" s="3">
        <v>8190047125</v>
      </c>
      <c r="E254" s="3" t="s">
        <v>143</v>
      </c>
      <c r="F254" s="3">
        <v>2112400</v>
      </c>
      <c r="G254" s="3" t="s">
        <v>34</v>
      </c>
      <c r="H254" s="3" t="s">
        <v>49</v>
      </c>
      <c r="I254" s="3" t="s">
        <v>25</v>
      </c>
      <c r="J254" s="3">
        <v>-24</v>
      </c>
      <c r="K254" s="3" t="s">
        <v>19</v>
      </c>
      <c r="L254" s="4">
        <v>1202857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4">
        <f t="shared" si="6"/>
        <v>0</v>
      </c>
      <c r="S254" s="4">
        <f t="shared" si="7"/>
        <v>1202857</v>
      </c>
    </row>
    <row r="255" spans="3:19" hidden="1" x14ac:dyDescent="0.25">
      <c r="C255" s="3">
        <v>1305050002</v>
      </c>
      <c r="D255" s="3">
        <v>8190047125</v>
      </c>
      <c r="E255" s="3" t="s">
        <v>143</v>
      </c>
      <c r="F255" s="3">
        <v>2112399</v>
      </c>
      <c r="G255" s="3" t="s">
        <v>34</v>
      </c>
      <c r="H255" s="3" t="s">
        <v>49</v>
      </c>
      <c r="I255" s="3" t="s">
        <v>25</v>
      </c>
      <c r="J255" s="3">
        <v>-24</v>
      </c>
      <c r="K255" s="3" t="s">
        <v>19</v>
      </c>
      <c r="L255" s="4">
        <v>4013898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4">
        <f t="shared" si="6"/>
        <v>0</v>
      </c>
      <c r="S255" s="4">
        <f t="shared" si="7"/>
        <v>4013898</v>
      </c>
    </row>
    <row r="256" spans="3:19" hidden="1" x14ac:dyDescent="0.25">
      <c r="C256" s="3">
        <v>1305050002</v>
      </c>
      <c r="D256" s="3">
        <v>8190047125</v>
      </c>
      <c r="E256" s="3" t="s">
        <v>143</v>
      </c>
      <c r="F256" s="3">
        <v>2112387</v>
      </c>
      <c r="G256" s="3" t="s">
        <v>34</v>
      </c>
      <c r="H256" s="3" t="s">
        <v>49</v>
      </c>
      <c r="I256" s="3" t="s">
        <v>25</v>
      </c>
      <c r="J256" s="3">
        <v>-24</v>
      </c>
      <c r="K256" s="3" t="s">
        <v>19</v>
      </c>
      <c r="L256" s="4">
        <v>4855226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4">
        <f t="shared" si="6"/>
        <v>0</v>
      </c>
      <c r="S256" s="4">
        <f t="shared" si="7"/>
        <v>4855226</v>
      </c>
    </row>
    <row r="257" spans="3:19" hidden="1" x14ac:dyDescent="0.25">
      <c r="C257" s="3">
        <v>1305050002</v>
      </c>
      <c r="D257" s="3">
        <v>8190047125</v>
      </c>
      <c r="E257" s="3" t="s">
        <v>143</v>
      </c>
      <c r="F257" s="3">
        <v>2112388</v>
      </c>
      <c r="G257" s="3" t="s">
        <v>34</v>
      </c>
      <c r="H257" s="3" t="s">
        <v>49</v>
      </c>
      <c r="I257" s="3" t="s">
        <v>25</v>
      </c>
      <c r="J257" s="3">
        <v>-24</v>
      </c>
      <c r="K257" s="3" t="s">
        <v>19</v>
      </c>
      <c r="L257" s="4">
        <v>2437949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4">
        <f t="shared" si="6"/>
        <v>0</v>
      </c>
      <c r="S257" s="4">
        <f t="shared" si="7"/>
        <v>2437949</v>
      </c>
    </row>
    <row r="258" spans="3:19" hidden="1" x14ac:dyDescent="0.25">
      <c r="C258" s="3">
        <v>1305050002</v>
      </c>
      <c r="D258" s="3">
        <v>8190047125</v>
      </c>
      <c r="E258" s="3" t="s">
        <v>143</v>
      </c>
      <c r="F258" s="3">
        <v>2112393</v>
      </c>
      <c r="G258" s="3" t="s">
        <v>34</v>
      </c>
      <c r="H258" s="3" t="s">
        <v>49</v>
      </c>
      <c r="I258" s="3" t="s">
        <v>25</v>
      </c>
      <c r="J258" s="3">
        <v>-24</v>
      </c>
      <c r="K258" s="3" t="s">
        <v>19</v>
      </c>
      <c r="L258" s="4">
        <v>3676737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4">
        <f t="shared" si="6"/>
        <v>0</v>
      </c>
      <c r="S258" s="4">
        <f t="shared" si="7"/>
        <v>3676737</v>
      </c>
    </row>
    <row r="259" spans="3:19" hidden="1" x14ac:dyDescent="0.25">
      <c r="C259" s="3">
        <v>1305050002</v>
      </c>
      <c r="D259" s="3">
        <v>8190047125</v>
      </c>
      <c r="E259" s="3" t="s">
        <v>143</v>
      </c>
      <c r="F259" s="3">
        <v>2112391</v>
      </c>
      <c r="G259" s="3" t="s">
        <v>34</v>
      </c>
      <c r="H259" s="3" t="s">
        <v>49</v>
      </c>
      <c r="I259" s="3" t="s">
        <v>25</v>
      </c>
      <c r="J259" s="3">
        <v>-24</v>
      </c>
      <c r="K259" s="3" t="s">
        <v>19</v>
      </c>
      <c r="L259" s="4">
        <v>1250509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4">
        <f t="shared" si="6"/>
        <v>0</v>
      </c>
      <c r="S259" s="4">
        <f t="shared" si="7"/>
        <v>1250509</v>
      </c>
    </row>
    <row r="260" spans="3:19" hidden="1" x14ac:dyDescent="0.25">
      <c r="C260" s="3">
        <v>1305050002</v>
      </c>
      <c r="D260" s="3">
        <v>8190047125</v>
      </c>
      <c r="E260" s="3" t="s">
        <v>143</v>
      </c>
      <c r="F260" s="3">
        <v>2112361</v>
      </c>
      <c r="G260" s="3" t="s">
        <v>34</v>
      </c>
      <c r="H260" s="3" t="s">
        <v>49</v>
      </c>
      <c r="I260" s="3" t="s">
        <v>25</v>
      </c>
      <c r="J260" s="3">
        <v>-24</v>
      </c>
      <c r="K260" s="3" t="s">
        <v>19</v>
      </c>
      <c r="L260" s="4">
        <v>4160699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4">
        <f t="shared" si="6"/>
        <v>0</v>
      </c>
      <c r="S260" s="4">
        <f t="shared" si="7"/>
        <v>4160699</v>
      </c>
    </row>
    <row r="261" spans="3:19" hidden="1" x14ac:dyDescent="0.25">
      <c r="C261" s="3">
        <v>1305050002</v>
      </c>
      <c r="D261" s="3">
        <v>8190047125</v>
      </c>
      <c r="E261" s="3" t="s">
        <v>143</v>
      </c>
      <c r="F261" s="3">
        <v>2112359</v>
      </c>
      <c r="G261" s="3" t="s">
        <v>34</v>
      </c>
      <c r="H261" s="3" t="s">
        <v>49</v>
      </c>
      <c r="I261" s="3" t="s">
        <v>25</v>
      </c>
      <c r="J261" s="3">
        <v>-24</v>
      </c>
      <c r="K261" s="3" t="s">
        <v>19</v>
      </c>
      <c r="L261" s="4">
        <v>26504620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4">
        <f t="shared" ref="R261:R324" si="8">SUM(M261:Q261)</f>
        <v>0</v>
      </c>
      <c r="S261" s="4">
        <f t="shared" ref="S261:S324" si="9">+L261+R261</f>
        <v>26504620</v>
      </c>
    </row>
    <row r="262" spans="3:19" hidden="1" x14ac:dyDescent="0.25">
      <c r="C262" s="3">
        <v>1305050002</v>
      </c>
      <c r="D262" s="3">
        <v>8190047125</v>
      </c>
      <c r="E262" s="3" t="s">
        <v>143</v>
      </c>
      <c r="F262" s="3">
        <v>2112390</v>
      </c>
      <c r="G262" s="3" t="s">
        <v>34</v>
      </c>
      <c r="H262" s="3" t="s">
        <v>49</v>
      </c>
      <c r="I262" s="3" t="s">
        <v>25</v>
      </c>
      <c r="J262" s="3">
        <v>-24</v>
      </c>
      <c r="K262" s="3" t="s">
        <v>19</v>
      </c>
      <c r="L262" s="4">
        <v>1216872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4">
        <f t="shared" si="8"/>
        <v>0</v>
      </c>
      <c r="S262" s="4">
        <f t="shared" si="9"/>
        <v>1216872</v>
      </c>
    </row>
    <row r="263" spans="3:19" hidden="1" x14ac:dyDescent="0.25">
      <c r="C263" s="3">
        <v>1305050002</v>
      </c>
      <c r="D263" s="3">
        <v>8190047125</v>
      </c>
      <c r="E263" s="3" t="s">
        <v>143</v>
      </c>
      <c r="F263" s="3">
        <v>2112358</v>
      </c>
      <c r="G263" s="3" t="s">
        <v>34</v>
      </c>
      <c r="H263" s="3" t="s">
        <v>49</v>
      </c>
      <c r="I263" s="3" t="s">
        <v>25</v>
      </c>
      <c r="J263" s="3">
        <v>-24</v>
      </c>
      <c r="K263" s="3" t="s">
        <v>19</v>
      </c>
      <c r="L263" s="4">
        <v>7989266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4">
        <f t="shared" si="8"/>
        <v>0</v>
      </c>
      <c r="S263" s="4">
        <f t="shared" si="9"/>
        <v>7989266</v>
      </c>
    </row>
    <row r="264" spans="3:19" hidden="1" x14ac:dyDescent="0.25">
      <c r="C264" s="3">
        <v>1305050002</v>
      </c>
      <c r="D264" s="3">
        <v>8190047125</v>
      </c>
      <c r="E264" s="3" t="s">
        <v>143</v>
      </c>
      <c r="F264" s="3">
        <v>2112389</v>
      </c>
      <c r="G264" s="3" t="s">
        <v>34</v>
      </c>
      <c r="H264" s="3" t="s">
        <v>49</v>
      </c>
      <c r="I264" s="3" t="s">
        <v>25</v>
      </c>
      <c r="J264" s="3">
        <v>-24</v>
      </c>
      <c r="K264" s="3" t="s">
        <v>19</v>
      </c>
      <c r="L264" s="4">
        <v>1262072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4">
        <f t="shared" si="8"/>
        <v>0</v>
      </c>
      <c r="S264" s="4">
        <f t="shared" si="9"/>
        <v>1262072</v>
      </c>
    </row>
    <row r="265" spans="3:19" hidden="1" x14ac:dyDescent="0.25">
      <c r="E265" s="3" t="s">
        <v>143</v>
      </c>
      <c r="K265" s="3" t="s">
        <v>19</v>
      </c>
      <c r="L265" s="4">
        <v>611635556</v>
      </c>
      <c r="M265" s="4">
        <v>395811509</v>
      </c>
      <c r="N265" s="4">
        <v>18826823</v>
      </c>
      <c r="O265" s="3">
        <v>0</v>
      </c>
      <c r="P265" s="4">
        <v>263937</v>
      </c>
      <c r="Q265" s="4">
        <v>836402166</v>
      </c>
      <c r="R265" s="4">
        <f t="shared" si="8"/>
        <v>1251304435</v>
      </c>
      <c r="S265" s="4">
        <f t="shared" si="9"/>
        <v>1862939991</v>
      </c>
    </row>
    <row r="266" spans="3:19" hidden="1" x14ac:dyDescent="0.25">
      <c r="C266" s="3">
        <v>1305050001</v>
      </c>
      <c r="D266" s="3">
        <v>9007779723</v>
      </c>
      <c r="E266" s="3" t="s">
        <v>161</v>
      </c>
      <c r="F266" s="3">
        <v>2112209</v>
      </c>
      <c r="G266" s="3" t="s">
        <v>31</v>
      </c>
      <c r="H266" s="3" t="s">
        <v>32</v>
      </c>
      <c r="I266" s="3" t="s">
        <v>30</v>
      </c>
      <c r="J266" s="3">
        <v>11</v>
      </c>
      <c r="K266" s="3" t="s">
        <v>19</v>
      </c>
      <c r="L266" s="3">
        <v>0</v>
      </c>
      <c r="M266" s="4">
        <v>1514593</v>
      </c>
      <c r="N266" s="3">
        <v>0</v>
      </c>
      <c r="O266" s="3">
        <v>0</v>
      </c>
      <c r="P266" s="3">
        <v>0</v>
      </c>
      <c r="Q266" s="3">
        <v>0</v>
      </c>
      <c r="R266" s="4">
        <f t="shared" si="8"/>
        <v>1514593</v>
      </c>
      <c r="S266" s="4">
        <f t="shared" si="9"/>
        <v>1514593</v>
      </c>
    </row>
    <row r="267" spans="3:19" hidden="1" x14ac:dyDescent="0.25">
      <c r="C267" s="3">
        <v>1305050001</v>
      </c>
      <c r="D267" s="3">
        <v>9007779723</v>
      </c>
      <c r="E267" s="3" t="s">
        <v>161</v>
      </c>
      <c r="F267" s="3">
        <v>2112244</v>
      </c>
      <c r="G267" s="3" t="s">
        <v>157</v>
      </c>
      <c r="H267" s="3" t="s">
        <v>41</v>
      </c>
      <c r="I267" s="3" t="s">
        <v>30</v>
      </c>
      <c r="J267" s="3">
        <v>8</v>
      </c>
      <c r="K267" s="3" t="s">
        <v>19</v>
      </c>
      <c r="L267" s="3">
        <v>0</v>
      </c>
      <c r="M267" s="4">
        <v>3755911</v>
      </c>
      <c r="N267" s="3">
        <v>0</v>
      </c>
      <c r="O267" s="3">
        <v>0</v>
      </c>
      <c r="P267" s="3">
        <v>0</v>
      </c>
      <c r="Q267" s="3">
        <v>0</v>
      </c>
      <c r="R267" s="4">
        <f t="shared" si="8"/>
        <v>3755911</v>
      </c>
      <c r="S267" s="4">
        <f t="shared" si="9"/>
        <v>3755911</v>
      </c>
    </row>
    <row r="268" spans="3:19" hidden="1" x14ac:dyDescent="0.25">
      <c r="C268" s="3">
        <v>1305050001</v>
      </c>
      <c r="D268" s="3">
        <v>9007779723</v>
      </c>
      <c r="E268" s="3" t="s">
        <v>161</v>
      </c>
      <c r="F268" s="3">
        <v>2112243</v>
      </c>
      <c r="G268" s="3" t="s">
        <v>157</v>
      </c>
      <c r="H268" s="3" t="s">
        <v>41</v>
      </c>
      <c r="I268" s="3" t="s">
        <v>30</v>
      </c>
      <c r="J268" s="3">
        <v>8</v>
      </c>
      <c r="K268" s="3" t="s">
        <v>19</v>
      </c>
      <c r="L268" s="3">
        <v>0</v>
      </c>
      <c r="M268" s="4">
        <v>17883706</v>
      </c>
      <c r="N268" s="3">
        <v>0</v>
      </c>
      <c r="O268" s="3">
        <v>0</v>
      </c>
      <c r="P268" s="3">
        <v>0</v>
      </c>
      <c r="Q268" s="3">
        <v>0</v>
      </c>
      <c r="R268" s="4">
        <f t="shared" si="8"/>
        <v>17883706</v>
      </c>
      <c r="S268" s="4">
        <f t="shared" si="9"/>
        <v>17883706</v>
      </c>
    </row>
    <row r="269" spans="3:19" hidden="1" x14ac:dyDescent="0.25">
      <c r="C269" s="3">
        <v>1305050001</v>
      </c>
      <c r="D269" s="3">
        <v>9007779723</v>
      </c>
      <c r="E269" s="3" t="s">
        <v>161</v>
      </c>
      <c r="F269" s="3">
        <v>2112246</v>
      </c>
      <c r="G269" s="3" t="s">
        <v>157</v>
      </c>
      <c r="H269" s="3" t="s">
        <v>41</v>
      </c>
      <c r="I269" s="3" t="s">
        <v>30</v>
      </c>
      <c r="J269" s="3">
        <v>8</v>
      </c>
      <c r="K269" s="3" t="s">
        <v>19</v>
      </c>
      <c r="L269" s="3">
        <v>0</v>
      </c>
      <c r="M269" s="4">
        <v>31656339</v>
      </c>
      <c r="N269" s="3">
        <v>0</v>
      </c>
      <c r="O269" s="3">
        <v>0</v>
      </c>
      <c r="P269" s="3">
        <v>0</v>
      </c>
      <c r="Q269" s="3">
        <v>0</v>
      </c>
      <c r="R269" s="4">
        <f t="shared" si="8"/>
        <v>31656339</v>
      </c>
      <c r="S269" s="4">
        <f t="shared" si="9"/>
        <v>31656339</v>
      </c>
    </row>
    <row r="270" spans="3:19" hidden="1" x14ac:dyDescent="0.25">
      <c r="C270" s="3">
        <v>1305050001</v>
      </c>
      <c r="D270" s="3">
        <v>9007779723</v>
      </c>
      <c r="E270" s="3" t="s">
        <v>161</v>
      </c>
      <c r="F270" s="3">
        <v>2112245</v>
      </c>
      <c r="G270" s="3" t="s">
        <v>157</v>
      </c>
      <c r="H270" s="3" t="s">
        <v>41</v>
      </c>
      <c r="I270" s="3" t="s">
        <v>30</v>
      </c>
      <c r="J270" s="3">
        <v>8</v>
      </c>
      <c r="K270" s="3" t="s">
        <v>19</v>
      </c>
      <c r="L270" s="3">
        <v>0</v>
      </c>
      <c r="M270" s="4">
        <v>13653684</v>
      </c>
      <c r="N270" s="3">
        <v>0</v>
      </c>
      <c r="O270" s="3">
        <v>0</v>
      </c>
      <c r="P270" s="3">
        <v>0</v>
      </c>
      <c r="Q270" s="3">
        <v>0</v>
      </c>
      <c r="R270" s="4">
        <f t="shared" si="8"/>
        <v>13653684</v>
      </c>
      <c r="S270" s="4">
        <f t="shared" si="9"/>
        <v>13653684</v>
      </c>
    </row>
    <row r="271" spans="3:19" hidden="1" x14ac:dyDescent="0.25">
      <c r="C271" s="3">
        <v>1305050001</v>
      </c>
      <c r="D271" s="3">
        <v>9007779723</v>
      </c>
      <c r="E271" s="3" t="s">
        <v>161</v>
      </c>
      <c r="F271" s="3">
        <v>2112248</v>
      </c>
      <c r="G271" s="3" t="s">
        <v>35</v>
      </c>
      <c r="H271" s="3" t="s">
        <v>34</v>
      </c>
      <c r="I271" s="3" t="s">
        <v>30</v>
      </c>
      <c r="J271" s="3">
        <v>6</v>
      </c>
      <c r="K271" s="3" t="s">
        <v>19</v>
      </c>
      <c r="L271" s="3">
        <v>0</v>
      </c>
      <c r="M271" s="4">
        <v>44739337</v>
      </c>
      <c r="N271" s="3">
        <v>0</v>
      </c>
      <c r="O271" s="3">
        <v>0</v>
      </c>
      <c r="P271" s="3">
        <v>0</v>
      </c>
      <c r="Q271" s="3">
        <v>0</v>
      </c>
      <c r="R271" s="4">
        <f t="shared" si="8"/>
        <v>44739337</v>
      </c>
      <c r="S271" s="4">
        <f t="shared" si="9"/>
        <v>44739337</v>
      </c>
    </row>
    <row r="272" spans="3:19" hidden="1" x14ac:dyDescent="0.25">
      <c r="C272" s="3">
        <v>1305050001</v>
      </c>
      <c r="D272" s="3">
        <v>9007779723</v>
      </c>
      <c r="E272" s="3" t="s">
        <v>161</v>
      </c>
      <c r="F272" s="3">
        <v>2112276</v>
      </c>
      <c r="G272" s="3" t="s">
        <v>32</v>
      </c>
      <c r="H272" s="3" t="s">
        <v>162</v>
      </c>
      <c r="I272" s="3" t="s">
        <v>30</v>
      </c>
      <c r="J272" s="3">
        <v>4</v>
      </c>
      <c r="K272" s="3" t="s">
        <v>19</v>
      </c>
      <c r="L272" s="3">
        <v>0</v>
      </c>
      <c r="M272" s="4">
        <v>112418361</v>
      </c>
      <c r="N272" s="3">
        <v>0</v>
      </c>
      <c r="O272" s="3">
        <v>0</v>
      </c>
      <c r="P272" s="3">
        <v>0</v>
      </c>
      <c r="Q272" s="3">
        <v>0</v>
      </c>
      <c r="R272" s="4">
        <f t="shared" si="8"/>
        <v>112418361</v>
      </c>
      <c r="S272" s="4">
        <f t="shared" si="9"/>
        <v>112418361</v>
      </c>
    </row>
    <row r="273" spans="1:19" hidden="1" x14ac:dyDescent="0.25">
      <c r="C273" s="3">
        <v>1305050001</v>
      </c>
      <c r="D273" s="3">
        <v>9007779723</v>
      </c>
      <c r="E273" s="3" t="s">
        <v>161</v>
      </c>
      <c r="F273" s="3">
        <v>2112264</v>
      </c>
      <c r="G273" s="3" t="s">
        <v>32</v>
      </c>
      <c r="H273" s="3" t="s">
        <v>162</v>
      </c>
      <c r="I273" s="3" t="s">
        <v>30</v>
      </c>
      <c r="J273" s="3">
        <v>4</v>
      </c>
      <c r="K273" s="3" t="s">
        <v>19</v>
      </c>
      <c r="L273" s="3">
        <v>0</v>
      </c>
      <c r="M273" s="4">
        <v>3795759</v>
      </c>
      <c r="N273" s="3">
        <v>0</v>
      </c>
      <c r="O273" s="3">
        <v>0</v>
      </c>
      <c r="P273" s="3">
        <v>0</v>
      </c>
      <c r="Q273" s="3">
        <v>0</v>
      </c>
      <c r="R273" s="4">
        <f t="shared" si="8"/>
        <v>3795759</v>
      </c>
      <c r="S273" s="4">
        <f t="shared" si="9"/>
        <v>3795759</v>
      </c>
    </row>
    <row r="274" spans="1:19" hidden="1" x14ac:dyDescent="0.25">
      <c r="C274" s="3">
        <v>1305050001</v>
      </c>
      <c r="D274" s="3">
        <v>9007779723</v>
      </c>
      <c r="E274" s="3" t="s">
        <v>161</v>
      </c>
      <c r="F274" s="3">
        <v>2112263</v>
      </c>
      <c r="G274" s="3" t="s">
        <v>32</v>
      </c>
      <c r="H274" s="3" t="s">
        <v>162</v>
      </c>
      <c r="I274" s="3" t="s">
        <v>30</v>
      </c>
      <c r="J274" s="3">
        <v>4</v>
      </c>
      <c r="K274" s="3" t="s">
        <v>19</v>
      </c>
      <c r="L274" s="3">
        <v>0</v>
      </c>
      <c r="M274" s="4">
        <v>3835606</v>
      </c>
      <c r="N274" s="3">
        <v>0</v>
      </c>
      <c r="O274" s="3">
        <v>0</v>
      </c>
      <c r="P274" s="3">
        <v>0</v>
      </c>
      <c r="Q274" s="3">
        <v>0</v>
      </c>
      <c r="R274" s="4">
        <f t="shared" si="8"/>
        <v>3835606</v>
      </c>
      <c r="S274" s="4">
        <f t="shared" si="9"/>
        <v>3835606</v>
      </c>
    </row>
    <row r="275" spans="1:19" hidden="1" x14ac:dyDescent="0.25">
      <c r="C275" s="3">
        <v>1305050001</v>
      </c>
      <c r="D275" s="3">
        <v>9007779723</v>
      </c>
      <c r="E275" s="3" t="s">
        <v>161</v>
      </c>
      <c r="F275" s="3">
        <v>2112280</v>
      </c>
      <c r="G275" s="3" t="s">
        <v>163</v>
      </c>
      <c r="H275" s="3" t="s">
        <v>164</v>
      </c>
      <c r="I275" s="3" t="s">
        <v>30</v>
      </c>
      <c r="J275" s="3">
        <v>3</v>
      </c>
      <c r="K275" s="3" t="s">
        <v>19</v>
      </c>
      <c r="L275" s="3">
        <v>0</v>
      </c>
      <c r="M275" s="4">
        <v>8649828</v>
      </c>
      <c r="N275" s="3">
        <v>0</v>
      </c>
      <c r="O275" s="3">
        <v>0</v>
      </c>
      <c r="P275" s="3">
        <v>0</v>
      </c>
      <c r="Q275" s="3">
        <v>0</v>
      </c>
      <c r="R275" s="4">
        <f t="shared" si="8"/>
        <v>8649828</v>
      </c>
      <c r="S275" s="4">
        <f t="shared" si="9"/>
        <v>8649828</v>
      </c>
    </row>
    <row r="276" spans="1:19" hidden="1" x14ac:dyDescent="0.25">
      <c r="C276" s="3">
        <v>1305050001</v>
      </c>
      <c r="D276" s="3">
        <v>9007779723</v>
      </c>
      <c r="E276" s="3" t="s">
        <v>161</v>
      </c>
      <c r="F276" s="3">
        <v>2112279</v>
      </c>
      <c r="G276" s="3" t="s">
        <v>163</v>
      </c>
      <c r="H276" s="3" t="s">
        <v>164</v>
      </c>
      <c r="I276" s="3" t="s">
        <v>30</v>
      </c>
      <c r="J276" s="3">
        <v>3</v>
      </c>
      <c r="K276" s="3" t="s">
        <v>19</v>
      </c>
      <c r="L276" s="3">
        <v>0</v>
      </c>
      <c r="M276" s="4">
        <v>13544091</v>
      </c>
      <c r="N276" s="3">
        <v>0</v>
      </c>
      <c r="O276" s="3">
        <v>0</v>
      </c>
      <c r="P276" s="3">
        <v>0</v>
      </c>
      <c r="Q276" s="3">
        <v>0</v>
      </c>
      <c r="R276" s="4">
        <f t="shared" si="8"/>
        <v>13544091</v>
      </c>
      <c r="S276" s="4">
        <f t="shared" si="9"/>
        <v>13544091</v>
      </c>
    </row>
    <row r="277" spans="1:19" hidden="1" x14ac:dyDescent="0.25">
      <c r="C277" s="3">
        <v>1305050001</v>
      </c>
      <c r="D277" s="3">
        <v>9007779723</v>
      </c>
      <c r="E277" s="3" t="s">
        <v>161</v>
      </c>
      <c r="F277" s="3">
        <v>2112277</v>
      </c>
      <c r="G277" s="3" t="s">
        <v>163</v>
      </c>
      <c r="H277" s="3" t="s">
        <v>164</v>
      </c>
      <c r="I277" s="3" t="s">
        <v>30</v>
      </c>
      <c r="J277" s="3">
        <v>3</v>
      </c>
      <c r="K277" s="3" t="s">
        <v>19</v>
      </c>
      <c r="L277" s="3">
        <v>0</v>
      </c>
      <c r="M277" s="4">
        <v>8624434</v>
      </c>
      <c r="N277" s="3">
        <v>0</v>
      </c>
      <c r="O277" s="3">
        <v>0</v>
      </c>
      <c r="P277" s="3">
        <v>0</v>
      </c>
      <c r="Q277" s="3">
        <v>0</v>
      </c>
      <c r="R277" s="4">
        <f t="shared" si="8"/>
        <v>8624434</v>
      </c>
      <c r="S277" s="4">
        <f t="shared" si="9"/>
        <v>8624434</v>
      </c>
    </row>
    <row r="278" spans="1:19" hidden="1" x14ac:dyDescent="0.25">
      <c r="C278" s="3">
        <v>1305050001</v>
      </c>
      <c r="D278" s="3">
        <v>9007779723</v>
      </c>
      <c r="E278" s="3" t="s">
        <v>161</v>
      </c>
      <c r="F278" s="3">
        <v>2112278</v>
      </c>
      <c r="G278" s="3" t="s">
        <v>163</v>
      </c>
      <c r="H278" s="3" t="s">
        <v>164</v>
      </c>
      <c r="I278" s="3" t="s">
        <v>30</v>
      </c>
      <c r="J278" s="3">
        <v>3</v>
      </c>
      <c r="K278" s="3" t="s">
        <v>19</v>
      </c>
      <c r="L278" s="3">
        <v>0</v>
      </c>
      <c r="M278" s="4">
        <v>11424847</v>
      </c>
      <c r="N278" s="3">
        <v>0</v>
      </c>
      <c r="O278" s="3">
        <v>0</v>
      </c>
      <c r="P278" s="3">
        <v>0</v>
      </c>
      <c r="Q278" s="3">
        <v>0</v>
      </c>
      <c r="R278" s="4">
        <f t="shared" si="8"/>
        <v>11424847</v>
      </c>
      <c r="S278" s="4">
        <f t="shared" si="9"/>
        <v>11424847</v>
      </c>
    </row>
    <row r="279" spans="1:19" hidden="1" x14ac:dyDescent="0.25">
      <c r="C279" s="3">
        <v>1305050001</v>
      </c>
      <c r="D279" s="3">
        <v>9007779723</v>
      </c>
      <c r="E279" s="3" t="s">
        <v>161</v>
      </c>
      <c r="F279" s="3">
        <v>2112281</v>
      </c>
      <c r="G279" s="3" t="s">
        <v>39</v>
      </c>
      <c r="H279" s="3" t="s">
        <v>40</v>
      </c>
      <c r="I279" s="3" t="s">
        <v>30</v>
      </c>
      <c r="J279" s="3">
        <v>2</v>
      </c>
      <c r="K279" s="3" t="s">
        <v>19</v>
      </c>
      <c r="L279" s="3">
        <v>0</v>
      </c>
      <c r="M279" s="4">
        <v>4430497</v>
      </c>
      <c r="N279" s="3">
        <v>0</v>
      </c>
      <c r="O279" s="3">
        <v>0</v>
      </c>
      <c r="P279" s="3">
        <v>0</v>
      </c>
      <c r="Q279" s="3">
        <v>0</v>
      </c>
      <c r="R279" s="4">
        <f t="shared" si="8"/>
        <v>4430497</v>
      </c>
      <c r="S279" s="4">
        <f t="shared" si="9"/>
        <v>4430497</v>
      </c>
    </row>
    <row r="280" spans="1:19" hidden="1" x14ac:dyDescent="0.25">
      <c r="C280" s="3">
        <v>1305050001</v>
      </c>
      <c r="D280" s="3">
        <v>9007779723</v>
      </c>
      <c r="E280" s="3" t="s">
        <v>161</v>
      </c>
      <c r="F280" s="3">
        <v>2112285</v>
      </c>
      <c r="G280" s="3" t="s">
        <v>39</v>
      </c>
      <c r="H280" s="3" t="s">
        <v>40</v>
      </c>
      <c r="I280" s="3" t="s">
        <v>30</v>
      </c>
      <c r="J280" s="3">
        <v>2</v>
      </c>
      <c r="K280" s="3" t="s">
        <v>19</v>
      </c>
      <c r="L280" s="3">
        <v>0</v>
      </c>
      <c r="M280" s="4">
        <v>18031226</v>
      </c>
      <c r="N280" s="3">
        <v>0</v>
      </c>
      <c r="O280" s="3">
        <v>0</v>
      </c>
      <c r="P280" s="3">
        <v>0</v>
      </c>
      <c r="Q280" s="3">
        <v>0</v>
      </c>
      <c r="R280" s="4">
        <f t="shared" si="8"/>
        <v>18031226</v>
      </c>
      <c r="S280" s="4">
        <f t="shared" si="9"/>
        <v>18031226</v>
      </c>
    </row>
    <row r="281" spans="1:19" hidden="1" x14ac:dyDescent="0.25">
      <c r="C281" s="3">
        <v>1305050001</v>
      </c>
      <c r="D281" s="3">
        <v>9007779723</v>
      </c>
      <c r="E281" s="3" t="s">
        <v>161</v>
      </c>
      <c r="F281" s="3">
        <v>2112282</v>
      </c>
      <c r="G281" s="3" t="s">
        <v>39</v>
      </c>
      <c r="H281" s="3" t="s">
        <v>40</v>
      </c>
      <c r="I281" s="3" t="s">
        <v>30</v>
      </c>
      <c r="J281" s="3">
        <v>2</v>
      </c>
      <c r="K281" s="3" t="s">
        <v>19</v>
      </c>
      <c r="L281" s="3">
        <v>0</v>
      </c>
      <c r="M281" s="4">
        <v>13282137</v>
      </c>
      <c r="N281" s="3">
        <v>0</v>
      </c>
      <c r="O281" s="3">
        <v>0</v>
      </c>
      <c r="P281" s="3">
        <v>0</v>
      </c>
      <c r="Q281" s="3">
        <v>0</v>
      </c>
      <c r="R281" s="4">
        <f t="shared" si="8"/>
        <v>13282137</v>
      </c>
      <c r="S281" s="4">
        <f t="shared" si="9"/>
        <v>13282137</v>
      </c>
    </row>
    <row r="282" spans="1:19" hidden="1" x14ac:dyDescent="0.25">
      <c r="C282" s="3">
        <v>1305050001</v>
      </c>
      <c r="D282" s="3">
        <v>9007779723</v>
      </c>
      <c r="E282" s="3" t="s">
        <v>161</v>
      </c>
      <c r="F282" s="3">
        <v>2112283</v>
      </c>
      <c r="G282" s="3" t="s">
        <v>39</v>
      </c>
      <c r="H282" s="3" t="s">
        <v>40</v>
      </c>
      <c r="I282" s="3" t="s">
        <v>30</v>
      </c>
      <c r="J282" s="3">
        <v>2</v>
      </c>
      <c r="K282" s="3" t="s">
        <v>19</v>
      </c>
      <c r="L282" s="3">
        <v>0</v>
      </c>
      <c r="M282" s="4">
        <v>13326241</v>
      </c>
      <c r="N282" s="3">
        <v>0</v>
      </c>
      <c r="O282" s="3">
        <v>0</v>
      </c>
      <c r="P282" s="3">
        <v>0</v>
      </c>
      <c r="Q282" s="3">
        <v>0</v>
      </c>
      <c r="R282" s="4">
        <f t="shared" si="8"/>
        <v>13326241</v>
      </c>
      <c r="S282" s="4">
        <f t="shared" si="9"/>
        <v>13326241</v>
      </c>
    </row>
    <row r="283" spans="1:19" hidden="1" x14ac:dyDescent="0.25">
      <c r="C283" s="3">
        <v>1305050001</v>
      </c>
      <c r="D283" s="3">
        <v>9007779723</v>
      </c>
      <c r="E283" s="3" t="s">
        <v>161</v>
      </c>
      <c r="F283" s="3">
        <v>2112284</v>
      </c>
      <c r="G283" s="3" t="s">
        <v>39</v>
      </c>
      <c r="H283" s="3" t="s">
        <v>40</v>
      </c>
      <c r="I283" s="3" t="s">
        <v>30</v>
      </c>
      <c r="J283" s="3">
        <v>2</v>
      </c>
      <c r="K283" s="3" t="s">
        <v>19</v>
      </c>
      <c r="L283" s="3">
        <v>0</v>
      </c>
      <c r="M283" s="4">
        <v>9018702</v>
      </c>
      <c r="N283" s="3">
        <v>0</v>
      </c>
      <c r="O283" s="3">
        <v>0</v>
      </c>
      <c r="P283" s="3">
        <v>0</v>
      </c>
      <c r="Q283" s="3">
        <v>0</v>
      </c>
      <c r="R283" s="4">
        <f t="shared" si="8"/>
        <v>9018702</v>
      </c>
      <c r="S283" s="4">
        <f t="shared" si="9"/>
        <v>9018702</v>
      </c>
    </row>
    <row r="284" spans="1:19" hidden="1" x14ac:dyDescent="0.25">
      <c r="C284" s="3">
        <v>1305050001</v>
      </c>
      <c r="D284" s="3">
        <v>9007779723</v>
      </c>
      <c r="E284" s="3" t="s">
        <v>161</v>
      </c>
      <c r="F284" s="3">
        <v>2112295</v>
      </c>
      <c r="G284" s="3" t="s">
        <v>41</v>
      </c>
      <c r="H284" s="3" t="s">
        <v>42</v>
      </c>
      <c r="I284" s="3" t="s">
        <v>30</v>
      </c>
      <c r="J284" s="3">
        <v>1</v>
      </c>
      <c r="K284" s="3" t="s">
        <v>19</v>
      </c>
      <c r="L284" s="3">
        <v>0</v>
      </c>
      <c r="M284" s="4">
        <v>4590877</v>
      </c>
      <c r="N284" s="3">
        <v>0</v>
      </c>
      <c r="O284" s="3">
        <v>0</v>
      </c>
      <c r="P284" s="3">
        <v>0</v>
      </c>
      <c r="Q284" s="3">
        <v>0</v>
      </c>
      <c r="R284" s="4">
        <f t="shared" si="8"/>
        <v>4590877</v>
      </c>
      <c r="S284" s="4">
        <f t="shared" si="9"/>
        <v>4590877</v>
      </c>
    </row>
    <row r="285" spans="1:19" hidden="1" x14ac:dyDescent="0.25">
      <c r="C285" s="3">
        <v>1305050001</v>
      </c>
      <c r="D285" s="3">
        <v>9007779723</v>
      </c>
      <c r="E285" s="3" t="s">
        <v>161</v>
      </c>
      <c r="F285" s="3">
        <v>2112298</v>
      </c>
      <c r="G285" s="3" t="s">
        <v>41</v>
      </c>
      <c r="H285" s="3" t="s">
        <v>42</v>
      </c>
      <c r="I285" s="3" t="s">
        <v>30</v>
      </c>
      <c r="J285" s="3">
        <v>1</v>
      </c>
      <c r="K285" s="3" t="s">
        <v>19</v>
      </c>
      <c r="L285" s="3">
        <v>0</v>
      </c>
      <c r="M285" s="4">
        <v>13600224</v>
      </c>
      <c r="N285" s="3">
        <v>0</v>
      </c>
      <c r="O285" s="3">
        <v>0</v>
      </c>
      <c r="P285" s="3">
        <v>0</v>
      </c>
      <c r="Q285" s="3">
        <v>0</v>
      </c>
      <c r="R285" s="4">
        <f t="shared" si="8"/>
        <v>13600224</v>
      </c>
      <c r="S285" s="4">
        <f t="shared" si="9"/>
        <v>13600224</v>
      </c>
    </row>
    <row r="286" spans="1:19" hidden="1" x14ac:dyDescent="0.25">
      <c r="C286" s="3">
        <v>1305050001</v>
      </c>
      <c r="D286" s="3">
        <v>9007779723</v>
      </c>
      <c r="E286" s="3" t="s">
        <v>161</v>
      </c>
      <c r="F286" s="3">
        <v>2112297</v>
      </c>
      <c r="G286" s="3" t="s">
        <v>41</v>
      </c>
      <c r="H286" s="3" t="s">
        <v>42</v>
      </c>
      <c r="I286" s="3" t="s">
        <v>30</v>
      </c>
      <c r="J286" s="3">
        <v>1</v>
      </c>
      <c r="K286" s="3" t="s">
        <v>19</v>
      </c>
      <c r="L286" s="3">
        <v>0</v>
      </c>
      <c r="M286" s="4">
        <v>13791343</v>
      </c>
      <c r="N286" s="3">
        <v>0</v>
      </c>
      <c r="O286" s="3">
        <v>0</v>
      </c>
      <c r="P286" s="3">
        <v>0</v>
      </c>
      <c r="Q286" s="3">
        <v>0</v>
      </c>
      <c r="R286" s="4">
        <f t="shared" si="8"/>
        <v>13791343</v>
      </c>
      <c r="S286" s="4">
        <f t="shared" si="9"/>
        <v>13791343</v>
      </c>
    </row>
    <row r="287" spans="1:19" hidden="1" x14ac:dyDescent="0.25">
      <c r="C287" s="3">
        <v>1305050001</v>
      </c>
      <c r="D287" s="3">
        <v>9007779723</v>
      </c>
      <c r="E287" s="3" t="s">
        <v>161</v>
      </c>
      <c r="F287" s="3">
        <v>2112296</v>
      </c>
      <c r="G287" s="3" t="s">
        <v>41</v>
      </c>
      <c r="H287" s="3" t="s">
        <v>42</v>
      </c>
      <c r="I287" s="3" t="s">
        <v>30</v>
      </c>
      <c r="J287" s="3">
        <v>1</v>
      </c>
      <c r="K287" s="3" t="s">
        <v>19</v>
      </c>
      <c r="L287" s="3">
        <v>0</v>
      </c>
      <c r="M287" s="4">
        <v>4451881</v>
      </c>
      <c r="N287" s="3">
        <v>0</v>
      </c>
      <c r="O287" s="3">
        <v>0</v>
      </c>
      <c r="P287" s="3">
        <v>0</v>
      </c>
      <c r="Q287" s="3">
        <v>0</v>
      </c>
      <c r="R287" s="4">
        <f t="shared" si="8"/>
        <v>4451881</v>
      </c>
      <c r="S287" s="4">
        <f t="shared" si="9"/>
        <v>4451881</v>
      </c>
    </row>
    <row r="288" spans="1:19" hidden="1" x14ac:dyDescent="0.25">
      <c r="A288" s="19"/>
      <c r="E288" s="19" t="s">
        <v>161</v>
      </c>
      <c r="K288" s="3" t="s">
        <v>19</v>
      </c>
      <c r="L288" s="27">
        <v>0</v>
      </c>
      <c r="M288" s="25">
        <v>370019624</v>
      </c>
      <c r="N288" s="25">
        <v>0</v>
      </c>
      <c r="O288" s="25">
        <v>0</v>
      </c>
      <c r="P288" s="25">
        <v>0</v>
      </c>
      <c r="Q288" s="25">
        <v>0</v>
      </c>
      <c r="R288" s="27">
        <v>0</v>
      </c>
      <c r="S288" s="27">
        <f t="shared" si="9"/>
        <v>0</v>
      </c>
    </row>
    <row r="289" spans="3:19" hidden="1" x14ac:dyDescent="0.25">
      <c r="C289" s="3">
        <v>1380950001</v>
      </c>
      <c r="D289" s="3">
        <v>85459388</v>
      </c>
      <c r="E289" s="3" t="s">
        <v>165</v>
      </c>
      <c r="G289" s="3" t="s">
        <v>166</v>
      </c>
      <c r="H289" s="3" t="s">
        <v>167</v>
      </c>
      <c r="I289" s="3" t="s">
        <v>25</v>
      </c>
      <c r="J289" s="4">
        <v>3553</v>
      </c>
      <c r="K289" s="3" t="s">
        <v>19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4">
        <v>200000000</v>
      </c>
      <c r="R289" s="4">
        <f t="shared" si="8"/>
        <v>200000000</v>
      </c>
      <c r="S289" s="4">
        <f t="shared" si="9"/>
        <v>200000000</v>
      </c>
    </row>
    <row r="290" spans="3:19" hidden="1" x14ac:dyDescent="0.25">
      <c r="C290" s="3">
        <v>1380950001</v>
      </c>
      <c r="D290" s="3">
        <v>85459388</v>
      </c>
      <c r="E290" s="3" t="s">
        <v>165</v>
      </c>
      <c r="G290" s="3" t="s">
        <v>168</v>
      </c>
      <c r="H290" s="3" t="s">
        <v>169</v>
      </c>
      <c r="I290" s="3" t="s">
        <v>25</v>
      </c>
      <c r="J290" s="4">
        <v>2867</v>
      </c>
      <c r="K290" s="3" t="s">
        <v>19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4">
        <v>90000000</v>
      </c>
      <c r="R290" s="4">
        <f t="shared" si="8"/>
        <v>90000000</v>
      </c>
      <c r="S290" s="4">
        <f t="shared" si="9"/>
        <v>90000000</v>
      </c>
    </row>
    <row r="291" spans="3:19" hidden="1" x14ac:dyDescent="0.25">
      <c r="C291" s="3">
        <v>1380950001</v>
      </c>
      <c r="D291" s="3">
        <v>85459388</v>
      </c>
      <c r="E291" s="3" t="s">
        <v>165</v>
      </c>
      <c r="G291" s="3" t="s">
        <v>170</v>
      </c>
      <c r="H291" s="3" t="s">
        <v>171</v>
      </c>
      <c r="I291" s="3" t="s">
        <v>25</v>
      </c>
      <c r="J291" s="4">
        <v>2827</v>
      </c>
      <c r="K291" s="3" t="s">
        <v>19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4">
        <v>90000000</v>
      </c>
      <c r="R291" s="4">
        <f t="shared" si="8"/>
        <v>90000000</v>
      </c>
      <c r="S291" s="4">
        <f t="shared" si="9"/>
        <v>90000000</v>
      </c>
    </row>
    <row r="292" spans="3:19" hidden="1" x14ac:dyDescent="0.25">
      <c r="C292" s="3">
        <v>1380950001</v>
      </c>
      <c r="D292" s="3">
        <v>85459388</v>
      </c>
      <c r="E292" s="3" t="s">
        <v>165</v>
      </c>
      <c r="F292" s="3" t="s">
        <v>172</v>
      </c>
      <c r="G292" s="3" t="s">
        <v>173</v>
      </c>
      <c r="H292" s="3" t="s">
        <v>174</v>
      </c>
      <c r="I292" s="3" t="s">
        <v>25</v>
      </c>
      <c r="J292" s="4">
        <v>2728</v>
      </c>
      <c r="K292" s="3" t="s">
        <v>19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4">
        <v>2603587</v>
      </c>
      <c r="R292" s="4">
        <f t="shared" si="8"/>
        <v>2603587</v>
      </c>
      <c r="S292" s="4">
        <f t="shared" si="9"/>
        <v>2603587</v>
      </c>
    </row>
    <row r="293" spans="3:19" hidden="1" x14ac:dyDescent="0.25">
      <c r="C293" s="3">
        <v>1380950001</v>
      </c>
      <c r="D293" s="3">
        <v>85459388</v>
      </c>
      <c r="E293" s="3" t="s">
        <v>165</v>
      </c>
      <c r="F293" s="3" t="s">
        <v>175</v>
      </c>
      <c r="G293" s="3" t="s">
        <v>176</v>
      </c>
      <c r="H293" s="3" t="s">
        <v>177</v>
      </c>
      <c r="I293" s="3" t="s">
        <v>25</v>
      </c>
      <c r="J293" s="4">
        <v>2727</v>
      </c>
      <c r="K293" s="3" t="s">
        <v>19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4">
        <v>2105946</v>
      </c>
      <c r="R293" s="4">
        <f t="shared" si="8"/>
        <v>2105946</v>
      </c>
      <c r="S293" s="4">
        <f t="shared" si="9"/>
        <v>2105946</v>
      </c>
    </row>
    <row r="294" spans="3:19" hidden="1" x14ac:dyDescent="0.25">
      <c r="C294" s="3">
        <v>1380950001</v>
      </c>
      <c r="D294" s="3">
        <v>85459388</v>
      </c>
      <c r="E294" s="3" t="s">
        <v>165</v>
      </c>
      <c r="F294" s="3" t="s">
        <v>172</v>
      </c>
      <c r="G294" s="3" t="s">
        <v>178</v>
      </c>
      <c r="H294" s="3" t="s">
        <v>179</v>
      </c>
      <c r="I294" s="3" t="s">
        <v>25</v>
      </c>
      <c r="J294" s="4">
        <v>2661</v>
      </c>
      <c r="K294" s="3" t="s">
        <v>19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4">
        <v>2830867</v>
      </c>
      <c r="R294" s="4">
        <f t="shared" si="8"/>
        <v>2830867</v>
      </c>
      <c r="S294" s="4">
        <f t="shared" si="9"/>
        <v>2830867</v>
      </c>
    </row>
    <row r="295" spans="3:19" hidden="1" x14ac:dyDescent="0.25">
      <c r="C295" s="3">
        <v>1380950001</v>
      </c>
      <c r="D295" s="3">
        <v>85459388</v>
      </c>
      <c r="E295" s="3" t="s">
        <v>165</v>
      </c>
      <c r="F295" s="3" t="s">
        <v>172</v>
      </c>
      <c r="G295" s="3" t="s">
        <v>180</v>
      </c>
      <c r="H295" s="3" t="s">
        <v>181</v>
      </c>
      <c r="I295" s="3" t="s">
        <v>25</v>
      </c>
      <c r="J295" s="4">
        <v>2609</v>
      </c>
      <c r="K295" s="3" t="s">
        <v>19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4">
        <v>980718</v>
      </c>
      <c r="R295" s="4">
        <f t="shared" si="8"/>
        <v>980718</v>
      </c>
      <c r="S295" s="4">
        <f t="shared" si="9"/>
        <v>980718</v>
      </c>
    </row>
    <row r="296" spans="3:19" hidden="1" x14ac:dyDescent="0.25">
      <c r="C296" s="3">
        <v>1380950001</v>
      </c>
      <c r="D296" s="3">
        <v>85459388</v>
      </c>
      <c r="E296" s="3" t="s">
        <v>165</v>
      </c>
      <c r="F296" s="3" t="s">
        <v>182</v>
      </c>
      <c r="G296" s="3" t="s">
        <v>183</v>
      </c>
      <c r="H296" s="3" t="s">
        <v>183</v>
      </c>
      <c r="J296" s="4">
        <v>1229</v>
      </c>
      <c r="K296" s="3" t="s">
        <v>19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4">
        <v>29000000</v>
      </c>
      <c r="R296" s="4">
        <f t="shared" si="8"/>
        <v>29000000</v>
      </c>
      <c r="S296" s="4">
        <f t="shared" si="9"/>
        <v>29000000</v>
      </c>
    </row>
    <row r="297" spans="3:19" hidden="1" x14ac:dyDescent="0.25">
      <c r="C297" s="3">
        <v>1380950001</v>
      </c>
      <c r="D297" s="3">
        <v>85459388</v>
      </c>
      <c r="E297" s="3" t="s">
        <v>165</v>
      </c>
      <c r="G297" s="3" t="s">
        <v>184</v>
      </c>
      <c r="H297" s="3" t="s">
        <v>185</v>
      </c>
      <c r="I297" s="3" t="s">
        <v>25</v>
      </c>
      <c r="J297" s="3">
        <v>716</v>
      </c>
      <c r="K297" s="3" t="s">
        <v>19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4">
        <v>123666080</v>
      </c>
      <c r="R297" s="4">
        <f t="shared" si="8"/>
        <v>123666080</v>
      </c>
      <c r="S297" s="4">
        <f t="shared" si="9"/>
        <v>123666080</v>
      </c>
    </row>
    <row r="298" spans="3:19" hidden="1" x14ac:dyDescent="0.25">
      <c r="E298" s="3" t="s">
        <v>165</v>
      </c>
      <c r="K298" s="3" t="s">
        <v>19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4">
        <v>541187198</v>
      </c>
      <c r="R298" s="4">
        <f t="shared" si="8"/>
        <v>541187198</v>
      </c>
      <c r="S298" s="4">
        <f t="shared" si="9"/>
        <v>541187198</v>
      </c>
    </row>
    <row r="299" spans="3:19" hidden="1" x14ac:dyDescent="0.25">
      <c r="C299" s="3">
        <v>1305050002</v>
      </c>
      <c r="D299" s="3">
        <v>9003241763</v>
      </c>
      <c r="E299" s="3" t="s">
        <v>186</v>
      </c>
      <c r="F299" s="3">
        <v>2110118</v>
      </c>
      <c r="G299" s="3" t="s">
        <v>187</v>
      </c>
      <c r="H299" s="3" t="s">
        <v>188</v>
      </c>
      <c r="I299" s="3" t="s">
        <v>25</v>
      </c>
      <c r="J299" s="3">
        <v>284</v>
      </c>
      <c r="K299" s="3" t="s">
        <v>19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4">
        <v>8167878</v>
      </c>
      <c r="R299" s="4">
        <f t="shared" si="8"/>
        <v>8167878</v>
      </c>
      <c r="S299" s="4">
        <f t="shared" si="9"/>
        <v>8167878</v>
      </c>
    </row>
    <row r="300" spans="3:19" hidden="1" x14ac:dyDescent="0.25">
      <c r="C300" s="3">
        <v>1305050002</v>
      </c>
      <c r="D300" s="3">
        <v>9003241763</v>
      </c>
      <c r="E300" s="3" t="s">
        <v>186</v>
      </c>
      <c r="F300" s="3" t="s">
        <v>189</v>
      </c>
      <c r="G300" s="3" t="s">
        <v>190</v>
      </c>
      <c r="H300" s="3" t="s">
        <v>191</v>
      </c>
      <c r="I300" s="3" t="s">
        <v>25</v>
      </c>
      <c r="J300" s="3">
        <v>261</v>
      </c>
      <c r="K300" s="3" t="s">
        <v>19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4">
        <v>6552000</v>
      </c>
      <c r="R300" s="4">
        <f t="shared" si="8"/>
        <v>6552000</v>
      </c>
      <c r="S300" s="4">
        <f t="shared" si="9"/>
        <v>6552000</v>
      </c>
    </row>
    <row r="301" spans="3:19" hidden="1" x14ac:dyDescent="0.25">
      <c r="C301" s="3">
        <v>1305050002</v>
      </c>
      <c r="D301" s="3">
        <v>9003241763</v>
      </c>
      <c r="E301" s="3" t="s">
        <v>186</v>
      </c>
      <c r="F301" s="3" t="s">
        <v>192</v>
      </c>
      <c r="G301" s="3" t="s">
        <v>193</v>
      </c>
      <c r="H301" s="3" t="s">
        <v>194</v>
      </c>
      <c r="I301" s="3" t="s">
        <v>25</v>
      </c>
      <c r="J301" s="3">
        <v>249</v>
      </c>
      <c r="K301" s="3" t="s">
        <v>19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4">
        <v>9783110</v>
      </c>
      <c r="R301" s="4">
        <f t="shared" si="8"/>
        <v>9783110</v>
      </c>
      <c r="S301" s="4">
        <f t="shared" si="9"/>
        <v>9783110</v>
      </c>
    </row>
    <row r="302" spans="3:19" hidden="1" x14ac:dyDescent="0.25">
      <c r="C302" s="3">
        <v>1305050002</v>
      </c>
      <c r="D302" s="3">
        <v>9003241763</v>
      </c>
      <c r="E302" s="3" t="s">
        <v>186</v>
      </c>
      <c r="F302" s="3" t="s">
        <v>195</v>
      </c>
      <c r="G302" s="3" t="s">
        <v>196</v>
      </c>
      <c r="H302" s="3" t="s">
        <v>197</v>
      </c>
      <c r="I302" s="3" t="s">
        <v>25</v>
      </c>
      <c r="J302" s="3">
        <v>244</v>
      </c>
      <c r="K302" s="3" t="s">
        <v>19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4">
        <v>9199575</v>
      </c>
      <c r="R302" s="4">
        <f t="shared" si="8"/>
        <v>9199575</v>
      </c>
      <c r="S302" s="4">
        <f t="shared" si="9"/>
        <v>9199575</v>
      </c>
    </row>
    <row r="303" spans="3:19" hidden="1" x14ac:dyDescent="0.25">
      <c r="C303" s="3">
        <v>1305050002</v>
      </c>
      <c r="D303" s="3">
        <v>9003241763</v>
      </c>
      <c r="E303" s="3" t="s">
        <v>186</v>
      </c>
      <c r="F303" s="3" t="s">
        <v>198</v>
      </c>
      <c r="G303" s="3" t="s">
        <v>199</v>
      </c>
      <c r="H303" s="3" t="s">
        <v>200</v>
      </c>
      <c r="I303" s="3" t="s">
        <v>25</v>
      </c>
      <c r="J303" s="3">
        <v>202</v>
      </c>
      <c r="K303" s="3" t="s">
        <v>19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4">
        <v>10956380</v>
      </c>
      <c r="R303" s="4">
        <f t="shared" si="8"/>
        <v>10956380</v>
      </c>
      <c r="S303" s="4">
        <f t="shared" si="9"/>
        <v>10956380</v>
      </c>
    </row>
    <row r="304" spans="3:19" hidden="1" x14ac:dyDescent="0.25">
      <c r="C304" s="3">
        <v>1305050002</v>
      </c>
      <c r="D304" s="3">
        <v>9003241763</v>
      </c>
      <c r="E304" s="3" t="s">
        <v>186</v>
      </c>
      <c r="F304" s="3" t="s">
        <v>201</v>
      </c>
      <c r="G304" s="3" t="s">
        <v>202</v>
      </c>
      <c r="H304" s="3" t="s">
        <v>203</v>
      </c>
      <c r="I304" s="3" t="s">
        <v>25</v>
      </c>
      <c r="J304" s="3">
        <v>190</v>
      </c>
      <c r="K304" s="3" t="s">
        <v>19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4">
        <v>17775000</v>
      </c>
      <c r="R304" s="4">
        <f t="shared" si="8"/>
        <v>17775000</v>
      </c>
      <c r="S304" s="4">
        <f t="shared" si="9"/>
        <v>17775000</v>
      </c>
    </row>
    <row r="305" spans="3:19" hidden="1" x14ac:dyDescent="0.25">
      <c r="C305" s="3">
        <v>1305050002</v>
      </c>
      <c r="D305" s="3">
        <v>9003241763</v>
      </c>
      <c r="E305" s="3" t="s">
        <v>186</v>
      </c>
      <c r="F305" s="3" t="s">
        <v>204</v>
      </c>
      <c r="G305" s="3" t="s">
        <v>205</v>
      </c>
      <c r="H305" s="3" t="s">
        <v>206</v>
      </c>
      <c r="I305" s="3" t="s">
        <v>25</v>
      </c>
      <c r="J305" s="3">
        <v>166</v>
      </c>
      <c r="K305" s="3" t="s">
        <v>19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4">
        <v>4458188</v>
      </c>
      <c r="R305" s="4">
        <f t="shared" si="8"/>
        <v>4458188</v>
      </c>
      <c r="S305" s="4">
        <f t="shared" si="9"/>
        <v>4458188</v>
      </c>
    </row>
    <row r="306" spans="3:19" hidden="1" x14ac:dyDescent="0.25">
      <c r="C306" s="3">
        <v>1305050002</v>
      </c>
      <c r="D306" s="3">
        <v>9003241763</v>
      </c>
      <c r="E306" s="3" t="s">
        <v>186</v>
      </c>
      <c r="F306" s="3" t="s">
        <v>207</v>
      </c>
      <c r="G306" s="3" t="s">
        <v>203</v>
      </c>
      <c r="H306" s="3" t="s">
        <v>208</v>
      </c>
      <c r="I306" s="3" t="s">
        <v>25</v>
      </c>
      <c r="J306" s="3">
        <v>160</v>
      </c>
      <c r="K306" s="3" t="s">
        <v>19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4">
        <v>1973813</v>
      </c>
      <c r="R306" s="4">
        <f t="shared" si="8"/>
        <v>1973813</v>
      </c>
      <c r="S306" s="4">
        <f t="shared" si="9"/>
        <v>1973813</v>
      </c>
    </row>
    <row r="307" spans="3:19" hidden="1" x14ac:dyDescent="0.25">
      <c r="C307" s="3">
        <v>1305050002</v>
      </c>
      <c r="D307" s="3">
        <v>9003241763</v>
      </c>
      <c r="E307" s="3" t="s">
        <v>186</v>
      </c>
      <c r="F307" s="3">
        <v>2110863</v>
      </c>
      <c r="G307" s="3" t="s">
        <v>209</v>
      </c>
      <c r="H307" s="3" t="s">
        <v>210</v>
      </c>
      <c r="I307" s="3" t="s">
        <v>25</v>
      </c>
      <c r="J307" s="3">
        <v>158</v>
      </c>
      <c r="K307" s="3" t="s">
        <v>19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4">
        <v>620795</v>
      </c>
      <c r="R307" s="4">
        <f t="shared" si="8"/>
        <v>620795</v>
      </c>
      <c r="S307" s="4">
        <f t="shared" si="9"/>
        <v>620795</v>
      </c>
    </row>
    <row r="308" spans="3:19" hidden="1" x14ac:dyDescent="0.25">
      <c r="C308" s="3">
        <v>1305050002</v>
      </c>
      <c r="D308" s="3">
        <v>9003241763</v>
      </c>
      <c r="E308" s="3" t="s">
        <v>186</v>
      </c>
      <c r="F308" s="3" t="s">
        <v>211</v>
      </c>
      <c r="G308" s="3" t="s">
        <v>148</v>
      </c>
      <c r="H308" s="3" t="s">
        <v>212</v>
      </c>
      <c r="I308" s="3" t="s">
        <v>25</v>
      </c>
      <c r="J308" s="3">
        <v>157</v>
      </c>
      <c r="K308" s="3" t="s">
        <v>19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4">
        <v>11232000</v>
      </c>
      <c r="R308" s="4">
        <f t="shared" si="8"/>
        <v>11232000</v>
      </c>
      <c r="S308" s="4">
        <f t="shared" si="9"/>
        <v>11232000</v>
      </c>
    </row>
    <row r="309" spans="3:19" hidden="1" x14ac:dyDescent="0.25">
      <c r="C309" s="3">
        <v>1305050002</v>
      </c>
      <c r="D309" s="3">
        <v>9003241763</v>
      </c>
      <c r="E309" s="3" t="s">
        <v>186</v>
      </c>
      <c r="F309" s="3" t="s">
        <v>213</v>
      </c>
      <c r="G309" s="3" t="s">
        <v>148</v>
      </c>
      <c r="H309" s="3" t="s">
        <v>212</v>
      </c>
      <c r="I309" s="3" t="s">
        <v>25</v>
      </c>
      <c r="J309" s="3">
        <v>157</v>
      </c>
      <c r="K309" s="3" t="s">
        <v>19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4">
        <v>1470300</v>
      </c>
      <c r="R309" s="4">
        <f t="shared" si="8"/>
        <v>1470300</v>
      </c>
      <c r="S309" s="4">
        <f t="shared" si="9"/>
        <v>1470300</v>
      </c>
    </row>
    <row r="310" spans="3:19" hidden="1" x14ac:dyDescent="0.25">
      <c r="C310" s="3">
        <v>1305050002</v>
      </c>
      <c r="D310" s="3">
        <v>9003241763</v>
      </c>
      <c r="E310" s="3" t="s">
        <v>186</v>
      </c>
      <c r="F310" s="3" t="s">
        <v>214</v>
      </c>
      <c r="G310" s="3" t="s">
        <v>148</v>
      </c>
      <c r="H310" s="3" t="s">
        <v>212</v>
      </c>
      <c r="I310" s="3" t="s">
        <v>25</v>
      </c>
      <c r="J310" s="3">
        <v>157</v>
      </c>
      <c r="K310" s="3" t="s">
        <v>19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4">
        <v>4680000</v>
      </c>
      <c r="R310" s="4">
        <f t="shared" si="8"/>
        <v>4680000</v>
      </c>
      <c r="S310" s="4">
        <f t="shared" si="9"/>
        <v>4680000</v>
      </c>
    </row>
    <row r="311" spans="3:19" hidden="1" x14ac:dyDescent="0.25">
      <c r="C311" s="3">
        <v>1305050002</v>
      </c>
      <c r="D311" s="3">
        <v>9003241763</v>
      </c>
      <c r="E311" s="3" t="s">
        <v>186</v>
      </c>
      <c r="F311" s="3">
        <v>2111090</v>
      </c>
      <c r="G311" s="3" t="s">
        <v>215</v>
      </c>
      <c r="H311" s="3" t="s">
        <v>216</v>
      </c>
      <c r="I311" s="3" t="s">
        <v>25</v>
      </c>
      <c r="J311" s="3">
        <v>146</v>
      </c>
      <c r="K311" s="3" t="s">
        <v>19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4">
        <v>3117757</v>
      </c>
      <c r="R311" s="4">
        <f t="shared" si="8"/>
        <v>3117757</v>
      </c>
      <c r="S311" s="4">
        <f t="shared" si="9"/>
        <v>3117757</v>
      </c>
    </row>
    <row r="312" spans="3:19" hidden="1" x14ac:dyDescent="0.25">
      <c r="C312" s="3">
        <v>1305050002</v>
      </c>
      <c r="D312" s="3">
        <v>9003241763</v>
      </c>
      <c r="E312" s="3" t="s">
        <v>186</v>
      </c>
      <c r="F312" s="3">
        <v>2111163</v>
      </c>
      <c r="G312" s="3" t="s">
        <v>206</v>
      </c>
      <c r="H312" s="3" t="s">
        <v>217</v>
      </c>
      <c r="I312" s="3" t="s">
        <v>25</v>
      </c>
      <c r="J312" s="3">
        <v>136</v>
      </c>
      <c r="K312" s="3" t="s">
        <v>19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4">
        <v>803388</v>
      </c>
      <c r="R312" s="4">
        <f t="shared" si="8"/>
        <v>803388</v>
      </c>
      <c r="S312" s="4">
        <f t="shared" si="9"/>
        <v>803388</v>
      </c>
    </row>
    <row r="313" spans="3:19" hidden="1" x14ac:dyDescent="0.25">
      <c r="C313" s="3">
        <v>1305050002</v>
      </c>
      <c r="D313" s="3">
        <v>9003241763</v>
      </c>
      <c r="E313" s="3" t="s">
        <v>186</v>
      </c>
      <c r="F313" s="3">
        <v>2111153</v>
      </c>
      <c r="G313" s="3" t="s">
        <v>206</v>
      </c>
      <c r="H313" s="3" t="s">
        <v>217</v>
      </c>
      <c r="I313" s="3" t="s">
        <v>25</v>
      </c>
      <c r="J313" s="3">
        <v>136</v>
      </c>
      <c r="K313" s="3" t="s">
        <v>19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4">
        <v>2757553</v>
      </c>
      <c r="R313" s="4">
        <f t="shared" si="8"/>
        <v>2757553</v>
      </c>
      <c r="S313" s="4">
        <f t="shared" si="9"/>
        <v>2757553</v>
      </c>
    </row>
    <row r="314" spans="3:19" hidden="1" x14ac:dyDescent="0.25">
      <c r="C314" s="3">
        <v>1305050002</v>
      </c>
      <c r="D314" s="3">
        <v>9003241763</v>
      </c>
      <c r="E314" s="3" t="s">
        <v>186</v>
      </c>
      <c r="F314" s="3">
        <v>2111244</v>
      </c>
      <c r="G314" s="3" t="s">
        <v>210</v>
      </c>
      <c r="H314" s="3" t="s">
        <v>120</v>
      </c>
      <c r="I314" s="3" t="s">
        <v>25</v>
      </c>
      <c r="J314" s="3">
        <v>128</v>
      </c>
      <c r="K314" s="3" t="s">
        <v>19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4">
        <v>2109544</v>
      </c>
      <c r="R314" s="4">
        <f t="shared" si="8"/>
        <v>2109544</v>
      </c>
      <c r="S314" s="4">
        <f t="shared" si="9"/>
        <v>2109544</v>
      </c>
    </row>
    <row r="315" spans="3:19" hidden="1" x14ac:dyDescent="0.25">
      <c r="C315" s="3">
        <v>1305050002</v>
      </c>
      <c r="D315" s="3">
        <v>9003241763</v>
      </c>
      <c r="E315" s="3" t="s">
        <v>186</v>
      </c>
      <c r="F315" s="3">
        <v>2111245</v>
      </c>
      <c r="G315" s="3" t="s">
        <v>210</v>
      </c>
      <c r="H315" s="3" t="s">
        <v>120</v>
      </c>
      <c r="I315" s="3" t="s">
        <v>25</v>
      </c>
      <c r="J315" s="3">
        <v>128</v>
      </c>
      <c r="K315" s="3" t="s">
        <v>19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4">
        <v>160678</v>
      </c>
      <c r="R315" s="4">
        <f t="shared" si="8"/>
        <v>160678</v>
      </c>
      <c r="S315" s="4">
        <f t="shared" si="9"/>
        <v>160678</v>
      </c>
    </row>
    <row r="316" spans="3:19" hidden="1" x14ac:dyDescent="0.25">
      <c r="C316" s="3">
        <v>1305050002</v>
      </c>
      <c r="D316" s="3">
        <v>9003241763</v>
      </c>
      <c r="E316" s="3" t="s">
        <v>186</v>
      </c>
      <c r="F316" s="3">
        <v>2111261</v>
      </c>
      <c r="G316" s="3" t="s">
        <v>212</v>
      </c>
      <c r="H316" s="3" t="s">
        <v>218</v>
      </c>
      <c r="I316" s="3" t="s">
        <v>25</v>
      </c>
      <c r="J316" s="3">
        <v>127</v>
      </c>
      <c r="K316" s="3" t="s">
        <v>19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4">
        <v>196960</v>
      </c>
      <c r="R316" s="4">
        <f t="shared" si="8"/>
        <v>196960</v>
      </c>
      <c r="S316" s="4">
        <f t="shared" si="9"/>
        <v>196960</v>
      </c>
    </row>
    <row r="317" spans="3:19" hidden="1" x14ac:dyDescent="0.25">
      <c r="C317" s="3">
        <v>1305050002</v>
      </c>
      <c r="D317" s="3">
        <v>9003241763</v>
      </c>
      <c r="E317" s="3" t="s">
        <v>186</v>
      </c>
      <c r="F317" s="3">
        <v>2111267</v>
      </c>
      <c r="G317" s="3" t="s">
        <v>219</v>
      </c>
      <c r="H317" s="3" t="s">
        <v>220</v>
      </c>
      <c r="I317" s="3" t="s">
        <v>25</v>
      </c>
      <c r="J317" s="3">
        <v>126</v>
      </c>
      <c r="K317" s="3" t="s">
        <v>19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4">
        <v>539050</v>
      </c>
      <c r="R317" s="4">
        <f t="shared" si="8"/>
        <v>539050</v>
      </c>
      <c r="S317" s="4">
        <f t="shared" si="9"/>
        <v>539050</v>
      </c>
    </row>
    <row r="318" spans="3:19" hidden="1" x14ac:dyDescent="0.25">
      <c r="C318" s="3">
        <v>1305050002</v>
      </c>
      <c r="D318" s="3">
        <v>9003241763</v>
      </c>
      <c r="E318" s="3" t="s">
        <v>186</v>
      </c>
      <c r="F318" s="3">
        <v>2111313</v>
      </c>
      <c r="G318" s="3" t="s">
        <v>221</v>
      </c>
      <c r="H318" s="3" t="s">
        <v>222</v>
      </c>
      <c r="I318" s="3" t="s">
        <v>25</v>
      </c>
      <c r="J318" s="3">
        <v>117</v>
      </c>
      <c r="K318" s="3" t="s">
        <v>19</v>
      </c>
      <c r="L318" s="3">
        <v>0</v>
      </c>
      <c r="M318" s="3">
        <v>0</v>
      </c>
      <c r="N318" s="3">
        <v>0</v>
      </c>
      <c r="O318" s="3">
        <v>0</v>
      </c>
      <c r="P318" s="4">
        <v>1396581</v>
      </c>
      <c r="Q318" s="3">
        <v>0</v>
      </c>
      <c r="R318" s="4">
        <f t="shared" si="8"/>
        <v>1396581</v>
      </c>
      <c r="S318" s="4">
        <f t="shared" si="9"/>
        <v>1396581</v>
      </c>
    </row>
    <row r="319" spans="3:19" hidden="1" x14ac:dyDescent="0.25">
      <c r="C319" s="3">
        <v>1305050002</v>
      </c>
      <c r="D319" s="3">
        <v>9003241763</v>
      </c>
      <c r="E319" s="3" t="s">
        <v>186</v>
      </c>
      <c r="F319" s="3">
        <v>2111317</v>
      </c>
      <c r="G319" s="3" t="s">
        <v>223</v>
      </c>
      <c r="H319" s="3" t="s">
        <v>224</v>
      </c>
      <c r="I319" s="3" t="s">
        <v>25</v>
      </c>
      <c r="J319" s="3">
        <v>114</v>
      </c>
      <c r="K319" s="3" t="s">
        <v>19</v>
      </c>
      <c r="L319" s="3">
        <v>0</v>
      </c>
      <c r="M319" s="3">
        <v>0</v>
      </c>
      <c r="N319" s="3">
        <v>0</v>
      </c>
      <c r="O319" s="3">
        <v>0</v>
      </c>
      <c r="P319" s="4">
        <v>7955512</v>
      </c>
      <c r="Q319" s="3">
        <v>0</v>
      </c>
      <c r="R319" s="4">
        <f t="shared" si="8"/>
        <v>7955512</v>
      </c>
      <c r="S319" s="4">
        <f t="shared" si="9"/>
        <v>7955512</v>
      </c>
    </row>
    <row r="320" spans="3:19" hidden="1" x14ac:dyDescent="0.25">
      <c r="C320" s="3">
        <v>1305050002</v>
      </c>
      <c r="D320" s="3">
        <v>9003241763</v>
      </c>
      <c r="E320" s="3" t="s">
        <v>186</v>
      </c>
      <c r="F320" s="3">
        <v>2111316</v>
      </c>
      <c r="G320" s="3" t="s">
        <v>223</v>
      </c>
      <c r="H320" s="3" t="s">
        <v>224</v>
      </c>
      <c r="I320" s="3" t="s">
        <v>25</v>
      </c>
      <c r="J320" s="3">
        <v>114</v>
      </c>
      <c r="K320" s="3" t="s">
        <v>19</v>
      </c>
      <c r="L320" s="3">
        <v>0</v>
      </c>
      <c r="M320" s="3">
        <v>0</v>
      </c>
      <c r="N320" s="3">
        <v>0</v>
      </c>
      <c r="O320" s="3">
        <v>0</v>
      </c>
      <c r="P320" s="4">
        <v>3707038</v>
      </c>
      <c r="Q320" s="3">
        <v>0</v>
      </c>
      <c r="R320" s="4">
        <f t="shared" si="8"/>
        <v>3707038</v>
      </c>
      <c r="S320" s="4">
        <f t="shared" si="9"/>
        <v>3707038</v>
      </c>
    </row>
    <row r="321" spans="3:19" hidden="1" x14ac:dyDescent="0.25">
      <c r="C321" s="3">
        <v>1305050002</v>
      </c>
      <c r="D321" s="3">
        <v>9003241763</v>
      </c>
      <c r="E321" s="3" t="s">
        <v>186</v>
      </c>
      <c r="F321" s="3">
        <v>2111327</v>
      </c>
      <c r="G321" s="3" t="s">
        <v>223</v>
      </c>
      <c r="H321" s="3" t="s">
        <v>224</v>
      </c>
      <c r="I321" s="3" t="s">
        <v>25</v>
      </c>
      <c r="J321" s="3">
        <v>114</v>
      </c>
      <c r="K321" s="3" t="s">
        <v>19</v>
      </c>
      <c r="L321" s="3">
        <v>0</v>
      </c>
      <c r="M321" s="3">
        <v>0</v>
      </c>
      <c r="N321" s="3">
        <v>0</v>
      </c>
      <c r="O321" s="3">
        <v>0</v>
      </c>
      <c r="P321" s="4">
        <v>8006433</v>
      </c>
      <c r="Q321" s="3">
        <v>0</v>
      </c>
      <c r="R321" s="4">
        <f t="shared" si="8"/>
        <v>8006433</v>
      </c>
      <c r="S321" s="4">
        <f t="shared" si="9"/>
        <v>8006433</v>
      </c>
    </row>
    <row r="322" spans="3:19" hidden="1" x14ac:dyDescent="0.25">
      <c r="C322" s="3">
        <v>1305050002</v>
      </c>
      <c r="D322" s="3">
        <v>9003241763</v>
      </c>
      <c r="E322" s="3" t="s">
        <v>186</v>
      </c>
      <c r="F322" s="3">
        <v>2111361</v>
      </c>
      <c r="G322" s="3" t="s">
        <v>116</v>
      </c>
      <c r="H322" s="3" t="s">
        <v>117</v>
      </c>
      <c r="I322" s="3" t="s">
        <v>25</v>
      </c>
      <c r="J322" s="3">
        <v>110</v>
      </c>
      <c r="K322" s="3" t="s">
        <v>19</v>
      </c>
      <c r="L322" s="3">
        <v>0</v>
      </c>
      <c r="M322" s="3">
        <v>0</v>
      </c>
      <c r="N322" s="3">
        <v>0</v>
      </c>
      <c r="O322" s="3">
        <v>0</v>
      </c>
      <c r="P322" s="4">
        <v>1981475</v>
      </c>
      <c r="Q322" s="3">
        <v>0</v>
      </c>
      <c r="R322" s="4">
        <f t="shared" si="8"/>
        <v>1981475</v>
      </c>
      <c r="S322" s="4">
        <f t="shared" si="9"/>
        <v>1981475</v>
      </c>
    </row>
    <row r="323" spans="3:19" hidden="1" x14ac:dyDescent="0.25">
      <c r="C323" s="3">
        <v>1305050002</v>
      </c>
      <c r="D323" s="3">
        <v>9003241763</v>
      </c>
      <c r="E323" s="3" t="s">
        <v>186</v>
      </c>
      <c r="F323" s="3">
        <v>2111360</v>
      </c>
      <c r="G323" s="3" t="s">
        <v>116</v>
      </c>
      <c r="H323" s="3" t="s">
        <v>117</v>
      </c>
      <c r="I323" s="3" t="s">
        <v>25</v>
      </c>
      <c r="J323" s="3">
        <v>110</v>
      </c>
      <c r="K323" s="3" t="s">
        <v>19</v>
      </c>
      <c r="L323" s="3">
        <v>0</v>
      </c>
      <c r="M323" s="3">
        <v>0</v>
      </c>
      <c r="N323" s="3">
        <v>0</v>
      </c>
      <c r="O323" s="3">
        <v>0</v>
      </c>
      <c r="P323" s="4">
        <v>4625356</v>
      </c>
      <c r="Q323" s="3">
        <v>0</v>
      </c>
      <c r="R323" s="4">
        <f t="shared" si="8"/>
        <v>4625356</v>
      </c>
      <c r="S323" s="4">
        <f t="shared" si="9"/>
        <v>4625356</v>
      </c>
    </row>
    <row r="324" spans="3:19" hidden="1" x14ac:dyDescent="0.25">
      <c r="C324" s="3">
        <v>1305050002</v>
      </c>
      <c r="D324" s="3">
        <v>9003241763</v>
      </c>
      <c r="E324" s="3" t="s">
        <v>186</v>
      </c>
      <c r="F324" s="3">
        <v>2111362</v>
      </c>
      <c r="G324" s="3" t="s">
        <v>116</v>
      </c>
      <c r="H324" s="3" t="s">
        <v>117</v>
      </c>
      <c r="I324" s="3" t="s">
        <v>25</v>
      </c>
      <c r="J324" s="3">
        <v>110</v>
      </c>
      <c r="K324" s="3" t="s">
        <v>19</v>
      </c>
      <c r="L324" s="3">
        <v>0</v>
      </c>
      <c r="M324" s="3">
        <v>0</v>
      </c>
      <c r="N324" s="3">
        <v>0</v>
      </c>
      <c r="O324" s="3">
        <v>0</v>
      </c>
      <c r="P324" s="4">
        <v>1875390</v>
      </c>
      <c r="Q324" s="3">
        <v>0</v>
      </c>
      <c r="R324" s="4">
        <f t="shared" si="8"/>
        <v>1875390</v>
      </c>
      <c r="S324" s="4">
        <f t="shared" si="9"/>
        <v>1875390</v>
      </c>
    </row>
    <row r="325" spans="3:19" hidden="1" x14ac:dyDescent="0.25">
      <c r="C325" s="3">
        <v>1305050002</v>
      </c>
      <c r="D325" s="3">
        <v>9003241763</v>
      </c>
      <c r="E325" s="3" t="s">
        <v>186</v>
      </c>
      <c r="F325" s="3">
        <v>2111387</v>
      </c>
      <c r="G325" s="3" t="s">
        <v>150</v>
      </c>
      <c r="H325" s="3" t="s">
        <v>151</v>
      </c>
      <c r="I325" s="3" t="s">
        <v>25</v>
      </c>
      <c r="J325" s="3">
        <v>107</v>
      </c>
      <c r="K325" s="3" t="s">
        <v>19</v>
      </c>
      <c r="L325" s="3">
        <v>0</v>
      </c>
      <c r="M325" s="3">
        <v>0</v>
      </c>
      <c r="N325" s="3">
        <v>0</v>
      </c>
      <c r="O325" s="3">
        <v>0</v>
      </c>
      <c r="P325" s="4">
        <v>6598158</v>
      </c>
      <c r="Q325" s="3">
        <v>0</v>
      </c>
      <c r="R325" s="4">
        <f t="shared" ref="R325:R388" si="10">SUM(M325:Q325)</f>
        <v>6598158</v>
      </c>
      <c r="S325" s="4">
        <f t="shared" ref="S325:S388" si="11">+L325+R325</f>
        <v>6598158</v>
      </c>
    </row>
    <row r="326" spans="3:19" hidden="1" x14ac:dyDescent="0.25">
      <c r="C326" s="3">
        <v>1305050002</v>
      </c>
      <c r="D326" s="3">
        <v>9003241763</v>
      </c>
      <c r="E326" s="3" t="s">
        <v>186</v>
      </c>
      <c r="F326" s="3">
        <v>2111405</v>
      </c>
      <c r="G326" s="3" t="s">
        <v>225</v>
      </c>
      <c r="H326" s="3" t="s">
        <v>226</v>
      </c>
      <c r="I326" s="3" t="s">
        <v>25</v>
      </c>
      <c r="J326" s="3">
        <v>104</v>
      </c>
      <c r="K326" s="3" t="s">
        <v>19</v>
      </c>
      <c r="L326" s="3">
        <v>0</v>
      </c>
      <c r="M326" s="3">
        <v>0</v>
      </c>
      <c r="N326" s="3">
        <v>0</v>
      </c>
      <c r="O326" s="3">
        <v>0</v>
      </c>
      <c r="P326" s="4">
        <v>751558</v>
      </c>
      <c r="Q326" s="3">
        <v>0</v>
      </c>
      <c r="R326" s="4">
        <f t="shared" si="10"/>
        <v>751558</v>
      </c>
      <c r="S326" s="4">
        <f t="shared" si="11"/>
        <v>751558</v>
      </c>
    </row>
    <row r="327" spans="3:19" hidden="1" x14ac:dyDescent="0.25">
      <c r="C327" s="3">
        <v>1305050002</v>
      </c>
      <c r="D327" s="3">
        <v>9003241763</v>
      </c>
      <c r="E327" s="3" t="s">
        <v>186</v>
      </c>
      <c r="F327" s="3">
        <v>2111444</v>
      </c>
      <c r="G327" s="3" t="s">
        <v>227</v>
      </c>
      <c r="H327" s="3" t="s">
        <v>228</v>
      </c>
      <c r="I327" s="3" t="s">
        <v>25</v>
      </c>
      <c r="J327" s="3">
        <v>101</v>
      </c>
      <c r="K327" s="3" t="s">
        <v>19</v>
      </c>
      <c r="L327" s="3">
        <v>0</v>
      </c>
      <c r="M327" s="3">
        <v>0</v>
      </c>
      <c r="N327" s="3">
        <v>0</v>
      </c>
      <c r="O327" s="3">
        <v>0</v>
      </c>
      <c r="P327" s="4">
        <v>15739209</v>
      </c>
      <c r="Q327" s="3">
        <v>0</v>
      </c>
      <c r="R327" s="4">
        <f t="shared" si="10"/>
        <v>15739209</v>
      </c>
      <c r="S327" s="4">
        <f t="shared" si="11"/>
        <v>15739209</v>
      </c>
    </row>
    <row r="328" spans="3:19" hidden="1" x14ac:dyDescent="0.25">
      <c r="C328" s="3">
        <v>1305050002</v>
      </c>
      <c r="D328" s="3">
        <v>9003241763</v>
      </c>
      <c r="E328" s="3" t="s">
        <v>186</v>
      </c>
      <c r="F328" s="3">
        <v>2111446</v>
      </c>
      <c r="G328" s="3" t="s">
        <v>227</v>
      </c>
      <c r="H328" s="3" t="s">
        <v>228</v>
      </c>
      <c r="I328" s="3" t="s">
        <v>25</v>
      </c>
      <c r="J328" s="3">
        <v>101</v>
      </c>
      <c r="K328" s="3" t="s">
        <v>19</v>
      </c>
      <c r="L328" s="3">
        <v>0</v>
      </c>
      <c r="M328" s="3">
        <v>0</v>
      </c>
      <c r="N328" s="3">
        <v>0</v>
      </c>
      <c r="O328" s="3">
        <v>0</v>
      </c>
      <c r="P328" s="4">
        <v>9796419</v>
      </c>
      <c r="Q328" s="3">
        <v>0</v>
      </c>
      <c r="R328" s="4">
        <f t="shared" si="10"/>
        <v>9796419</v>
      </c>
      <c r="S328" s="4">
        <f t="shared" si="11"/>
        <v>9796419</v>
      </c>
    </row>
    <row r="329" spans="3:19" hidden="1" x14ac:dyDescent="0.25">
      <c r="C329" s="3">
        <v>1305050002</v>
      </c>
      <c r="D329" s="3">
        <v>9003241763</v>
      </c>
      <c r="E329" s="3" t="s">
        <v>186</v>
      </c>
      <c r="F329" s="3">
        <v>2111448</v>
      </c>
      <c r="G329" s="3" t="s">
        <v>227</v>
      </c>
      <c r="H329" s="3" t="s">
        <v>228</v>
      </c>
      <c r="I329" s="3" t="s">
        <v>25</v>
      </c>
      <c r="J329" s="3">
        <v>101</v>
      </c>
      <c r="K329" s="3" t="s">
        <v>19</v>
      </c>
      <c r="L329" s="3">
        <v>0</v>
      </c>
      <c r="M329" s="3">
        <v>0</v>
      </c>
      <c r="N329" s="3">
        <v>0</v>
      </c>
      <c r="O329" s="3">
        <v>0</v>
      </c>
      <c r="P329" s="4">
        <v>16300487</v>
      </c>
      <c r="Q329" s="3">
        <v>0</v>
      </c>
      <c r="R329" s="4">
        <f t="shared" si="10"/>
        <v>16300487</v>
      </c>
      <c r="S329" s="4">
        <f t="shared" si="11"/>
        <v>16300487</v>
      </c>
    </row>
    <row r="330" spans="3:19" hidden="1" x14ac:dyDescent="0.25">
      <c r="C330" s="3">
        <v>1305050002</v>
      </c>
      <c r="D330" s="3">
        <v>9003241763</v>
      </c>
      <c r="E330" s="3" t="s">
        <v>186</v>
      </c>
      <c r="F330" s="3">
        <v>2111443</v>
      </c>
      <c r="G330" s="3" t="s">
        <v>227</v>
      </c>
      <c r="H330" s="3" t="s">
        <v>228</v>
      </c>
      <c r="I330" s="3" t="s">
        <v>25</v>
      </c>
      <c r="J330" s="3">
        <v>101</v>
      </c>
      <c r="K330" s="3" t="s">
        <v>19</v>
      </c>
      <c r="L330" s="3">
        <v>0</v>
      </c>
      <c r="M330" s="3">
        <v>0</v>
      </c>
      <c r="N330" s="3">
        <v>0</v>
      </c>
      <c r="O330" s="3">
        <v>0</v>
      </c>
      <c r="P330" s="4">
        <v>55851648</v>
      </c>
      <c r="Q330" s="3">
        <v>0</v>
      </c>
      <c r="R330" s="4">
        <f t="shared" si="10"/>
        <v>55851648</v>
      </c>
      <c r="S330" s="4">
        <f t="shared" si="11"/>
        <v>55851648</v>
      </c>
    </row>
    <row r="331" spans="3:19" hidden="1" x14ac:dyDescent="0.25">
      <c r="C331" s="3">
        <v>1305050002</v>
      </c>
      <c r="D331" s="3">
        <v>9003241763</v>
      </c>
      <c r="E331" s="3" t="s">
        <v>186</v>
      </c>
      <c r="F331" s="3">
        <v>2111445</v>
      </c>
      <c r="G331" s="3" t="s">
        <v>227</v>
      </c>
      <c r="H331" s="3" t="s">
        <v>228</v>
      </c>
      <c r="I331" s="3" t="s">
        <v>25</v>
      </c>
      <c r="J331" s="3">
        <v>101</v>
      </c>
      <c r="K331" s="3" t="s">
        <v>19</v>
      </c>
      <c r="L331" s="3">
        <v>0</v>
      </c>
      <c r="M331" s="3">
        <v>0</v>
      </c>
      <c r="N331" s="3">
        <v>0</v>
      </c>
      <c r="O331" s="3">
        <v>0</v>
      </c>
      <c r="P331" s="4">
        <v>5245088</v>
      </c>
      <c r="Q331" s="3">
        <v>0</v>
      </c>
      <c r="R331" s="4">
        <f t="shared" si="10"/>
        <v>5245088</v>
      </c>
      <c r="S331" s="4">
        <f t="shared" si="11"/>
        <v>5245088</v>
      </c>
    </row>
    <row r="332" spans="3:19" hidden="1" x14ac:dyDescent="0.25">
      <c r="C332" s="3">
        <v>1305050002</v>
      </c>
      <c r="D332" s="3">
        <v>9003241763</v>
      </c>
      <c r="E332" s="3" t="s">
        <v>186</v>
      </c>
      <c r="F332" s="3">
        <v>2111447</v>
      </c>
      <c r="G332" s="3" t="s">
        <v>227</v>
      </c>
      <c r="H332" s="3" t="s">
        <v>228</v>
      </c>
      <c r="I332" s="3" t="s">
        <v>25</v>
      </c>
      <c r="J332" s="3">
        <v>101</v>
      </c>
      <c r="K332" s="3" t="s">
        <v>19</v>
      </c>
      <c r="L332" s="3">
        <v>0</v>
      </c>
      <c r="M332" s="3">
        <v>0</v>
      </c>
      <c r="N332" s="3">
        <v>0</v>
      </c>
      <c r="O332" s="3">
        <v>0</v>
      </c>
      <c r="P332" s="4">
        <v>7393430</v>
      </c>
      <c r="Q332" s="3">
        <v>0</v>
      </c>
      <c r="R332" s="4">
        <f t="shared" si="10"/>
        <v>7393430</v>
      </c>
      <c r="S332" s="4">
        <f t="shared" si="11"/>
        <v>7393430</v>
      </c>
    </row>
    <row r="333" spans="3:19" hidden="1" x14ac:dyDescent="0.25">
      <c r="C333" s="3">
        <v>1305050002</v>
      </c>
      <c r="D333" s="3">
        <v>9003241763</v>
      </c>
      <c r="E333" s="3" t="s">
        <v>186</v>
      </c>
      <c r="F333" s="3">
        <v>2111464</v>
      </c>
      <c r="G333" s="3" t="s">
        <v>118</v>
      </c>
      <c r="H333" s="3" t="s">
        <v>119</v>
      </c>
      <c r="I333" s="3" t="s">
        <v>25</v>
      </c>
      <c r="J333" s="3">
        <v>99</v>
      </c>
      <c r="K333" s="3" t="s">
        <v>19</v>
      </c>
      <c r="L333" s="3">
        <v>0</v>
      </c>
      <c r="M333" s="3">
        <v>0</v>
      </c>
      <c r="N333" s="3">
        <v>0</v>
      </c>
      <c r="O333" s="3">
        <v>0</v>
      </c>
      <c r="P333" s="4">
        <v>321355</v>
      </c>
      <c r="Q333" s="3">
        <v>0</v>
      </c>
      <c r="R333" s="4">
        <f t="shared" si="10"/>
        <v>321355</v>
      </c>
      <c r="S333" s="4">
        <f t="shared" si="11"/>
        <v>321355</v>
      </c>
    </row>
    <row r="334" spans="3:19" hidden="1" x14ac:dyDescent="0.25">
      <c r="C334" s="3">
        <v>1305050002</v>
      </c>
      <c r="D334" s="3">
        <v>9003241763</v>
      </c>
      <c r="E334" s="3" t="s">
        <v>186</v>
      </c>
      <c r="F334" s="3">
        <v>2111465</v>
      </c>
      <c r="G334" s="3" t="s">
        <v>118</v>
      </c>
      <c r="H334" s="3" t="s">
        <v>119</v>
      </c>
      <c r="I334" s="3" t="s">
        <v>25</v>
      </c>
      <c r="J334" s="3">
        <v>99</v>
      </c>
      <c r="K334" s="3" t="s">
        <v>19</v>
      </c>
      <c r="L334" s="3">
        <v>0</v>
      </c>
      <c r="M334" s="3">
        <v>0</v>
      </c>
      <c r="N334" s="3">
        <v>0</v>
      </c>
      <c r="O334" s="3">
        <v>0</v>
      </c>
      <c r="P334" s="4">
        <v>803389</v>
      </c>
      <c r="Q334" s="3">
        <v>0</v>
      </c>
      <c r="R334" s="4">
        <f t="shared" si="10"/>
        <v>803389</v>
      </c>
      <c r="S334" s="4">
        <f t="shared" si="11"/>
        <v>803389</v>
      </c>
    </row>
    <row r="335" spans="3:19" hidden="1" x14ac:dyDescent="0.25">
      <c r="C335" s="3">
        <v>1305050002</v>
      </c>
      <c r="D335" s="3">
        <v>9003241763</v>
      </c>
      <c r="E335" s="3" t="s">
        <v>186</v>
      </c>
      <c r="F335" s="3">
        <v>2111466</v>
      </c>
      <c r="G335" s="3" t="s">
        <v>118</v>
      </c>
      <c r="H335" s="3" t="s">
        <v>119</v>
      </c>
      <c r="I335" s="3" t="s">
        <v>25</v>
      </c>
      <c r="J335" s="3">
        <v>99</v>
      </c>
      <c r="K335" s="3" t="s">
        <v>19</v>
      </c>
      <c r="L335" s="3">
        <v>0</v>
      </c>
      <c r="M335" s="3">
        <v>0</v>
      </c>
      <c r="N335" s="3">
        <v>0</v>
      </c>
      <c r="O335" s="3">
        <v>0</v>
      </c>
      <c r="P335" s="4">
        <v>482034</v>
      </c>
      <c r="Q335" s="3">
        <v>0</v>
      </c>
      <c r="R335" s="4">
        <f t="shared" si="10"/>
        <v>482034</v>
      </c>
      <c r="S335" s="4">
        <f t="shared" si="11"/>
        <v>482034</v>
      </c>
    </row>
    <row r="336" spans="3:19" hidden="1" x14ac:dyDescent="0.25">
      <c r="C336" s="3">
        <v>1305050002</v>
      </c>
      <c r="D336" s="3">
        <v>9003241763</v>
      </c>
      <c r="E336" s="3" t="s">
        <v>186</v>
      </c>
      <c r="F336" s="3">
        <v>2111468</v>
      </c>
      <c r="G336" s="3" t="s">
        <v>118</v>
      </c>
      <c r="H336" s="3" t="s">
        <v>119</v>
      </c>
      <c r="I336" s="3" t="s">
        <v>25</v>
      </c>
      <c r="J336" s="3">
        <v>99</v>
      </c>
      <c r="K336" s="3" t="s">
        <v>19</v>
      </c>
      <c r="L336" s="3">
        <v>0</v>
      </c>
      <c r="M336" s="3">
        <v>0</v>
      </c>
      <c r="N336" s="3">
        <v>0</v>
      </c>
      <c r="O336" s="3">
        <v>0</v>
      </c>
      <c r="P336" s="4">
        <v>919184</v>
      </c>
      <c r="Q336" s="3">
        <v>0</v>
      </c>
      <c r="R336" s="4">
        <f t="shared" si="10"/>
        <v>919184</v>
      </c>
      <c r="S336" s="4">
        <f t="shared" si="11"/>
        <v>919184</v>
      </c>
    </row>
    <row r="337" spans="3:19" hidden="1" x14ac:dyDescent="0.25">
      <c r="C337" s="3">
        <v>1305050002</v>
      </c>
      <c r="D337" s="3">
        <v>9003241763</v>
      </c>
      <c r="E337" s="3" t="s">
        <v>186</v>
      </c>
      <c r="F337" s="3">
        <v>2111467</v>
      </c>
      <c r="G337" s="3" t="s">
        <v>118</v>
      </c>
      <c r="H337" s="3" t="s">
        <v>119</v>
      </c>
      <c r="I337" s="3" t="s">
        <v>25</v>
      </c>
      <c r="J337" s="3">
        <v>99</v>
      </c>
      <c r="K337" s="3" t="s">
        <v>19</v>
      </c>
      <c r="L337" s="3">
        <v>0</v>
      </c>
      <c r="M337" s="3">
        <v>0</v>
      </c>
      <c r="N337" s="3">
        <v>0</v>
      </c>
      <c r="O337" s="3">
        <v>0</v>
      </c>
      <c r="P337" s="4">
        <v>2757443</v>
      </c>
      <c r="Q337" s="3">
        <v>0</v>
      </c>
      <c r="R337" s="4">
        <f t="shared" si="10"/>
        <v>2757443</v>
      </c>
      <c r="S337" s="4">
        <f t="shared" si="11"/>
        <v>2757443</v>
      </c>
    </row>
    <row r="338" spans="3:19" hidden="1" x14ac:dyDescent="0.25">
      <c r="C338" s="3">
        <v>1305050002</v>
      </c>
      <c r="D338" s="3">
        <v>9003241763</v>
      </c>
      <c r="E338" s="3" t="s">
        <v>186</v>
      </c>
      <c r="F338" s="3" t="s">
        <v>229</v>
      </c>
      <c r="G338" s="3" t="s">
        <v>230</v>
      </c>
      <c r="H338" s="3" t="s">
        <v>231</v>
      </c>
      <c r="I338" s="3" t="s">
        <v>25</v>
      </c>
      <c r="J338" s="3">
        <v>73</v>
      </c>
      <c r="K338" s="3" t="s">
        <v>19</v>
      </c>
      <c r="L338" s="3">
        <v>0</v>
      </c>
      <c r="M338" s="3">
        <v>0</v>
      </c>
      <c r="N338" s="3">
        <v>0</v>
      </c>
      <c r="O338" s="4">
        <v>5100384</v>
      </c>
      <c r="P338" s="3">
        <v>0</v>
      </c>
      <c r="Q338" s="3">
        <v>0</v>
      </c>
      <c r="R338" s="4">
        <f t="shared" si="10"/>
        <v>5100384</v>
      </c>
      <c r="S338" s="4">
        <f t="shared" si="11"/>
        <v>5100384</v>
      </c>
    </row>
    <row r="339" spans="3:19" hidden="1" x14ac:dyDescent="0.25">
      <c r="C339" s="3">
        <v>1305050002</v>
      </c>
      <c r="D339" s="3">
        <v>9003241763</v>
      </c>
      <c r="E339" s="3" t="s">
        <v>186</v>
      </c>
      <c r="F339" s="3">
        <v>2111615</v>
      </c>
      <c r="G339" s="3" t="s">
        <v>232</v>
      </c>
      <c r="H339" s="3" t="s">
        <v>233</v>
      </c>
      <c r="I339" s="3" t="s">
        <v>25</v>
      </c>
      <c r="J339" s="3">
        <v>72</v>
      </c>
      <c r="K339" s="3" t="s">
        <v>19</v>
      </c>
      <c r="L339" s="3">
        <v>0</v>
      </c>
      <c r="M339" s="3">
        <v>0</v>
      </c>
      <c r="N339" s="3">
        <v>0</v>
      </c>
      <c r="O339" s="4">
        <v>9709722</v>
      </c>
      <c r="P339" s="3">
        <v>0</v>
      </c>
      <c r="Q339" s="3">
        <v>0</v>
      </c>
      <c r="R339" s="4">
        <f t="shared" si="10"/>
        <v>9709722</v>
      </c>
      <c r="S339" s="4">
        <f t="shared" si="11"/>
        <v>9709722</v>
      </c>
    </row>
    <row r="340" spans="3:19" hidden="1" x14ac:dyDescent="0.25">
      <c r="C340" s="3">
        <v>1305050002</v>
      </c>
      <c r="D340" s="3">
        <v>9003241763</v>
      </c>
      <c r="E340" s="3" t="s">
        <v>186</v>
      </c>
      <c r="F340" s="3">
        <v>2111614</v>
      </c>
      <c r="G340" s="3" t="s">
        <v>232</v>
      </c>
      <c r="H340" s="3" t="s">
        <v>233</v>
      </c>
      <c r="I340" s="3" t="s">
        <v>25</v>
      </c>
      <c r="J340" s="3">
        <v>72</v>
      </c>
      <c r="K340" s="3" t="s">
        <v>19</v>
      </c>
      <c r="L340" s="3">
        <v>0</v>
      </c>
      <c r="M340" s="3">
        <v>0</v>
      </c>
      <c r="N340" s="3">
        <v>0</v>
      </c>
      <c r="O340" s="4">
        <v>9366439</v>
      </c>
      <c r="P340" s="3">
        <v>0</v>
      </c>
      <c r="Q340" s="3">
        <v>0</v>
      </c>
      <c r="R340" s="4">
        <f t="shared" si="10"/>
        <v>9366439</v>
      </c>
      <c r="S340" s="4">
        <f t="shared" si="11"/>
        <v>9366439</v>
      </c>
    </row>
    <row r="341" spans="3:19" hidden="1" x14ac:dyDescent="0.25">
      <c r="C341" s="3">
        <v>1305050002</v>
      </c>
      <c r="D341" s="3">
        <v>9003241763</v>
      </c>
      <c r="E341" s="3" t="s">
        <v>186</v>
      </c>
      <c r="F341" s="3">
        <v>2111613</v>
      </c>
      <c r="G341" s="3" t="s">
        <v>232</v>
      </c>
      <c r="H341" s="3" t="s">
        <v>233</v>
      </c>
      <c r="I341" s="3" t="s">
        <v>25</v>
      </c>
      <c r="J341" s="3">
        <v>72</v>
      </c>
      <c r="K341" s="3" t="s">
        <v>19</v>
      </c>
      <c r="L341" s="3">
        <v>0</v>
      </c>
      <c r="M341" s="3">
        <v>0</v>
      </c>
      <c r="N341" s="3">
        <v>0</v>
      </c>
      <c r="O341" s="4">
        <v>5515106</v>
      </c>
      <c r="P341" s="3">
        <v>0</v>
      </c>
      <c r="Q341" s="3">
        <v>0</v>
      </c>
      <c r="R341" s="4">
        <f t="shared" si="10"/>
        <v>5515106</v>
      </c>
      <c r="S341" s="4">
        <f t="shared" si="11"/>
        <v>5515106</v>
      </c>
    </row>
    <row r="342" spans="3:19" hidden="1" x14ac:dyDescent="0.25">
      <c r="C342" s="3">
        <v>1305050002</v>
      </c>
      <c r="D342" s="3">
        <v>9003241763</v>
      </c>
      <c r="E342" s="3" t="s">
        <v>186</v>
      </c>
      <c r="F342" s="3">
        <v>2111626</v>
      </c>
      <c r="G342" s="3" t="s">
        <v>228</v>
      </c>
      <c r="H342" s="3" t="s">
        <v>234</v>
      </c>
      <c r="I342" s="3" t="s">
        <v>25</v>
      </c>
      <c r="J342" s="3">
        <v>71</v>
      </c>
      <c r="K342" s="3" t="s">
        <v>19</v>
      </c>
      <c r="L342" s="3">
        <v>0</v>
      </c>
      <c r="M342" s="3">
        <v>0</v>
      </c>
      <c r="N342" s="3">
        <v>0</v>
      </c>
      <c r="O342" s="4">
        <v>2866291</v>
      </c>
      <c r="P342" s="3">
        <v>0</v>
      </c>
      <c r="Q342" s="3">
        <v>0</v>
      </c>
      <c r="R342" s="4">
        <f t="shared" si="10"/>
        <v>2866291</v>
      </c>
      <c r="S342" s="4">
        <f t="shared" si="11"/>
        <v>2866291</v>
      </c>
    </row>
    <row r="343" spans="3:19" hidden="1" x14ac:dyDescent="0.25">
      <c r="C343" s="3">
        <v>1305050002</v>
      </c>
      <c r="D343" s="3">
        <v>9003241763</v>
      </c>
      <c r="E343" s="3" t="s">
        <v>186</v>
      </c>
      <c r="F343" s="3">
        <v>2111647</v>
      </c>
      <c r="G343" s="3" t="s">
        <v>121</v>
      </c>
      <c r="H343" s="3" t="s">
        <v>131</v>
      </c>
      <c r="I343" s="3" t="s">
        <v>25</v>
      </c>
      <c r="J343" s="3">
        <v>68</v>
      </c>
      <c r="K343" s="3" t="s">
        <v>19</v>
      </c>
      <c r="L343" s="3">
        <v>0</v>
      </c>
      <c r="M343" s="3">
        <v>0</v>
      </c>
      <c r="N343" s="3">
        <v>0</v>
      </c>
      <c r="O343" s="4">
        <v>2109517</v>
      </c>
      <c r="P343" s="3">
        <v>0</v>
      </c>
      <c r="Q343" s="3">
        <v>0</v>
      </c>
      <c r="R343" s="4">
        <f t="shared" si="10"/>
        <v>2109517</v>
      </c>
      <c r="S343" s="4">
        <f t="shared" si="11"/>
        <v>2109517</v>
      </c>
    </row>
    <row r="344" spans="3:19" hidden="1" x14ac:dyDescent="0.25">
      <c r="C344" s="3">
        <v>1305050002</v>
      </c>
      <c r="D344" s="3">
        <v>9003241763</v>
      </c>
      <c r="E344" s="3" t="s">
        <v>186</v>
      </c>
      <c r="F344" s="3">
        <v>2111650</v>
      </c>
      <c r="G344" s="3" t="s">
        <v>121</v>
      </c>
      <c r="H344" s="3" t="s">
        <v>131</v>
      </c>
      <c r="I344" s="3" t="s">
        <v>25</v>
      </c>
      <c r="J344" s="3">
        <v>68</v>
      </c>
      <c r="K344" s="3" t="s">
        <v>19</v>
      </c>
      <c r="L344" s="3">
        <v>0</v>
      </c>
      <c r="M344" s="3">
        <v>0</v>
      </c>
      <c r="N344" s="3">
        <v>0</v>
      </c>
      <c r="O344" s="4">
        <v>6743565</v>
      </c>
      <c r="P344" s="3">
        <v>0</v>
      </c>
      <c r="Q344" s="3">
        <v>0</v>
      </c>
      <c r="R344" s="4">
        <f t="shared" si="10"/>
        <v>6743565</v>
      </c>
      <c r="S344" s="4">
        <f t="shared" si="11"/>
        <v>6743565</v>
      </c>
    </row>
    <row r="345" spans="3:19" hidden="1" x14ac:dyDescent="0.25">
      <c r="C345" s="3">
        <v>1305050002</v>
      </c>
      <c r="D345" s="3">
        <v>9003241763</v>
      </c>
      <c r="E345" s="3" t="s">
        <v>186</v>
      </c>
      <c r="F345" s="3">
        <v>2111646</v>
      </c>
      <c r="G345" s="3" t="s">
        <v>121</v>
      </c>
      <c r="H345" s="3" t="s">
        <v>131</v>
      </c>
      <c r="I345" s="3" t="s">
        <v>25</v>
      </c>
      <c r="J345" s="3">
        <v>68</v>
      </c>
      <c r="K345" s="3" t="s">
        <v>19</v>
      </c>
      <c r="L345" s="3">
        <v>0</v>
      </c>
      <c r="M345" s="3">
        <v>0</v>
      </c>
      <c r="N345" s="3">
        <v>0</v>
      </c>
      <c r="O345" s="4">
        <v>4166557</v>
      </c>
      <c r="P345" s="3">
        <v>0</v>
      </c>
      <c r="Q345" s="3">
        <v>0</v>
      </c>
      <c r="R345" s="4">
        <f t="shared" si="10"/>
        <v>4166557</v>
      </c>
      <c r="S345" s="4">
        <f t="shared" si="11"/>
        <v>4166557</v>
      </c>
    </row>
    <row r="346" spans="3:19" hidden="1" x14ac:dyDescent="0.25">
      <c r="C346" s="3">
        <v>1305050002</v>
      </c>
      <c r="D346" s="3">
        <v>9003241763</v>
      </c>
      <c r="E346" s="3" t="s">
        <v>186</v>
      </c>
      <c r="F346" s="3">
        <v>2111649</v>
      </c>
      <c r="G346" s="3" t="s">
        <v>121</v>
      </c>
      <c r="H346" s="3" t="s">
        <v>131</v>
      </c>
      <c r="I346" s="3" t="s">
        <v>25</v>
      </c>
      <c r="J346" s="3">
        <v>68</v>
      </c>
      <c r="K346" s="3" t="s">
        <v>19</v>
      </c>
      <c r="L346" s="3">
        <v>0</v>
      </c>
      <c r="M346" s="3">
        <v>0</v>
      </c>
      <c r="N346" s="3">
        <v>0</v>
      </c>
      <c r="O346" s="4">
        <v>4534907</v>
      </c>
      <c r="P346" s="3">
        <v>0</v>
      </c>
      <c r="Q346" s="3">
        <v>0</v>
      </c>
      <c r="R346" s="4">
        <f t="shared" si="10"/>
        <v>4534907</v>
      </c>
      <c r="S346" s="4">
        <f t="shared" si="11"/>
        <v>4534907</v>
      </c>
    </row>
    <row r="347" spans="3:19" hidden="1" x14ac:dyDescent="0.25">
      <c r="C347" s="3">
        <v>1305050002</v>
      </c>
      <c r="D347" s="3">
        <v>9003241763</v>
      </c>
      <c r="E347" s="3" t="s">
        <v>186</v>
      </c>
      <c r="F347" s="3">
        <v>2111651</v>
      </c>
      <c r="G347" s="3" t="s">
        <v>121</v>
      </c>
      <c r="H347" s="3" t="s">
        <v>131</v>
      </c>
      <c r="I347" s="3" t="s">
        <v>25</v>
      </c>
      <c r="J347" s="3">
        <v>68</v>
      </c>
      <c r="K347" s="3" t="s">
        <v>19</v>
      </c>
      <c r="L347" s="3">
        <v>0</v>
      </c>
      <c r="M347" s="3">
        <v>0</v>
      </c>
      <c r="N347" s="3">
        <v>0</v>
      </c>
      <c r="O347" s="4">
        <v>4337249</v>
      </c>
      <c r="P347" s="3">
        <v>0</v>
      </c>
      <c r="Q347" s="3">
        <v>0</v>
      </c>
      <c r="R347" s="4">
        <f t="shared" si="10"/>
        <v>4337249</v>
      </c>
      <c r="S347" s="4">
        <f t="shared" si="11"/>
        <v>4337249</v>
      </c>
    </row>
    <row r="348" spans="3:19" hidden="1" x14ac:dyDescent="0.25">
      <c r="C348" s="3">
        <v>1305050002</v>
      </c>
      <c r="D348" s="3">
        <v>9003241763</v>
      </c>
      <c r="E348" s="3" t="s">
        <v>186</v>
      </c>
      <c r="F348" s="3">
        <v>2111638</v>
      </c>
      <c r="G348" s="3" t="s">
        <v>121</v>
      </c>
      <c r="H348" s="3" t="s">
        <v>131</v>
      </c>
      <c r="I348" s="3" t="s">
        <v>25</v>
      </c>
      <c r="J348" s="3">
        <v>68</v>
      </c>
      <c r="K348" s="3" t="s">
        <v>19</v>
      </c>
      <c r="L348" s="3">
        <v>0</v>
      </c>
      <c r="M348" s="3">
        <v>0</v>
      </c>
      <c r="N348" s="3">
        <v>0</v>
      </c>
      <c r="O348" s="4">
        <v>3331050</v>
      </c>
      <c r="P348" s="3">
        <v>0</v>
      </c>
      <c r="Q348" s="3">
        <v>0</v>
      </c>
      <c r="R348" s="4">
        <f t="shared" si="10"/>
        <v>3331050</v>
      </c>
      <c r="S348" s="4">
        <f t="shared" si="11"/>
        <v>3331050</v>
      </c>
    </row>
    <row r="349" spans="3:19" hidden="1" x14ac:dyDescent="0.25">
      <c r="C349" s="3">
        <v>1305050002</v>
      </c>
      <c r="D349" s="3">
        <v>9003241763</v>
      </c>
      <c r="E349" s="3" t="s">
        <v>186</v>
      </c>
      <c r="F349" s="3">
        <v>2111639</v>
      </c>
      <c r="G349" s="3" t="s">
        <v>121</v>
      </c>
      <c r="H349" s="3" t="s">
        <v>131</v>
      </c>
      <c r="I349" s="3" t="s">
        <v>25</v>
      </c>
      <c r="J349" s="3">
        <v>68</v>
      </c>
      <c r="K349" s="3" t="s">
        <v>19</v>
      </c>
      <c r="L349" s="3">
        <v>0</v>
      </c>
      <c r="M349" s="3">
        <v>0</v>
      </c>
      <c r="N349" s="3">
        <v>0</v>
      </c>
      <c r="O349" s="4">
        <v>3331050</v>
      </c>
      <c r="P349" s="3">
        <v>0</v>
      </c>
      <c r="Q349" s="3">
        <v>0</v>
      </c>
      <c r="R349" s="4">
        <f t="shared" si="10"/>
        <v>3331050</v>
      </c>
      <c r="S349" s="4">
        <f t="shared" si="11"/>
        <v>3331050</v>
      </c>
    </row>
    <row r="350" spans="3:19" hidden="1" x14ac:dyDescent="0.25">
      <c r="C350" s="3">
        <v>1305050002</v>
      </c>
      <c r="D350" s="3">
        <v>9003241763</v>
      </c>
      <c r="E350" s="3" t="s">
        <v>186</v>
      </c>
      <c r="F350" s="3">
        <v>2111644</v>
      </c>
      <c r="G350" s="3" t="s">
        <v>121</v>
      </c>
      <c r="H350" s="3" t="s">
        <v>131</v>
      </c>
      <c r="I350" s="3" t="s">
        <v>25</v>
      </c>
      <c r="J350" s="3">
        <v>68</v>
      </c>
      <c r="K350" s="3" t="s">
        <v>19</v>
      </c>
      <c r="L350" s="3">
        <v>0</v>
      </c>
      <c r="M350" s="3">
        <v>0</v>
      </c>
      <c r="N350" s="3">
        <v>0</v>
      </c>
      <c r="O350" s="4">
        <v>2476791</v>
      </c>
      <c r="P350" s="3">
        <v>0</v>
      </c>
      <c r="Q350" s="3">
        <v>0</v>
      </c>
      <c r="R350" s="4">
        <f t="shared" si="10"/>
        <v>2476791</v>
      </c>
      <c r="S350" s="4">
        <f t="shared" si="11"/>
        <v>2476791</v>
      </c>
    </row>
    <row r="351" spans="3:19" hidden="1" x14ac:dyDescent="0.25">
      <c r="C351" s="3">
        <v>1305050002</v>
      </c>
      <c r="D351" s="3">
        <v>9003241763</v>
      </c>
      <c r="E351" s="3" t="s">
        <v>186</v>
      </c>
      <c r="F351" s="3">
        <v>2111635</v>
      </c>
      <c r="G351" s="3" t="s">
        <v>121</v>
      </c>
      <c r="H351" s="3" t="s">
        <v>131</v>
      </c>
      <c r="I351" s="3" t="s">
        <v>25</v>
      </c>
      <c r="J351" s="3">
        <v>68</v>
      </c>
      <c r="K351" s="3" t="s">
        <v>19</v>
      </c>
      <c r="L351" s="3">
        <v>0</v>
      </c>
      <c r="M351" s="3">
        <v>0</v>
      </c>
      <c r="N351" s="3">
        <v>0</v>
      </c>
      <c r="O351" s="4">
        <v>1928130</v>
      </c>
      <c r="P351" s="3">
        <v>0</v>
      </c>
      <c r="Q351" s="3">
        <v>0</v>
      </c>
      <c r="R351" s="4">
        <f t="shared" si="10"/>
        <v>1928130</v>
      </c>
      <c r="S351" s="4">
        <f t="shared" si="11"/>
        <v>1928130</v>
      </c>
    </row>
    <row r="352" spans="3:19" hidden="1" x14ac:dyDescent="0.25">
      <c r="C352" s="3">
        <v>1305050002</v>
      </c>
      <c r="D352" s="3">
        <v>9003241763</v>
      </c>
      <c r="E352" s="3" t="s">
        <v>186</v>
      </c>
      <c r="F352" s="3">
        <v>2111636</v>
      </c>
      <c r="G352" s="3" t="s">
        <v>121</v>
      </c>
      <c r="H352" s="3" t="s">
        <v>131</v>
      </c>
      <c r="I352" s="3" t="s">
        <v>25</v>
      </c>
      <c r="J352" s="3">
        <v>68</v>
      </c>
      <c r="K352" s="3" t="s">
        <v>19</v>
      </c>
      <c r="L352" s="3">
        <v>0</v>
      </c>
      <c r="M352" s="3">
        <v>0</v>
      </c>
      <c r="N352" s="3">
        <v>0</v>
      </c>
      <c r="O352" s="4">
        <v>321355</v>
      </c>
      <c r="P352" s="3">
        <v>0</v>
      </c>
      <c r="Q352" s="3">
        <v>0</v>
      </c>
      <c r="R352" s="4">
        <f t="shared" si="10"/>
        <v>321355</v>
      </c>
      <c r="S352" s="4">
        <f t="shared" si="11"/>
        <v>321355</v>
      </c>
    </row>
    <row r="353" spans="3:19" hidden="1" x14ac:dyDescent="0.25">
      <c r="C353" s="3">
        <v>1305050002</v>
      </c>
      <c r="D353" s="3">
        <v>9003241763</v>
      </c>
      <c r="E353" s="3" t="s">
        <v>186</v>
      </c>
      <c r="F353" s="3">
        <v>2111702</v>
      </c>
      <c r="G353" s="3" t="s">
        <v>235</v>
      </c>
      <c r="H353" s="3" t="s">
        <v>236</v>
      </c>
      <c r="I353" s="3" t="s">
        <v>25</v>
      </c>
      <c r="J353" s="3">
        <v>53</v>
      </c>
      <c r="K353" s="3" t="s">
        <v>19</v>
      </c>
      <c r="L353" s="3">
        <v>0</v>
      </c>
      <c r="M353" s="3">
        <v>0</v>
      </c>
      <c r="N353" s="4">
        <v>11624914</v>
      </c>
      <c r="O353" s="3">
        <v>0</v>
      </c>
      <c r="P353" s="3">
        <v>0</v>
      </c>
      <c r="Q353" s="3">
        <v>0</v>
      </c>
      <c r="R353" s="4">
        <f t="shared" si="10"/>
        <v>11624914</v>
      </c>
      <c r="S353" s="4">
        <f t="shared" si="11"/>
        <v>11624914</v>
      </c>
    </row>
    <row r="354" spans="3:19" hidden="1" x14ac:dyDescent="0.25">
      <c r="C354" s="3">
        <v>1305050002</v>
      </c>
      <c r="D354" s="3">
        <v>9003241763</v>
      </c>
      <c r="E354" s="3" t="s">
        <v>186</v>
      </c>
      <c r="F354" s="3">
        <v>2111725</v>
      </c>
      <c r="G354" s="3" t="s">
        <v>237</v>
      </c>
      <c r="H354" s="3" t="s">
        <v>238</v>
      </c>
      <c r="I354" s="3" t="s">
        <v>25</v>
      </c>
      <c r="J354" s="3">
        <v>51</v>
      </c>
      <c r="K354" s="3" t="s">
        <v>19</v>
      </c>
      <c r="L354" s="3">
        <v>0</v>
      </c>
      <c r="M354" s="3">
        <v>0</v>
      </c>
      <c r="N354" s="4">
        <v>3390502</v>
      </c>
      <c r="O354" s="3">
        <v>0</v>
      </c>
      <c r="P354" s="3">
        <v>0</v>
      </c>
      <c r="Q354" s="3">
        <v>0</v>
      </c>
      <c r="R354" s="4">
        <f t="shared" si="10"/>
        <v>3390502</v>
      </c>
      <c r="S354" s="4">
        <f t="shared" si="11"/>
        <v>3390502</v>
      </c>
    </row>
    <row r="355" spans="3:19" hidden="1" x14ac:dyDescent="0.25">
      <c r="C355" s="3">
        <v>1305050002</v>
      </c>
      <c r="D355" s="3">
        <v>9003241763</v>
      </c>
      <c r="E355" s="3" t="s">
        <v>186</v>
      </c>
      <c r="F355" s="3">
        <v>2111751</v>
      </c>
      <c r="G355" s="3" t="s">
        <v>239</v>
      </c>
      <c r="H355" s="3" t="s">
        <v>240</v>
      </c>
      <c r="I355" s="3" t="s">
        <v>25</v>
      </c>
      <c r="J355" s="3">
        <v>47</v>
      </c>
      <c r="K355" s="3" t="s">
        <v>19</v>
      </c>
      <c r="L355" s="3">
        <v>0</v>
      </c>
      <c r="M355" s="3">
        <v>0</v>
      </c>
      <c r="N355" s="4">
        <v>10424068</v>
      </c>
      <c r="O355" s="3">
        <v>0</v>
      </c>
      <c r="P355" s="3">
        <v>0</v>
      </c>
      <c r="Q355" s="3">
        <v>0</v>
      </c>
      <c r="R355" s="4">
        <f t="shared" si="10"/>
        <v>10424068</v>
      </c>
      <c r="S355" s="4">
        <f t="shared" si="11"/>
        <v>10424068</v>
      </c>
    </row>
    <row r="356" spans="3:19" hidden="1" x14ac:dyDescent="0.25">
      <c r="C356" s="3">
        <v>1305050002</v>
      </c>
      <c r="D356" s="3">
        <v>9003241763</v>
      </c>
      <c r="E356" s="3" t="s">
        <v>186</v>
      </c>
      <c r="F356" s="3">
        <v>2111756</v>
      </c>
      <c r="G356" s="3" t="s">
        <v>239</v>
      </c>
      <c r="H356" s="3" t="s">
        <v>240</v>
      </c>
      <c r="I356" s="3" t="s">
        <v>25</v>
      </c>
      <c r="J356" s="3">
        <v>47</v>
      </c>
      <c r="K356" s="3" t="s">
        <v>19</v>
      </c>
      <c r="L356" s="3">
        <v>0</v>
      </c>
      <c r="M356" s="3">
        <v>0</v>
      </c>
      <c r="N356" s="4">
        <v>7379158</v>
      </c>
      <c r="O356" s="3">
        <v>0</v>
      </c>
      <c r="P356" s="3">
        <v>0</v>
      </c>
      <c r="Q356" s="3">
        <v>0</v>
      </c>
      <c r="R356" s="4">
        <f t="shared" si="10"/>
        <v>7379158</v>
      </c>
      <c r="S356" s="4">
        <f t="shared" si="11"/>
        <v>7379158</v>
      </c>
    </row>
    <row r="357" spans="3:19" hidden="1" x14ac:dyDescent="0.25">
      <c r="C357" s="3">
        <v>1305050002</v>
      </c>
      <c r="D357" s="3">
        <v>9003241763</v>
      </c>
      <c r="E357" s="3" t="s">
        <v>186</v>
      </c>
      <c r="F357" s="3">
        <v>2111752</v>
      </c>
      <c r="G357" s="3" t="s">
        <v>239</v>
      </c>
      <c r="H357" s="3" t="s">
        <v>240</v>
      </c>
      <c r="I357" s="3" t="s">
        <v>25</v>
      </c>
      <c r="J357" s="3">
        <v>47</v>
      </c>
      <c r="K357" s="3" t="s">
        <v>19</v>
      </c>
      <c r="L357" s="3">
        <v>0</v>
      </c>
      <c r="M357" s="3">
        <v>0</v>
      </c>
      <c r="N357" s="4">
        <v>4522344</v>
      </c>
      <c r="O357" s="3">
        <v>0</v>
      </c>
      <c r="P357" s="3">
        <v>0</v>
      </c>
      <c r="Q357" s="3">
        <v>0</v>
      </c>
      <c r="R357" s="4">
        <f t="shared" si="10"/>
        <v>4522344</v>
      </c>
      <c r="S357" s="4">
        <f t="shared" si="11"/>
        <v>4522344</v>
      </c>
    </row>
    <row r="358" spans="3:19" hidden="1" x14ac:dyDescent="0.25">
      <c r="C358" s="3">
        <v>1305050002</v>
      </c>
      <c r="D358" s="3">
        <v>9003241763</v>
      </c>
      <c r="E358" s="3" t="s">
        <v>186</v>
      </c>
      <c r="F358" s="3">
        <v>2111753</v>
      </c>
      <c r="G358" s="3" t="s">
        <v>239</v>
      </c>
      <c r="H358" s="3" t="s">
        <v>240</v>
      </c>
      <c r="I358" s="3" t="s">
        <v>25</v>
      </c>
      <c r="J358" s="3">
        <v>47</v>
      </c>
      <c r="K358" s="3" t="s">
        <v>19</v>
      </c>
      <c r="L358" s="3">
        <v>0</v>
      </c>
      <c r="M358" s="3">
        <v>0</v>
      </c>
      <c r="N358" s="4">
        <v>3344685</v>
      </c>
      <c r="O358" s="3">
        <v>0</v>
      </c>
      <c r="P358" s="3">
        <v>0</v>
      </c>
      <c r="Q358" s="3">
        <v>0</v>
      </c>
      <c r="R358" s="4">
        <f t="shared" si="10"/>
        <v>3344685</v>
      </c>
      <c r="S358" s="4">
        <f t="shared" si="11"/>
        <v>3344685</v>
      </c>
    </row>
    <row r="359" spans="3:19" hidden="1" x14ac:dyDescent="0.25">
      <c r="C359" s="3">
        <v>1305050002</v>
      </c>
      <c r="D359" s="3">
        <v>9003241763</v>
      </c>
      <c r="E359" s="3" t="s">
        <v>186</v>
      </c>
      <c r="F359" s="3">
        <v>2111754</v>
      </c>
      <c r="G359" s="3" t="s">
        <v>239</v>
      </c>
      <c r="H359" s="3" t="s">
        <v>240</v>
      </c>
      <c r="I359" s="3" t="s">
        <v>25</v>
      </c>
      <c r="J359" s="3">
        <v>47</v>
      </c>
      <c r="K359" s="3" t="s">
        <v>19</v>
      </c>
      <c r="L359" s="3">
        <v>0</v>
      </c>
      <c r="M359" s="3">
        <v>0</v>
      </c>
      <c r="N359" s="4">
        <v>1196338</v>
      </c>
      <c r="O359" s="3">
        <v>0</v>
      </c>
      <c r="P359" s="3">
        <v>0</v>
      </c>
      <c r="Q359" s="3">
        <v>0</v>
      </c>
      <c r="R359" s="4">
        <f t="shared" si="10"/>
        <v>1196338</v>
      </c>
      <c r="S359" s="4">
        <f t="shared" si="11"/>
        <v>1196338</v>
      </c>
    </row>
    <row r="360" spans="3:19" hidden="1" x14ac:dyDescent="0.25">
      <c r="C360" s="3">
        <v>1305050002</v>
      </c>
      <c r="D360" s="3">
        <v>9003241763</v>
      </c>
      <c r="E360" s="3" t="s">
        <v>186</v>
      </c>
      <c r="F360" s="3">
        <v>2111755</v>
      </c>
      <c r="G360" s="3" t="s">
        <v>239</v>
      </c>
      <c r="H360" s="3" t="s">
        <v>240</v>
      </c>
      <c r="I360" s="3" t="s">
        <v>25</v>
      </c>
      <c r="J360" s="3">
        <v>47</v>
      </c>
      <c r="K360" s="3" t="s">
        <v>19</v>
      </c>
      <c r="L360" s="3">
        <v>0</v>
      </c>
      <c r="M360" s="3">
        <v>0</v>
      </c>
      <c r="N360" s="4">
        <v>2703652</v>
      </c>
      <c r="O360" s="3">
        <v>0</v>
      </c>
      <c r="P360" s="3">
        <v>0</v>
      </c>
      <c r="Q360" s="3">
        <v>0</v>
      </c>
      <c r="R360" s="4">
        <f t="shared" si="10"/>
        <v>2703652</v>
      </c>
      <c r="S360" s="4">
        <f t="shared" si="11"/>
        <v>2703652</v>
      </c>
    </row>
    <row r="361" spans="3:19" hidden="1" x14ac:dyDescent="0.25">
      <c r="C361" s="3">
        <v>1305050002</v>
      </c>
      <c r="D361" s="3">
        <v>9003241763</v>
      </c>
      <c r="E361" s="3" t="s">
        <v>186</v>
      </c>
      <c r="F361" s="3" t="s">
        <v>241</v>
      </c>
      <c r="G361" s="3" t="s">
        <v>239</v>
      </c>
      <c r="H361" s="3" t="s">
        <v>240</v>
      </c>
      <c r="I361" s="3" t="s">
        <v>25</v>
      </c>
      <c r="J361" s="3">
        <v>47</v>
      </c>
      <c r="K361" s="3" t="s">
        <v>19</v>
      </c>
      <c r="L361" s="3">
        <v>0</v>
      </c>
      <c r="M361" s="3">
        <v>0</v>
      </c>
      <c r="N361" s="4">
        <v>2088856</v>
      </c>
      <c r="O361" s="3">
        <v>0</v>
      </c>
      <c r="P361" s="3">
        <v>0</v>
      </c>
      <c r="Q361" s="3">
        <v>0</v>
      </c>
      <c r="R361" s="4">
        <f t="shared" si="10"/>
        <v>2088856</v>
      </c>
      <c r="S361" s="4">
        <f t="shared" si="11"/>
        <v>2088856</v>
      </c>
    </row>
    <row r="362" spans="3:19" hidden="1" x14ac:dyDescent="0.25">
      <c r="C362" s="3">
        <v>1305050002</v>
      </c>
      <c r="D362" s="3">
        <v>9003241763</v>
      </c>
      <c r="E362" s="3" t="s">
        <v>186</v>
      </c>
      <c r="F362" s="3">
        <v>2111762</v>
      </c>
      <c r="G362" s="3" t="s">
        <v>242</v>
      </c>
      <c r="H362" s="3" t="s">
        <v>81</v>
      </c>
      <c r="I362" s="3" t="s">
        <v>25</v>
      </c>
      <c r="J362" s="3">
        <v>46</v>
      </c>
      <c r="K362" s="3" t="s">
        <v>19</v>
      </c>
      <c r="L362" s="3">
        <v>0</v>
      </c>
      <c r="M362" s="3">
        <v>0</v>
      </c>
      <c r="N362" s="4">
        <v>891000</v>
      </c>
      <c r="O362" s="3">
        <v>0</v>
      </c>
      <c r="P362" s="3">
        <v>0</v>
      </c>
      <c r="Q362" s="3">
        <v>0</v>
      </c>
      <c r="R362" s="4">
        <f t="shared" si="10"/>
        <v>891000</v>
      </c>
      <c r="S362" s="4">
        <f t="shared" si="11"/>
        <v>891000</v>
      </c>
    </row>
    <row r="363" spans="3:19" hidden="1" x14ac:dyDescent="0.25">
      <c r="C363" s="3">
        <v>1305050002</v>
      </c>
      <c r="D363" s="3">
        <v>9003241763</v>
      </c>
      <c r="E363" s="3" t="s">
        <v>186</v>
      </c>
      <c r="F363" s="3">
        <v>2111763</v>
      </c>
      <c r="G363" s="3" t="s">
        <v>242</v>
      </c>
      <c r="H363" s="3" t="s">
        <v>81</v>
      </c>
      <c r="I363" s="3" t="s">
        <v>25</v>
      </c>
      <c r="J363" s="3">
        <v>46</v>
      </c>
      <c r="K363" s="3" t="s">
        <v>19</v>
      </c>
      <c r="L363" s="3">
        <v>0</v>
      </c>
      <c r="M363" s="3">
        <v>0</v>
      </c>
      <c r="N363" s="4">
        <v>891000</v>
      </c>
      <c r="O363" s="3">
        <v>0</v>
      </c>
      <c r="P363" s="3">
        <v>0</v>
      </c>
      <c r="Q363" s="3">
        <v>0</v>
      </c>
      <c r="R363" s="4">
        <f t="shared" si="10"/>
        <v>891000</v>
      </c>
      <c r="S363" s="4">
        <f t="shared" si="11"/>
        <v>891000</v>
      </c>
    </row>
    <row r="364" spans="3:19" hidden="1" x14ac:dyDescent="0.25">
      <c r="C364" s="3">
        <v>1305050002</v>
      </c>
      <c r="D364" s="3">
        <v>9003241763</v>
      </c>
      <c r="E364" s="3" t="s">
        <v>186</v>
      </c>
      <c r="F364" s="3">
        <v>2111771</v>
      </c>
      <c r="G364" s="3" t="s">
        <v>152</v>
      </c>
      <c r="H364" s="3" t="s">
        <v>153</v>
      </c>
      <c r="I364" s="3" t="s">
        <v>25</v>
      </c>
      <c r="J364" s="3">
        <v>45</v>
      </c>
      <c r="K364" s="3" t="s">
        <v>19</v>
      </c>
      <c r="L364" s="3">
        <v>0</v>
      </c>
      <c r="M364" s="3">
        <v>0</v>
      </c>
      <c r="N364" s="4">
        <v>4419318</v>
      </c>
      <c r="O364" s="3">
        <v>0</v>
      </c>
      <c r="P364" s="3">
        <v>0</v>
      </c>
      <c r="Q364" s="3">
        <v>0</v>
      </c>
      <c r="R364" s="4">
        <f t="shared" si="10"/>
        <v>4419318</v>
      </c>
      <c r="S364" s="4">
        <f t="shared" si="11"/>
        <v>4419318</v>
      </c>
    </row>
    <row r="365" spans="3:19" hidden="1" x14ac:dyDescent="0.25">
      <c r="C365" s="3">
        <v>1305050002</v>
      </c>
      <c r="D365" s="3">
        <v>9003241763</v>
      </c>
      <c r="E365" s="3" t="s">
        <v>186</v>
      </c>
      <c r="F365" s="3">
        <v>2111772</v>
      </c>
      <c r="G365" s="3" t="s">
        <v>152</v>
      </c>
      <c r="H365" s="3" t="s">
        <v>153</v>
      </c>
      <c r="I365" s="3" t="s">
        <v>25</v>
      </c>
      <c r="J365" s="3">
        <v>45</v>
      </c>
      <c r="K365" s="3" t="s">
        <v>19</v>
      </c>
      <c r="L365" s="3">
        <v>0</v>
      </c>
      <c r="M365" s="3">
        <v>0</v>
      </c>
      <c r="N365" s="4">
        <v>2738073</v>
      </c>
      <c r="O365" s="3">
        <v>0</v>
      </c>
      <c r="P365" s="3">
        <v>0</v>
      </c>
      <c r="Q365" s="3">
        <v>0</v>
      </c>
      <c r="R365" s="4">
        <f t="shared" si="10"/>
        <v>2738073</v>
      </c>
      <c r="S365" s="4">
        <f t="shared" si="11"/>
        <v>2738073</v>
      </c>
    </row>
    <row r="366" spans="3:19" hidden="1" x14ac:dyDescent="0.25">
      <c r="C366" s="3">
        <v>1305050002</v>
      </c>
      <c r="D366" s="3">
        <v>9003241763</v>
      </c>
      <c r="E366" s="3" t="s">
        <v>186</v>
      </c>
      <c r="F366" s="3">
        <v>2111773</v>
      </c>
      <c r="G366" s="3" t="s">
        <v>152</v>
      </c>
      <c r="H366" s="3" t="s">
        <v>153</v>
      </c>
      <c r="I366" s="3" t="s">
        <v>25</v>
      </c>
      <c r="J366" s="3">
        <v>45</v>
      </c>
      <c r="K366" s="3" t="s">
        <v>19</v>
      </c>
      <c r="L366" s="3">
        <v>0</v>
      </c>
      <c r="M366" s="3">
        <v>0</v>
      </c>
      <c r="N366" s="4">
        <v>7974007</v>
      </c>
      <c r="O366" s="3">
        <v>0</v>
      </c>
      <c r="P366" s="3">
        <v>0</v>
      </c>
      <c r="Q366" s="3">
        <v>0</v>
      </c>
      <c r="R366" s="4">
        <f t="shared" si="10"/>
        <v>7974007</v>
      </c>
      <c r="S366" s="4">
        <f t="shared" si="11"/>
        <v>7974007</v>
      </c>
    </row>
    <row r="367" spans="3:19" hidden="1" x14ac:dyDescent="0.25">
      <c r="C367" s="3">
        <v>1305050002</v>
      </c>
      <c r="D367" s="3">
        <v>9003241763</v>
      </c>
      <c r="E367" s="3" t="s">
        <v>186</v>
      </c>
      <c r="F367" s="3">
        <v>2111790</v>
      </c>
      <c r="G367" s="3" t="s">
        <v>243</v>
      </c>
      <c r="H367" s="3" t="s">
        <v>244</v>
      </c>
      <c r="I367" s="3" t="s">
        <v>25</v>
      </c>
      <c r="J367" s="3">
        <v>44</v>
      </c>
      <c r="K367" s="3" t="s">
        <v>19</v>
      </c>
      <c r="L367" s="3">
        <v>0</v>
      </c>
      <c r="M367" s="3">
        <v>0</v>
      </c>
      <c r="N367" s="4">
        <v>2866292</v>
      </c>
      <c r="O367" s="3">
        <v>0</v>
      </c>
      <c r="P367" s="3">
        <v>0</v>
      </c>
      <c r="Q367" s="3">
        <v>0</v>
      </c>
      <c r="R367" s="4">
        <f t="shared" si="10"/>
        <v>2866292</v>
      </c>
      <c r="S367" s="4">
        <f t="shared" si="11"/>
        <v>2866292</v>
      </c>
    </row>
    <row r="368" spans="3:19" hidden="1" x14ac:dyDescent="0.25">
      <c r="C368" s="3">
        <v>1305050002</v>
      </c>
      <c r="D368" s="3">
        <v>9003241763</v>
      </c>
      <c r="E368" s="3" t="s">
        <v>186</v>
      </c>
      <c r="F368" s="3">
        <v>2111789</v>
      </c>
      <c r="G368" s="3" t="s">
        <v>243</v>
      </c>
      <c r="H368" s="3" t="s">
        <v>244</v>
      </c>
      <c r="I368" s="3" t="s">
        <v>25</v>
      </c>
      <c r="J368" s="3">
        <v>44</v>
      </c>
      <c r="K368" s="3" t="s">
        <v>19</v>
      </c>
      <c r="L368" s="3">
        <v>0</v>
      </c>
      <c r="M368" s="3">
        <v>0</v>
      </c>
      <c r="N368" s="4">
        <v>642710</v>
      </c>
      <c r="O368" s="3">
        <v>0</v>
      </c>
      <c r="P368" s="3">
        <v>0</v>
      </c>
      <c r="Q368" s="3">
        <v>0</v>
      </c>
      <c r="R368" s="4">
        <f t="shared" si="10"/>
        <v>642710</v>
      </c>
      <c r="S368" s="4">
        <f t="shared" si="11"/>
        <v>642710</v>
      </c>
    </row>
    <row r="369" spans="3:19" hidden="1" x14ac:dyDescent="0.25">
      <c r="C369" s="3">
        <v>1305050002</v>
      </c>
      <c r="D369" s="3">
        <v>9003241763</v>
      </c>
      <c r="E369" s="3" t="s">
        <v>186</v>
      </c>
      <c r="F369" s="3">
        <v>2111820</v>
      </c>
      <c r="G369" s="3" t="s">
        <v>129</v>
      </c>
      <c r="H369" s="3" t="s">
        <v>130</v>
      </c>
      <c r="I369" s="3" t="s">
        <v>25</v>
      </c>
      <c r="J369" s="3">
        <v>40</v>
      </c>
      <c r="K369" s="3" t="s">
        <v>19</v>
      </c>
      <c r="L369" s="3">
        <v>0</v>
      </c>
      <c r="M369" s="3">
        <v>0</v>
      </c>
      <c r="N369" s="4">
        <v>4473067</v>
      </c>
      <c r="O369" s="3">
        <v>0</v>
      </c>
      <c r="P369" s="3">
        <v>0</v>
      </c>
      <c r="Q369" s="3">
        <v>0</v>
      </c>
      <c r="R369" s="4">
        <f t="shared" si="10"/>
        <v>4473067</v>
      </c>
      <c r="S369" s="4">
        <f t="shared" si="11"/>
        <v>4473067</v>
      </c>
    </row>
    <row r="370" spans="3:19" hidden="1" x14ac:dyDescent="0.25">
      <c r="C370" s="3">
        <v>1305050002</v>
      </c>
      <c r="D370" s="3">
        <v>9003241763</v>
      </c>
      <c r="E370" s="3" t="s">
        <v>186</v>
      </c>
      <c r="F370" s="3">
        <v>2111821</v>
      </c>
      <c r="G370" s="3" t="s">
        <v>129</v>
      </c>
      <c r="H370" s="3" t="s">
        <v>130</v>
      </c>
      <c r="I370" s="3" t="s">
        <v>25</v>
      </c>
      <c r="J370" s="3">
        <v>40</v>
      </c>
      <c r="K370" s="3" t="s">
        <v>19</v>
      </c>
      <c r="L370" s="3">
        <v>0</v>
      </c>
      <c r="M370" s="3">
        <v>0</v>
      </c>
      <c r="N370" s="4">
        <v>642710</v>
      </c>
      <c r="O370" s="3">
        <v>0</v>
      </c>
      <c r="P370" s="3">
        <v>0</v>
      </c>
      <c r="Q370" s="3">
        <v>0</v>
      </c>
      <c r="R370" s="4">
        <f t="shared" si="10"/>
        <v>642710</v>
      </c>
      <c r="S370" s="4">
        <f t="shared" si="11"/>
        <v>642710</v>
      </c>
    </row>
    <row r="371" spans="3:19" hidden="1" x14ac:dyDescent="0.25">
      <c r="C371" s="3">
        <v>1305050002</v>
      </c>
      <c r="D371" s="3">
        <v>9003241763</v>
      </c>
      <c r="E371" s="3" t="s">
        <v>186</v>
      </c>
      <c r="F371" s="3">
        <v>2111822</v>
      </c>
      <c r="G371" s="3" t="s">
        <v>129</v>
      </c>
      <c r="H371" s="3" t="s">
        <v>130</v>
      </c>
      <c r="I371" s="3" t="s">
        <v>25</v>
      </c>
      <c r="J371" s="3">
        <v>40</v>
      </c>
      <c r="K371" s="3" t="s">
        <v>19</v>
      </c>
      <c r="L371" s="3">
        <v>0</v>
      </c>
      <c r="M371" s="3">
        <v>0</v>
      </c>
      <c r="N371" s="4">
        <v>4595922</v>
      </c>
      <c r="O371" s="3">
        <v>0</v>
      </c>
      <c r="P371" s="3">
        <v>0</v>
      </c>
      <c r="Q371" s="3">
        <v>0</v>
      </c>
      <c r="R371" s="4">
        <f t="shared" si="10"/>
        <v>4595922</v>
      </c>
      <c r="S371" s="4">
        <f t="shared" si="11"/>
        <v>4595922</v>
      </c>
    </row>
    <row r="372" spans="3:19" hidden="1" x14ac:dyDescent="0.25">
      <c r="C372" s="3">
        <v>1305050002</v>
      </c>
      <c r="D372" s="3">
        <v>9003241763</v>
      </c>
      <c r="E372" s="3" t="s">
        <v>186</v>
      </c>
      <c r="F372" s="3">
        <v>2111891</v>
      </c>
      <c r="G372" s="3" t="s">
        <v>154</v>
      </c>
      <c r="H372" s="3" t="s">
        <v>86</v>
      </c>
      <c r="I372" s="3" t="s">
        <v>25</v>
      </c>
      <c r="J372" s="3">
        <v>37</v>
      </c>
      <c r="K372" s="3" t="s">
        <v>19</v>
      </c>
      <c r="L372" s="3">
        <v>0</v>
      </c>
      <c r="M372" s="3">
        <v>0</v>
      </c>
      <c r="N372" s="4">
        <v>4595922</v>
      </c>
      <c r="O372" s="3">
        <v>0</v>
      </c>
      <c r="P372" s="3">
        <v>0</v>
      </c>
      <c r="Q372" s="3">
        <v>0</v>
      </c>
      <c r="R372" s="4">
        <f t="shared" si="10"/>
        <v>4595922</v>
      </c>
      <c r="S372" s="4">
        <f t="shared" si="11"/>
        <v>4595922</v>
      </c>
    </row>
    <row r="373" spans="3:19" hidden="1" x14ac:dyDescent="0.25">
      <c r="C373" s="3">
        <v>1305050002</v>
      </c>
      <c r="D373" s="3">
        <v>9003241763</v>
      </c>
      <c r="E373" s="3" t="s">
        <v>186</v>
      </c>
      <c r="F373" s="3" t="s">
        <v>245</v>
      </c>
      <c r="G373" s="3" t="s">
        <v>246</v>
      </c>
      <c r="H373" s="3" t="s">
        <v>247</v>
      </c>
      <c r="I373" s="3" t="s">
        <v>25</v>
      </c>
      <c r="J373" s="3">
        <v>34</v>
      </c>
      <c r="K373" s="3" t="s">
        <v>19</v>
      </c>
      <c r="L373" s="3">
        <v>0</v>
      </c>
      <c r="M373" s="3">
        <v>0</v>
      </c>
      <c r="N373" s="4">
        <v>417042</v>
      </c>
      <c r="O373" s="3">
        <v>0</v>
      </c>
      <c r="P373" s="3">
        <v>0</v>
      </c>
      <c r="Q373" s="3">
        <v>0</v>
      </c>
      <c r="R373" s="4">
        <f t="shared" si="10"/>
        <v>417042</v>
      </c>
      <c r="S373" s="4">
        <f t="shared" si="11"/>
        <v>417042</v>
      </c>
    </row>
    <row r="374" spans="3:19" hidden="1" x14ac:dyDescent="0.25">
      <c r="C374" s="3">
        <v>1305050002</v>
      </c>
      <c r="D374" s="3">
        <v>9003241763</v>
      </c>
      <c r="E374" s="3" t="s">
        <v>186</v>
      </c>
      <c r="F374" s="3">
        <v>2111940</v>
      </c>
      <c r="G374" s="3" t="s">
        <v>79</v>
      </c>
      <c r="H374" s="3" t="s">
        <v>248</v>
      </c>
      <c r="I374" s="3" t="s">
        <v>25</v>
      </c>
      <c r="J374" s="3">
        <v>30</v>
      </c>
      <c r="K374" s="3" t="s">
        <v>19</v>
      </c>
      <c r="L374" s="3">
        <v>0</v>
      </c>
      <c r="M374" s="4">
        <v>19637640</v>
      </c>
      <c r="N374" s="3">
        <v>0</v>
      </c>
      <c r="O374" s="3">
        <v>0</v>
      </c>
      <c r="P374" s="3">
        <v>0</v>
      </c>
      <c r="Q374" s="3">
        <v>0</v>
      </c>
      <c r="R374" s="4">
        <f t="shared" si="10"/>
        <v>19637640</v>
      </c>
      <c r="S374" s="4">
        <f t="shared" si="11"/>
        <v>19637640</v>
      </c>
    </row>
    <row r="375" spans="3:19" hidden="1" x14ac:dyDescent="0.25">
      <c r="C375" s="3">
        <v>1305050002</v>
      </c>
      <c r="D375" s="3">
        <v>9003241763</v>
      </c>
      <c r="E375" s="3" t="s">
        <v>186</v>
      </c>
      <c r="F375" s="3">
        <v>2111939</v>
      </c>
      <c r="G375" s="3" t="s">
        <v>79</v>
      </c>
      <c r="H375" s="3" t="s">
        <v>248</v>
      </c>
      <c r="I375" s="3" t="s">
        <v>25</v>
      </c>
      <c r="J375" s="3">
        <v>30</v>
      </c>
      <c r="K375" s="3" t="s">
        <v>19</v>
      </c>
      <c r="L375" s="3">
        <v>0</v>
      </c>
      <c r="M375" s="4">
        <v>321356</v>
      </c>
      <c r="N375" s="3">
        <v>0</v>
      </c>
      <c r="O375" s="3">
        <v>0</v>
      </c>
      <c r="P375" s="3">
        <v>0</v>
      </c>
      <c r="Q375" s="3">
        <v>0</v>
      </c>
      <c r="R375" s="4">
        <f t="shared" si="10"/>
        <v>321356</v>
      </c>
      <c r="S375" s="4">
        <f t="shared" si="11"/>
        <v>321356</v>
      </c>
    </row>
    <row r="376" spans="3:19" hidden="1" x14ac:dyDescent="0.25">
      <c r="C376" s="3">
        <v>1305050002</v>
      </c>
      <c r="D376" s="3">
        <v>9003241763</v>
      </c>
      <c r="E376" s="3" t="s">
        <v>186</v>
      </c>
      <c r="F376" s="3">
        <v>2111937</v>
      </c>
      <c r="G376" s="3" t="s">
        <v>79</v>
      </c>
      <c r="H376" s="3" t="s">
        <v>248</v>
      </c>
      <c r="I376" s="3" t="s">
        <v>25</v>
      </c>
      <c r="J376" s="3">
        <v>30</v>
      </c>
      <c r="K376" s="3" t="s">
        <v>19</v>
      </c>
      <c r="L376" s="3">
        <v>0</v>
      </c>
      <c r="M376" s="4">
        <v>2347975</v>
      </c>
      <c r="N376" s="3">
        <v>0</v>
      </c>
      <c r="O376" s="3">
        <v>0</v>
      </c>
      <c r="P376" s="3">
        <v>0</v>
      </c>
      <c r="Q376" s="3">
        <v>0</v>
      </c>
      <c r="R376" s="4">
        <f t="shared" si="10"/>
        <v>2347975</v>
      </c>
      <c r="S376" s="4">
        <f t="shared" si="11"/>
        <v>2347975</v>
      </c>
    </row>
    <row r="377" spans="3:19" hidden="1" x14ac:dyDescent="0.25">
      <c r="C377" s="3">
        <v>1305050002</v>
      </c>
      <c r="D377" s="3">
        <v>9003241763</v>
      </c>
      <c r="E377" s="3" t="s">
        <v>186</v>
      </c>
      <c r="F377" s="3">
        <v>2111938</v>
      </c>
      <c r="G377" s="3" t="s">
        <v>79</v>
      </c>
      <c r="H377" s="3" t="s">
        <v>248</v>
      </c>
      <c r="I377" s="3" t="s">
        <v>25</v>
      </c>
      <c r="J377" s="3">
        <v>30</v>
      </c>
      <c r="K377" s="3" t="s">
        <v>19</v>
      </c>
      <c r="L377" s="3">
        <v>0</v>
      </c>
      <c r="M377" s="4">
        <v>699729</v>
      </c>
      <c r="N377" s="3">
        <v>0</v>
      </c>
      <c r="O377" s="3">
        <v>0</v>
      </c>
      <c r="P377" s="3">
        <v>0</v>
      </c>
      <c r="Q377" s="3">
        <v>0</v>
      </c>
      <c r="R377" s="4">
        <f t="shared" si="10"/>
        <v>699729</v>
      </c>
      <c r="S377" s="4">
        <f t="shared" si="11"/>
        <v>699729</v>
      </c>
    </row>
    <row r="378" spans="3:19" hidden="1" x14ac:dyDescent="0.25">
      <c r="C378" s="3">
        <v>1305050002</v>
      </c>
      <c r="D378" s="3">
        <v>9003241763</v>
      </c>
      <c r="E378" s="3" t="s">
        <v>186</v>
      </c>
      <c r="F378" s="3">
        <v>2111936</v>
      </c>
      <c r="G378" s="3" t="s">
        <v>79</v>
      </c>
      <c r="H378" s="3" t="s">
        <v>248</v>
      </c>
      <c r="I378" s="3" t="s">
        <v>25</v>
      </c>
      <c r="J378" s="3">
        <v>30</v>
      </c>
      <c r="K378" s="3" t="s">
        <v>19</v>
      </c>
      <c r="L378" s="3">
        <v>0</v>
      </c>
      <c r="M378" s="4">
        <v>321355</v>
      </c>
      <c r="N378" s="3">
        <v>0</v>
      </c>
      <c r="O378" s="3">
        <v>0</v>
      </c>
      <c r="P378" s="3">
        <v>0</v>
      </c>
      <c r="Q378" s="3">
        <v>0</v>
      </c>
      <c r="R378" s="4">
        <f t="shared" si="10"/>
        <v>321355</v>
      </c>
      <c r="S378" s="4">
        <f t="shared" si="11"/>
        <v>321355</v>
      </c>
    </row>
    <row r="379" spans="3:19" hidden="1" x14ac:dyDescent="0.25">
      <c r="C379" s="3">
        <v>1305050002</v>
      </c>
      <c r="D379" s="3">
        <v>9003241763</v>
      </c>
      <c r="E379" s="3" t="s">
        <v>186</v>
      </c>
      <c r="F379" s="3">
        <v>2111935</v>
      </c>
      <c r="G379" s="3" t="s">
        <v>79</v>
      </c>
      <c r="H379" s="3" t="s">
        <v>248</v>
      </c>
      <c r="I379" s="3" t="s">
        <v>25</v>
      </c>
      <c r="J379" s="3">
        <v>30</v>
      </c>
      <c r="K379" s="3" t="s">
        <v>19</v>
      </c>
      <c r="L379" s="3">
        <v>0</v>
      </c>
      <c r="M379" s="4">
        <v>1928130</v>
      </c>
      <c r="N379" s="3">
        <v>0</v>
      </c>
      <c r="O379" s="3">
        <v>0</v>
      </c>
      <c r="P379" s="3">
        <v>0</v>
      </c>
      <c r="Q379" s="3">
        <v>0</v>
      </c>
      <c r="R379" s="4">
        <f t="shared" si="10"/>
        <v>1928130</v>
      </c>
      <c r="S379" s="4">
        <f t="shared" si="11"/>
        <v>1928130</v>
      </c>
    </row>
    <row r="380" spans="3:19" hidden="1" x14ac:dyDescent="0.25">
      <c r="C380" s="3">
        <v>1305050002</v>
      </c>
      <c r="D380" s="3">
        <v>9003241763</v>
      </c>
      <c r="E380" s="3" t="s">
        <v>186</v>
      </c>
      <c r="F380" s="3">
        <v>2111976</v>
      </c>
      <c r="G380" s="3" t="s">
        <v>236</v>
      </c>
      <c r="H380" s="3" t="s">
        <v>249</v>
      </c>
      <c r="I380" s="3" t="s">
        <v>25</v>
      </c>
      <c r="J380" s="3">
        <v>23</v>
      </c>
      <c r="K380" s="3" t="s">
        <v>19</v>
      </c>
      <c r="L380" s="3">
        <v>0</v>
      </c>
      <c r="M380" s="4">
        <v>1383909</v>
      </c>
      <c r="N380" s="3">
        <v>0</v>
      </c>
      <c r="O380" s="3">
        <v>0</v>
      </c>
      <c r="P380" s="3">
        <v>0</v>
      </c>
      <c r="Q380" s="3">
        <v>0</v>
      </c>
      <c r="R380" s="4">
        <f t="shared" si="10"/>
        <v>1383909</v>
      </c>
      <c r="S380" s="4">
        <f t="shared" si="11"/>
        <v>1383909</v>
      </c>
    </row>
    <row r="381" spans="3:19" hidden="1" x14ac:dyDescent="0.25">
      <c r="C381" s="3">
        <v>1305050002</v>
      </c>
      <c r="D381" s="3">
        <v>9003241763</v>
      </c>
      <c r="E381" s="3" t="s">
        <v>186</v>
      </c>
      <c r="F381" s="3">
        <v>2112077</v>
      </c>
      <c r="G381" s="3" t="s">
        <v>85</v>
      </c>
      <c r="H381" s="3" t="s">
        <v>39</v>
      </c>
      <c r="I381" s="3" t="s">
        <v>25</v>
      </c>
      <c r="J381" s="3">
        <v>9</v>
      </c>
      <c r="K381" s="3" t="s">
        <v>19</v>
      </c>
      <c r="L381" s="3">
        <v>0</v>
      </c>
      <c r="M381" s="4">
        <v>8127196</v>
      </c>
      <c r="N381" s="3">
        <v>0</v>
      </c>
      <c r="O381" s="3">
        <v>0</v>
      </c>
      <c r="P381" s="3">
        <v>0</v>
      </c>
      <c r="Q381" s="3">
        <v>0</v>
      </c>
      <c r="R381" s="4">
        <f t="shared" si="10"/>
        <v>8127196</v>
      </c>
      <c r="S381" s="4">
        <f t="shared" si="11"/>
        <v>8127196</v>
      </c>
    </row>
    <row r="382" spans="3:19" hidden="1" x14ac:dyDescent="0.25">
      <c r="C382" s="3">
        <v>1305050002</v>
      </c>
      <c r="D382" s="3">
        <v>9003241763</v>
      </c>
      <c r="E382" s="3" t="s">
        <v>186</v>
      </c>
      <c r="F382" s="3">
        <v>2112076</v>
      </c>
      <c r="G382" s="3" t="s">
        <v>85</v>
      </c>
      <c r="H382" s="3" t="s">
        <v>39</v>
      </c>
      <c r="I382" s="3" t="s">
        <v>25</v>
      </c>
      <c r="J382" s="3">
        <v>9</v>
      </c>
      <c r="K382" s="3" t="s">
        <v>19</v>
      </c>
      <c r="L382" s="3">
        <v>0</v>
      </c>
      <c r="M382" s="4">
        <v>8511633</v>
      </c>
      <c r="N382" s="3">
        <v>0</v>
      </c>
      <c r="O382" s="3">
        <v>0</v>
      </c>
      <c r="P382" s="3">
        <v>0</v>
      </c>
      <c r="Q382" s="3">
        <v>0</v>
      </c>
      <c r="R382" s="4">
        <f t="shared" si="10"/>
        <v>8511633</v>
      </c>
      <c r="S382" s="4">
        <f t="shared" si="11"/>
        <v>8511633</v>
      </c>
    </row>
    <row r="383" spans="3:19" hidden="1" x14ac:dyDescent="0.25">
      <c r="C383" s="3">
        <v>1305050002</v>
      </c>
      <c r="D383" s="3">
        <v>9003241763</v>
      </c>
      <c r="E383" s="3" t="s">
        <v>186</v>
      </c>
      <c r="F383" s="3">
        <v>2112075</v>
      </c>
      <c r="G383" s="3" t="s">
        <v>85</v>
      </c>
      <c r="H383" s="3" t="s">
        <v>39</v>
      </c>
      <c r="I383" s="3" t="s">
        <v>25</v>
      </c>
      <c r="J383" s="3">
        <v>9</v>
      </c>
      <c r="K383" s="3" t="s">
        <v>19</v>
      </c>
      <c r="L383" s="3">
        <v>0</v>
      </c>
      <c r="M383" s="4">
        <v>1436155</v>
      </c>
      <c r="N383" s="3">
        <v>0</v>
      </c>
      <c r="O383" s="3">
        <v>0</v>
      </c>
      <c r="P383" s="3">
        <v>0</v>
      </c>
      <c r="Q383" s="3">
        <v>0</v>
      </c>
      <c r="R383" s="4">
        <f t="shared" si="10"/>
        <v>1436155</v>
      </c>
      <c r="S383" s="4">
        <f t="shared" si="11"/>
        <v>1436155</v>
      </c>
    </row>
    <row r="384" spans="3:19" hidden="1" x14ac:dyDescent="0.25">
      <c r="C384" s="3">
        <v>1305050002</v>
      </c>
      <c r="D384" s="3">
        <v>9003241763</v>
      </c>
      <c r="E384" s="3" t="s">
        <v>186</v>
      </c>
      <c r="F384" s="3">
        <v>2112095</v>
      </c>
      <c r="G384" s="3" t="s">
        <v>132</v>
      </c>
      <c r="H384" s="3" t="s">
        <v>41</v>
      </c>
      <c r="I384" s="3" t="s">
        <v>25</v>
      </c>
      <c r="J384" s="3">
        <v>8</v>
      </c>
      <c r="K384" s="3" t="s">
        <v>19</v>
      </c>
      <c r="L384" s="3">
        <v>0</v>
      </c>
      <c r="M384" s="4">
        <v>919184</v>
      </c>
      <c r="N384" s="3">
        <v>0</v>
      </c>
      <c r="O384" s="3">
        <v>0</v>
      </c>
      <c r="P384" s="3">
        <v>0</v>
      </c>
      <c r="Q384" s="3">
        <v>0</v>
      </c>
      <c r="R384" s="4">
        <f t="shared" si="10"/>
        <v>919184</v>
      </c>
      <c r="S384" s="4">
        <f t="shared" si="11"/>
        <v>919184</v>
      </c>
    </row>
    <row r="385" spans="3:19" hidden="1" x14ac:dyDescent="0.25">
      <c r="C385" s="3">
        <v>1305050002</v>
      </c>
      <c r="D385" s="3">
        <v>9003241763</v>
      </c>
      <c r="E385" s="3" t="s">
        <v>186</v>
      </c>
      <c r="F385" s="3">
        <v>2112094</v>
      </c>
      <c r="G385" s="3" t="s">
        <v>132</v>
      </c>
      <c r="H385" s="3" t="s">
        <v>41</v>
      </c>
      <c r="I385" s="3" t="s">
        <v>25</v>
      </c>
      <c r="J385" s="3">
        <v>8</v>
      </c>
      <c r="K385" s="3" t="s">
        <v>19</v>
      </c>
      <c r="L385" s="3">
        <v>0</v>
      </c>
      <c r="M385" s="4">
        <v>10525324</v>
      </c>
      <c r="N385" s="3">
        <v>0</v>
      </c>
      <c r="O385" s="3">
        <v>0</v>
      </c>
      <c r="P385" s="3">
        <v>0</v>
      </c>
      <c r="Q385" s="3">
        <v>0</v>
      </c>
      <c r="R385" s="4">
        <f t="shared" si="10"/>
        <v>10525324</v>
      </c>
      <c r="S385" s="4">
        <f t="shared" si="11"/>
        <v>10525324</v>
      </c>
    </row>
    <row r="386" spans="3:19" hidden="1" x14ac:dyDescent="0.25">
      <c r="C386" s="3">
        <v>1305050002</v>
      </c>
      <c r="D386" s="3">
        <v>9003241763</v>
      </c>
      <c r="E386" s="3" t="s">
        <v>186</v>
      </c>
      <c r="F386" s="3">
        <v>2112093</v>
      </c>
      <c r="G386" s="3" t="s">
        <v>132</v>
      </c>
      <c r="H386" s="3" t="s">
        <v>41</v>
      </c>
      <c r="I386" s="3" t="s">
        <v>25</v>
      </c>
      <c r="J386" s="3">
        <v>8</v>
      </c>
      <c r="K386" s="3" t="s">
        <v>19</v>
      </c>
      <c r="L386" s="3">
        <v>0</v>
      </c>
      <c r="M386" s="4">
        <v>14493445</v>
      </c>
      <c r="N386" s="3">
        <v>0</v>
      </c>
      <c r="O386" s="3">
        <v>0</v>
      </c>
      <c r="P386" s="3">
        <v>0</v>
      </c>
      <c r="Q386" s="3">
        <v>0</v>
      </c>
      <c r="R386" s="4">
        <f t="shared" si="10"/>
        <v>14493445</v>
      </c>
      <c r="S386" s="4">
        <f t="shared" si="11"/>
        <v>14493445</v>
      </c>
    </row>
    <row r="387" spans="3:19" hidden="1" x14ac:dyDescent="0.25">
      <c r="C387" s="3">
        <v>1305050002</v>
      </c>
      <c r="D387" s="3">
        <v>9003241763</v>
      </c>
      <c r="E387" s="3" t="s">
        <v>186</v>
      </c>
      <c r="F387" s="3">
        <v>2112100</v>
      </c>
      <c r="G387" s="3" t="s">
        <v>86</v>
      </c>
      <c r="H387" s="3" t="s">
        <v>23</v>
      </c>
      <c r="I387" s="3" t="s">
        <v>25</v>
      </c>
      <c r="J387" s="3">
        <v>7</v>
      </c>
      <c r="K387" s="3" t="s">
        <v>19</v>
      </c>
      <c r="L387" s="3">
        <v>0</v>
      </c>
      <c r="M387" s="4">
        <v>321355</v>
      </c>
      <c r="N387" s="3">
        <v>0</v>
      </c>
      <c r="O387" s="3">
        <v>0</v>
      </c>
      <c r="P387" s="3">
        <v>0</v>
      </c>
      <c r="Q387" s="3">
        <v>0</v>
      </c>
      <c r="R387" s="4">
        <f t="shared" si="10"/>
        <v>321355</v>
      </c>
      <c r="S387" s="4">
        <f t="shared" si="11"/>
        <v>321355</v>
      </c>
    </row>
    <row r="388" spans="3:19" hidden="1" x14ac:dyDescent="0.25">
      <c r="C388" s="3">
        <v>1305050002</v>
      </c>
      <c r="D388" s="3">
        <v>9003241763</v>
      </c>
      <c r="E388" s="3" t="s">
        <v>186</v>
      </c>
      <c r="F388" s="3">
        <v>2111645</v>
      </c>
      <c r="G388" s="3" t="s">
        <v>87</v>
      </c>
      <c r="H388" s="3" t="s">
        <v>34</v>
      </c>
      <c r="I388" s="3" t="s">
        <v>25</v>
      </c>
      <c r="J388" s="3">
        <v>6</v>
      </c>
      <c r="K388" s="3" t="s">
        <v>19</v>
      </c>
      <c r="L388" s="3">
        <v>0</v>
      </c>
      <c r="M388" s="4">
        <v>21481943</v>
      </c>
      <c r="N388" s="3">
        <v>0</v>
      </c>
      <c r="O388" s="3">
        <v>0</v>
      </c>
      <c r="P388" s="3">
        <v>0</v>
      </c>
      <c r="Q388" s="3">
        <v>0</v>
      </c>
      <c r="R388" s="4">
        <f t="shared" si="10"/>
        <v>21481943</v>
      </c>
      <c r="S388" s="4">
        <f t="shared" si="11"/>
        <v>21481943</v>
      </c>
    </row>
    <row r="389" spans="3:19" hidden="1" x14ac:dyDescent="0.25">
      <c r="C389" s="3">
        <v>1305050002</v>
      </c>
      <c r="D389" s="3">
        <v>9003241763</v>
      </c>
      <c r="E389" s="3" t="s">
        <v>186</v>
      </c>
      <c r="F389" s="3">
        <v>2112126</v>
      </c>
      <c r="G389" s="3" t="s">
        <v>87</v>
      </c>
      <c r="H389" s="3" t="s">
        <v>34</v>
      </c>
      <c r="I389" s="3" t="s">
        <v>25</v>
      </c>
      <c r="J389" s="3">
        <v>6</v>
      </c>
      <c r="K389" s="3" t="s">
        <v>19</v>
      </c>
      <c r="L389" s="3">
        <v>0</v>
      </c>
      <c r="M389" s="4">
        <v>2866291</v>
      </c>
      <c r="N389" s="3">
        <v>0</v>
      </c>
      <c r="O389" s="3">
        <v>0</v>
      </c>
      <c r="P389" s="3">
        <v>0</v>
      </c>
      <c r="Q389" s="3">
        <v>0</v>
      </c>
      <c r="R389" s="4">
        <f t="shared" ref="R389:R452" si="12">SUM(M389:Q389)</f>
        <v>2866291</v>
      </c>
      <c r="S389" s="4">
        <f t="shared" ref="S389:S452" si="13">+L389+R389</f>
        <v>2866291</v>
      </c>
    </row>
    <row r="390" spans="3:19" hidden="1" x14ac:dyDescent="0.25">
      <c r="C390" s="3">
        <v>1305050002</v>
      </c>
      <c r="D390" s="3">
        <v>9003241763</v>
      </c>
      <c r="E390" s="3" t="s">
        <v>186</v>
      </c>
      <c r="F390" s="3">
        <v>2112127</v>
      </c>
      <c r="G390" s="3" t="s">
        <v>87</v>
      </c>
      <c r="H390" s="3" t="s">
        <v>34</v>
      </c>
      <c r="I390" s="3" t="s">
        <v>25</v>
      </c>
      <c r="J390" s="3">
        <v>6</v>
      </c>
      <c r="K390" s="3" t="s">
        <v>19</v>
      </c>
      <c r="L390" s="3">
        <v>0</v>
      </c>
      <c r="M390" s="4">
        <v>1285420</v>
      </c>
      <c r="N390" s="3">
        <v>0</v>
      </c>
      <c r="O390" s="3">
        <v>0</v>
      </c>
      <c r="P390" s="3">
        <v>0</v>
      </c>
      <c r="Q390" s="3">
        <v>0</v>
      </c>
      <c r="R390" s="4">
        <f t="shared" si="12"/>
        <v>1285420</v>
      </c>
      <c r="S390" s="4">
        <f t="shared" si="13"/>
        <v>1285420</v>
      </c>
    </row>
    <row r="391" spans="3:19" hidden="1" x14ac:dyDescent="0.25">
      <c r="C391" s="3">
        <v>1305050002</v>
      </c>
      <c r="D391" s="3">
        <v>9003241763</v>
      </c>
      <c r="E391" s="3" t="s">
        <v>186</v>
      </c>
      <c r="F391" s="3">
        <v>2112128</v>
      </c>
      <c r="G391" s="3" t="s">
        <v>87</v>
      </c>
      <c r="H391" s="3" t="s">
        <v>34</v>
      </c>
      <c r="I391" s="3" t="s">
        <v>25</v>
      </c>
      <c r="J391" s="3">
        <v>6</v>
      </c>
      <c r="K391" s="3" t="s">
        <v>19</v>
      </c>
      <c r="L391" s="3">
        <v>0</v>
      </c>
      <c r="M391" s="4">
        <v>1285420</v>
      </c>
      <c r="N391" s="3">
        <v>0</v>
      </c>
      <c r="O391" s="3">
        <v>0</v>
      </c>
      <c r="P391" s="3">
        <v>0</v>
      </c>
      <c r="Q391" s="3">
        <v>0</v>
      </c>
      <c r="R391" s="4">
        <f t="shared" si="12"/>
        <v>1285420</v>
      </c>
      <c r="S391" s="4">
        <f t="shared" si="13"/>
        <v>1285420</v>
      </c>
    </row>
    <row r="392" spans="3:19" hidden="1" x14ac:dyDescent="0.25">
      <c r="C392" s="3">
        <v>1305050002</v>
      </c>
      <c r="D392" s="3">
        <v>9003241763</v>
      </c>
      <c r="E392" s="3" t="s">
        <v>186</v>
      </c>
      <c r="F392" s="3">
        <v>2112154</v>
      </c>
      <c r="G392" s="3" t="s">
        <v>87</v>
      </c>
      <c r="H392" s="3" t="s">
        <v>34</v>
      </c>
      <c r="I392" s="3" t="s">
        <v>25</v>
      </c>
      <c r="J392" s="3">
        <v>6</v>
      </c>
      <c r="K392" s="3" t="s">
        <v>19</v>
      </c>
      <c r="L392" s="3">
        <v>0</v>
      </c>
      <c r="M392" s="4">
        <v>8163152</v>
      </c>
      <c r="N392" s="3">
        <v>0</v>
      </c>
      <c r="O392" s="3">
        <v>0</v>
      </c>
      <c r="P392" s="3">
        <v>0</v>
      </c>
      <c r="Q392" s="3">
        <v>0</v>
      </c>
      <c r="R392" s="4">
        <f t="shared" si="12"/>
        <v>8163152</v>
      </c>
      <c r="S392" s="4">
        <f t="shared" si="13"/>
        <v>8163152</v>
      </c>
    </row>
    <row r="393" spans="3:19" hidden="1" x14ac:dyDescent="0.25">
      <c r="C393" s="3">
        <v>1305050002</v>
      </c>
      <c r="D393" s="3">
        <v>9003241763</v>
      </c>
      <c r="E393" s="3" t="s">
        <v>186</v>
      </c>
      <c r="F393" s="3">
        <v>2112143</v>
      </c>
      <c r="G393" s="3" t="s">
        <v>87</v>
      </c>
      <c r="H393" s="3" t="s">
        <v>34</v>
      </c>
      <c r="I393" s="3" t="s">
        <v>25</v>
      </c>
      <c r="J393" s="3">
        <v>6</v>
      </c>
      <c r="K393" s="3" t="s">
        <v>19</v>
      </c>
      <c r="L393" s="3">
        <v>0</v>
      </c>
      <c r="M393" s="4">
        <v>991015</v>
      </c>
      <c r="N393" s="3">
        <v>0</v>
      </c>
      <c r="O393" s="3">
        <v>0</v>
      </c>
      <c r="P393" s="3">
        <v>0</v>
      </c>
      <c r="Q393" s="3">
        <v>0</v>
      </c>
      <c r="R393" s="4">
        <f t="shared" si="12"/>
        <v>991015</v>
      </c>
      <c r="S393" s="4">
        <f t="shared" si="13"/>
        <v>991015</v>
      </c>
    </row>
    <row r="394" spans="3:19" hidden="1" x14ac:dyDescent="0.25">
      <c r="C394" s="3">
        <v>1305050002</v>
      </c>
      <c r="D394" s="3">
        <v>9003241763</v>
      </c>
      <c r="E394" s="3" t="s">
        <v>186</v>
      </c>
      <c r="F394" s="3" t="s">
        <v>250</v>
      </c>
      <c r="G394" s="3" t="s">
        <v>247</v>
      </c>
      <c r="H394" s="3" t="s">
        <v>162</v>
      </c>
      <c r="I394" s="3" t="s">
        <v>25</v>
      </c>
      <c r="J394" s="3">
        <v>4</v>
      </c>
      <c r="K394" s="3" t="s">
        <v>19</v>
      </c>
      <c r="L394" s="3">
        <v>0</v>
      </c>
      <c r="M394" s="4">
        <v>3334500</v>
      </c>
      <c r="N394" s="3">
        <v>0</v>
      </c>
      <c r="O394" s="3">
        <v>0</v>
      </c>
      <c r="P394" s="3">
        <v>0</v>
      </c>
      <c r="Q394" s="3">
        <v>0</v>
      </c>
      <c r="R394" s="4">
        <f t="shared" si="12"/>
        <v>3334500</v>
      </c>
      <c r="S394" s="4">
        <f t="shared" si="13"/>
        <v>3334500</v>
      </c>
    </row>
    <row r="395" spans="3:19" hidden="1" x14ac:dyDescent="0.25">
      <c r="C395" s="3">
        <v>1305050002</v>
      </c>
      <c r="D395" s="3">
        <v>9003241763</v>
      </c>
      <c r="E395" s="3" t="s">
        <v>186</v>
      </c>
      <c r="F395" s="3" t="s">
        <v>251</v>
      </c>
      <c r="G395" s="3" t="s">
        <v>247</v>
      </c>
      <c r="H395" s="3" t="s">
        <v>162</v>
      </c>
      <c r="I395" s="3" t="s">
        <v>25</v>
      </c>
      <c r="J395" s="3">
        <v>4</v>
      </c>
      <c r="K395" s="3" t="s">
        <v>19</v>
      </c>
      <c r="L395" s="3">
        <v>0</v>
      </c>
      <c r="M395" s="4">
        <v>10858008</v>
      </c>
      <c r="N395" s="3">
        <v>0</v>
      </c>
      <c r="O395" s="3">
        <v>0</v>
      </c>
      <c r="P395" s="3">
        <v>0</v>
      </c>
      <c r="Q395" s="3">
        <v>0</v>
      </c>
      <c r="R395" s="4">
        <f t="shared" si="12"/>
        <v>10858008</v>
      </c>
      <c r="S395" s="4">
        <f t="shared" si="13"/>
        <v>10858008</v>
      </c>
    </row>
    <row r="396" spans="3:19" hidden="1" x14ac:dyDescent="0.25">
      <c r="C396" s="3">
        <v>1305050002</v>
      </c>
      <c r="D396" s="3">
        <v>9003241763</v>
      </c>
      <c r="E396" s="3" t="s">
        <v>186</v>
      </c>
      <c r="F396" s="3" t="s">
        <v>252</v>
      </c>
      <c r="G396" s="3" t="s">
        <v>247</v>
      </c>
      <c r="H396" s="3" t="s">
        <v>162</v>
      </c>
      <c r="I396" s="3" t="s">
        <v>25</v>
      </c>
      <c r="J396" s="3">
        <v>4</v>
      </c>
      <c r="K396" s="3" t="s">
        <v>19</v>
      </c>
      <c r="L396" s="3">
        <v>0</v>
      </c>
      <c r="M396" s="4">
        <v>11512800</v>
      </c>
      <c r="N396" s="3">
        <v>0</v>
      </c>
      <c r="O396" s="3">
        <v>0</v>
      </c>
      <c r="P396" s="3">
        <v>0</v>
      </c>
      <c r="Q396" s="3">
        <v>0</v>
      </c>
      <c r="R396" s="4">
        <f t="shared" si="12"/>
        <v>11512800</v>
      </c>
      <c r="S396" s="4">
        <f t="shared" si="13"/>
        <v>11512800</v>
      </c>
    </row>
    <row r="397" spans="3:19" hidden="1" x14ac:dyDescent="0.25">
      <c r="C397" s="3">
        <v>1305050002</v>
      </c>
      <c r="D397" s="3">
        <v>9003241763</v>
      </c>
      <c r="E397" s="3" t="s">
        <v>186</v>
      </c>
      <c r="F397" s="3">
        <v>2112188</v>
      </c>
      <c r="G397" s="3" t="s">
        <v>253</v>
      </c>
      <c r="H397" s="3" t="s">
        <v>254</v>
      </c>
      <c r="I397" s="3" t="s">
        <v>25</v>
      </c>
      <c r="J397" s="3">
        <v>-4</v>
      </c>
      <c r="K397" s="3" t="s">
        <v>19</v>
      </c>
      <c r="L397" s="4">
        <v>4595922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4">
        <f t="shared" si="12"/>
        <v>0</v>
      </c>
      <c r="S397" s="4">
        <f t="shared" si="13"/>
        <v>4595922</v>
      </c>
    </row>
    <row r="398" spans="3:19" hidden="1" x14ac:dyDescent="0.25">
      <c r="C398" s="3">
        <v>1305050002</v>
      </c>
      <c r="D398" s="3">
        <v>9003241763</v>
      </c>
      <c r="E398" s="3" t="s">
        <v>186</v>
      </c>
      <c r="F398" s="3" t="s">
        <v>255</v>
      </c>
      <c r="G398" s="3" t="s">
        <v>31</v>
      </c>
      <c r="H398" s="3" t="s">
        <v>48</v>
      </c>
      <c r="I398" s="3" t="s">
        <v>25</v>
      </c>
      <c r="J398" s="3">
        <v>-12</v>
      </c>
      <c r="K398" s="3" t="s">
        <v>19</v>
      </c>
      <c r="L398" s="4">
        <v>11105250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4">
        <f t="shared" si="12"/>
        <v>0</v>
      </c>
      <c r="S398" s="4">
        <f t="shared" si="13"/>
        <v>11105250</v>
      </c>
    </row>
    <row r="399" spans="3:19" hidden="1" x14ac:dyDescent="0.25">
      <c r="C399" s="3">
        <v>1305050002</v>
      </c>
      <c r="D399" s="3">
        <v>9003241763</v>
      </c>
      <c r="E399" s="3" t="s">
        <v>186</v>
      </c>
      <c r="F399" s="3">
        <v>2112240</v>
      </c>
      <c r="G399" s="3" t="s">
        <v>82</v>
      </c>
      <c r="H399" s="3" t="s">
        <v>136</v>
      </c>
      <c r="I399" s="3" t="s">
        <v>25</v>
      </c>
      <c r="J399" s="3">
        <v>-14</v>
      </c>
      <c r="K399" s="3" t="s">
        <v>19</v>
      </c>
      <c r="L399" s="4">
        <v>824124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4">
        <f t="shared" si="12"/>
        <v>0</v>
      </c>
      <c r="S399" s="4">
        <f t="shared" si="13"/>
        <v>824124</v>
      </c>
    </row>
    <row r="400" spans="3:19" hidden="1" x14ac:dyDescent="0.25">
      <c r="C400" s="3">
        <v>1305050002</v>
      </c>
      <c r="D400" s="3">
        <v>9003241763</v>
      </c>
      <c r="E400" s="3" t="s">
        <v>186</v>
      </c>
      <c r="F400" s="3">
        <v>2112239</v>
      </c>
      <c r="G400" s="3" t="s">
        <v>82</v>
      </c>
      <c r="H400" s="3" t="s">
        <v>136</v>
      </c>
      <c r="I400" s="3" t="s">
        <v>25</v>
      </c>
      <c r="J400" s="3">
        <v>-14</v>
      </c>
      <c r="K400" s="3" t="s">
        <v>19</v>
      </c>
      <c r="L400" s="4">
        <v>321355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4">
        <f t="shared" si="12"/>
        <v>0</v>
      </c>
      <c r="S400" s="4">
        <f t="shared" si="13"/>
        <v>321355</v>
      </c>
    </row>
    <row r="401" spans="3:19" hidden="1" x14ac:dyDescent="0.25">
      <c r="C401" s="3">
        <v>1305050002</v>
      </c>
      <c r="D401" s="3">
        <v>9003241763</v>
      </c>
      <c r="E401" s="3" t="s">
        <v>186</v>
      </c>
      <c r="F401" s="3">
        <v>2112250</v>
      </c>
      <c r="G401" s="3" t="s">
        <v>37</v>
      </c>
      <c r="H401" s="3" t="s">
        <v>94</v>
      </c>
      <c r="I401" s="3" t="s">
        <v>25</v>
      </c>
      <c r="J401" s="3">
        <v>-18</v>
      </c>
      <c r="K401" s="3" t="s">
        <v>19</v>
      </c>
      <c r="L401" s="4">
        <v>2757553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4">
        <f t="shared" si="12"/>
        <v>0</v>
      </c>
      <c r="S401" s="4">
        <f t="shared" si="13"/>
        <v>2757553</v>
      </c>
    </row>
    <row r="402" spans="3:19" hidden="1" x14ac:dyDescent="0.25">
      <c r="C402" s="3">
        <v>1305050002</v>
      </c>
      <c r="D402" s="3">
        <v>9003241763</v>
      </c>
      <c r="E402" s="3" t="s">
        <v>186</v>
      </c>
      <c r="F402" s="3">
        <v>2112312</v>
      </c>
      <c r="G402" s="3" t="s">
        <v>23</v>
      </c>
      <c r="H402" s="3" t="s">
        <v>24</v>
      </c>
      <c r="I402" s="3" t="s">
        <v>25</v>
      </c>
      <c r="J402" s="3">
        <v>-23</v>
      </c>
      <c r="K402" s="3" t="s">
        <v>19</v>
      </c>
      <c r="L402" s="4">
        <v>1589361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4">
        <f t="shared" si="12"/>
        <v>0</v>
      </c>
      <c r="S402" s="4">
        <f t="shared" si="13"/>
        <v>1589361</v>
      </c>
    </row>
    <row r="403" spans="3:19" hidden="1" x14ac:dyDescent="0.25">
      <c r="C403" s="3">
        <v>1305050002</v>
      </c>
      <c r="D403" s="3">
        <v>9003241763</v>
      </c>
      <c r="E403" s="3" t="s">
        <v>186</v>
      </c>
      <c r="F403" s="3">
        <v>2112311</v>
      </c>
      <c r="G403" s="3" t="s">
        <v>23</v>
      </c>
      <c r="H403" s="3" t="s">
        <v>24</v>
      </c>
      <c r="I403" s="3" t="s">
        <v>25</v>
      </c>
      <c r="J403" s="3">
        <v>-23</v>
      </c>
      <c r="K403" s="3" t="s">
        <v>19</v>
      </c>
      <c r="L403" s="4">
        <v>4224240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4">
        <f t="shared" si="12"/>
        <v>0</v>
      </c>
      <c r="S403" s="4">
        <f t="shared" si="13"/>
        <v>4224240</v>
      </c>
    </row>
    <row r="404" spans="3:19" hidden="1" x14ac:dyDescent="0.25">
      <c r="C404" s="3">
        <v>1305050002</v>
      </c>
      <c r="D404" s="3">
        <v>9003241763</v>
      </c>
      <c r="E404" s="3" t="s">
        <v>186</v>
      </c>
      <c r="F404" s="3">
        <v>2112313</v>
      </c>
      <c r="G404" s="3" t="s">
        <v>23</v>
      </c>
      <c r="H404" s="3" t="s">
        <v>24</v>
      </c>
      <c r="I404" s="3" t="s">
        <v>25</v>
      </c>
      <c r="J404" s="3">
        <v>-23</v>
      </c>
      <c r="K404" s="3" t="s">
        <v>19</v>
      </c>
      <c r="L404" s="4">
        <v>3579255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4">
        <f t="shared" si="12"/>
        <v>0</v>
      </c>
      <c r="S404" s="4">
        <f t="shared" si="13"/>
        <v>3579255</v>
      </c>
    </row>
    <row r="405" spans="3:19" hidden="1" x14ac:dyDescent="0.25">
      <c r="C405" s="3">
        <v>1305050002</v>
      </c>
      <c r="D405" s="3">
        <v>9003241763</v>
      </c>
      <c r="E405" s="3" t="s">
        <v>186</v>
      </c>
      <c r="F405" s="3">
        <v>2112314</v>
      </c>
      <c r="G405" s="3" t="s">
        <v>23</v>
      </c>
      <c r="H405" s="3" t="s">
        <v>24</v>
      </c>
      <c r="I405" s="3" t="s">
        <v>25</v>
      </c>
      <c r="J405" s="3">
        <v>-23</v>
      </c>
      <c r="K405" s="3" t="s">
        <v>19</v>
      </c>
      <c r="L405" s="4">
        <v>1559899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4">
        <f t="shared" si="12"/>
        <v>0</v>
      </c>
      <c r="S405" s="4">
        <f t="shared" si="13"/>
        <v>1559899</v>
      </c>
    </row>
    <row r="406" spans="3:19" hidden="1" x14ac:dyDescent="0.25">
      <c r="C406" s="3">
        <v>1305050002</v>
      </c>
      <c r="D406" s="3">
        <v>9003241763</v>
      </c>
      <c r="E406" s="3" t="s">
        <v>186</v>
      </c>
      <c r="F406" s="3">
        <v>2112315</v>
      </c>
      <c r="G406" s="3" t="s">
        <v>23</v>
      </c>
      <c r="H406" s="3" t="s">
        <v>24</v>
      </c>
      <c r="I406" s="3" t="s">
        <v>25</v>
      </c>
      <c r="J406" s="3">
        <v>-23</v>
      </c>
      <c r="K406" s="3" t="s">
        <v>19</v>
      </c>
      <c r="L406" s="4">
        <v>2371465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4">
        <f t="shared" si="12"/>
        <v>0</v>
      </c>
      <c r="S406" s="4">
        <f t="shared" si="13"/>
        <v>2371465</v>
      </c>
    </row>
    <row r="407" spans="3:19" hidden="1" x14ac:dyDescent="0.25">
      <c r="C407" s="3">
        <v>1305050002</v>
      </c>
      <c r="D407" s="3">
        <v>9003241763</v>
      </c>
      <c r="E407" s="3" t="s">
        <v>186</v>
      </c>
      <c r="F407" s="3">
        <v>2112329</v>
      </c>
      <c r="G407" s="3" t="s">
        <v>23</v>
      </c>
      <c r="H407" s="3" t="s">
        <v>24</v>
      </c>
      <c r="I407" s="3" t="s">
        <v>25</v>
      </c>
      <c r="J407" s="3">
        <v>-23</v>
      </c>
      <c r="K407" s="3" t="s">
        <v>19</v>
      </c>
      <c r="L407" s="4">
        <v>1285420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4">
        <f t="shared" si="12"/>
        <v>0</v>
      </c>
      <c r="S407" s="4">
        <f t="shared" si="13"/>
        <v>1285420</v>
      </c>
    </row>
    <row r="408" spans="3:19" hidden="1" x14ac:dyDescent="0.25">
      <c r="C408" s="3">
        <v>1305050002</v>
      </c>
      <c r="D408" s="3">
        <v>9003241763</v>
      </c>
      <c r="E408" s="3" t="s">
        <v>186</v>
      </c>
      <c r="F408" s="3">
        <v>2112328</v>
      </c>
      <c r="G408" s="3" t="s">
        <v>23</v>
      </c>
      <c r="H408" s="3" t="s">
        <v>24</v>
      </c>
      <c r="I408" s="3" t="s">
        <v>25</v>
      </c>
      <c r="J408" s="3">
        <v>-23</v>
      </c>
      <c r="K408" s="3" t="s">
        <v>19</v>
      </c>
      <c r="L408" s="4">
        <v>5976183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4">
        <f t="shared" si="12"/>
        <v>0</v>
      </c>
      <c r="S408" s="4">
        <f t="shared" si="13"/>
        <v>5976183</v>
      </c>
    </row>
    <row r="409" spans="3:19" hidden="1" x14ac:dyDescent="0.25">
      <c r="E409" s="3" t="s">
        <v>186</v>
      </c>
      <c r="K409" s="3" t="s">
        <v>19</v>
      </c>
      <c r="L409" s="4">
        <v>40190027</v>
      </c>
      <c r="M409" s="4">
        <v>132752935</v>
      </c>
      <c r="N409" s="4">
        <v>81821580</v>
      </c>
      <c r="O409" s="4">
        <v>65838113</v>
      </c>
      <c r="P409" s="4">
        <v>152507187</v>
      </c>
      <c r="Q409" s="4">
        <v>96553969</v>
      </c>
      <c r="R409" s="4">
        <f t="shared" si="12"/>
        <v>529473784</v>
      </c>
      <c r="S409" s="4">
        <f t="shared" si="13"/>
        <v>569663811</v>
      </c>
    </row>
    <row r="410" spans="3:19" hidden="1" x14ac:dyDescent="0.25">
      <c r="C410" s="3">
        <v>1305050001</v>
      </c>
      <c r="D410" s="3">
        <v>8001458824</v>
      </c>
      <c r="E410" s="3" t="s">
        <v>256</v>
      </c>
      <c r="F410" s="3">
        <v>2100005519</v>
      </c>
      <c r="G410" s="3" t="s">
        <v>62</v>
      </c>
      <c r="H410" s="3" t="s">
        <v>257</v>
      </c>
      <c r="I410" s="3" t="s">
        <v>25</v>
      </c>
      <c r="J410" s="4">
        <v>1194</v>
      </c>
      <c r="K410" s="3" t="s">
        <v>19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4">
        <v>159119520</v>
      </c>
      <c r="R410" s="4">
        <f t="shared" si="12"/>
        <v>159119520</v>
      </c>
      <c r="S410" s="4">
        <f t="shared" si="13"/>
        <v>159119520</v>
      </c>
    </row>
    <row r="411" spans="3:19" hidden="1" x14ac:dyDescent="0.25">
      <c r="C411" s="3">
        <v>1305050001</v>
      </c>
      <c r="D411" s="3">
        <v>8001458824</v>
      </c>
      <c r="E411" s="3" t="s">
        <v>256</v>
      </c>
      <c r="F411" s="3">
        <v>2100005681</v>
      </c>
      <c r="G411" s="3" t="s">
        <v>258</v>
      </c>
      <c r="H411" s="3" t="s">
        <v>259</v>
      </c>
      <c r="I411" s="3" t="s">
        <v>25</v>
      </c>
      <c r="J411" s="4">
        <v>1144</v>
      </c>
      <c r="K411" s="3" t="s">
        <v>19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4">
        <v>26642807</v>
      </c>
      <c r="R411" s="4">
        <f t="shared" si="12"/>
        <v>26642807</v>
      </c>
      <c r="S411" s="4">
        <f t="shared" si="13"/>
        <v>26642807</v>
      </c>
    </row>
    <row r="412" spans="3:19" hidden="1" x14ac:dyDescent="0.25">
      <c r="C412" s="3">
        <v>1305050001</v>
      </c>
      <c r="D412" s="3">
        <v>8001458824</v>
      </c>
      <c r="E412" s="3" t="s">
        <v>256</v>
      </c>
      <c r="F412" s="3">
        <v>2100005944</v>
      </c>
      <c r="G412" s="3" t="s">
        <v>260</v>
      </c>
      <c r="H412" s="3" t="s">
        <v>261</v>
      </c>
      <c r="I412" s="3" t="s">
        <v>25</v>
      </c>
      <c r="J412" s="4">
        <v>1082</v>
      </c>
      <c r="K412" s="3" t="s">
        <v>19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4">
        <v>96730551</v>
      </c>
      <c r="R412" s="4">
        <f t="shared" si="12"/>
        <v>96730551</v>
      </c>
      <c r="S412" s="4">
        <f t="shared" si="13"/>
        <v>96730551</v>
      </c>
    </row>
    <row r="413" spans="3:19" hidden="1" x14ac:dyDescent="0.25">
      <c r="C413" s="3">
        <v>1305050001</v>
      </c>
      <c r="D413" s="3">
        <v>8001458824</v>
      </c>
      <c r="E413" s="3" t="s">
        <v>256</v>
      </c>
      <c r="F413" s="3">
        <v>2100005943</v>
      </c>
      <c r="G413" s="3" t="s">
        <v>260</v>
      </c>
      <c r="H413" s="3" t="s">
        <v>261</v>
      </c>
      <c r="I413" s="3" t="s">
        <v>25</v>
      </c>
      <c r="J413" s="4">
        <v>1082</v>
      </c>
      <c r="K413" s="3" t="s">
        <v>19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4">
        <v>103152057</v>
      </c>
      <c r="R413" s="4">
        <f t="shared" si="12"/>
        <v>103152057</v>
      </c>
      <c r="S413" s="4">
        <f t="shared" si="13"/>
        <v>103152057</v>
      </c>
    </row>
    <row r="414" spans="3:19" hidden="1" x14ac:dyDescent="0.25">
      <c r="C414" s="3">
        <v>1305050001</v>
      </c>
      <c r="D414" s="3">
        <v>8001458824</v>
      </c>
      <c r="E414" s="3" t="s">
        <v>256</v>
      </c>
      <c r="F414" s="3">
        <v>2100006031</v>
      </c>
      <c r="G414" s="3" t="s">
        <v>262</v>
      </c>
      <c r="H414" s="3" t="s">
        <v>263</v>
      </c>
      <c r="I414" s="3" t="s">
        <v>25</v>
      </c>
      <c r="J414" s="4">
        <v>1053</v>
      </c>
      <c r="K414" s="3" t="s">
        <v>19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4">
        <v>84703960</v>
      </c>
      <c r="R414" s="4">
        <f t="shared" si="12"/>
        <v>84703960</v>
      </c>
      <c r="S414" s="4">
        <f t="shared" si="13"/>
        <v>84703960</v>
      </c>
    </row>
    <row r="415" spans="3:19" hidden="1" x14ac:dyDescent="0.25">
      <c r="C415" s="3">
        <v>1305050001</v>
      </c>
      <c r="D415" s="3">
        <v>8001458824</v>
      </c>
      <c r="E415" s="3" t="s">
        <v>256</v>
      </c>
      <c r="F415" s="3">
        <v>2100006036</v>
      </c>
      <c r="G415" s="3" t="s">
        <v>262</v>
      </c>
      <c r="H415" s="3" t="s">
        <v>263</v>
      </c>
      <c r="I415" s="3" t="s">
        <v>25</v>
      </c>
      <c r="J415" s="4">
        <v>1053</v>
      </c>
      <c r="K415" s="3" t="s">
        <v>19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4">
        <v>13460415</v>
      </c>
      <c r="R415" s="4">
        <f t="shared" si="12"/>
        <v>13460415</v>
      </c>
      <c r="S415" s="4">
        <f t="shared" si="13"/>
        <v>13460415</v>
      </c>
    </row>
    <row r="416" spans="3:19" hidden="1" x14ac:dyDescent="0.25">
      <c r="C416" s="3">
        <v>1305050001</v>
      </c>
      <c r="D416" s="3">
        <v>8001458824</v>
      </c>
      <c r="E416" s="3" t="s">
        <v>256</v>
      </c>
      <c r="F416" s="3">
        <v>2100006525</v>
      </c>
      <c r="G416" s="3" t="s">
        <v>264</v>
      </c>
      <c r="H416" s="3" t="s">
        <v>265</v>
      </c>
      <c r="I416" s="3" t="s">
        <v>25</v>
      </c>
      <c r="J416" s="3">
        <v>929</v>
      </c>
      <c r="K416" s="3" t="s">
        <v>19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4">
        <v>4752000</v>
      </c>
      <c r="R416" s="4">
        <f t="shared" si="12"/>
        <v>4752000</v>
      </c>
      <c r="S416" s="4">
        <f t="shared" si="13"/>
        <v>4752000</v>
      </c>
    </row>
    <row r="417" spans="1:19" hidden="1" x14ac:dyDescent="0.25">
      <c r="C417" s="3">
        <v>1305050001</v>
      </c>
      <c r="D417" s="3">
        <v>8001458824</v>
      </c>
      <c r="E417" s="3" t="s">
        <v>256</v>
      </c>
      <c r="G417" s="3" t="s">
        <v>145</v>
      </c>
      <c r="H417" s="3" t="s">
        <v>145</v>
      </c>
      <c r="J417" s="3">
        <v>918</v>
      </c>
      <c r="K417" s="3" t="s">
        <v>19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4">
        <v>50010952</v>
      </c>
      <c r="R417" s="4">
        <f t="shared" si="12"/>
        <v>50010952</v>
      </c>
      <c r="S417" s="4">
        <f t="shared" si="13"/>
        <v>50010952</v>
      </c>
    </row>
    <row r="418" spans="1:19" hidden="1" x14ac:dyDescent="0.25">
      <c r="C418" s="3">
        <v>1305050001</v>
      </c>
      <c r="D418" s="3">
        <v>8001458824</v>
      </c>
      <c r="E418" s="3" t="s">
        <v>256</v>
      </c>
      <c r="F418" s="3">
        <v>2100006633</v>
      </c>
      <c r="G418" s="3" t="s">
        <v>266</v>
      </c>
      <c r="H418" s="3" t="s">
        <v>267</v>
      </c>
      <c r="I418" s="3" t="s">
        <v>25</v>
      </c>
      <c r="J418" s="3">
        <v>913</v>
      </c>
      <c r="K418" s="3" t="s">
        <v>19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4">
        <v>10186679</v>
      </c>
      <c r="R418" s="4">
        <f t="shared" si="12"/>
        <v>10186679</v>
      </c>
      <c r="S418" s="4">
        <f t="shared" si="13"/>
        <v>10186679</v>
      </c>
    </row>
    <row r="419" spans="1:19" hidden="1" x14ac:dyDescent="0.25">
      <c r="C419" s="3">
        <v>1305050001</v>
      </c>
      <c r="D419" s="3">
        <v>8001458824</v>
      </c>
      <c r="E419" s="3" t="s">
        <v>256</v>
      </c>
      <c r="F419" s="3">
        <v>2100006632</v>
      </c>
      <c r="G419" s="3" t="s">
        <v>266</v>
      </c>
      <c r="H419" s="3" t="s">
        <v>267</v>
      </c>
      <c r="I419" s="3" t="s">
        <v>25</v>
      </c>
      <c r="J419" s="3">
        <v>913</v>
      </c>
      <c r="K419" s="3" t="s">
        <v>19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4">
        <v>4752000</v>
      </c>
      <c r="R419" s="4">
        <f t="shared" si="12"/>
        <v>4752000</v>
      </c>
      <c r="S419" s="4">
        <f t="shared" si="13"/>
        <v>4752000</v>
      </c>
    </row>
    <row r="420" spans="1:19" hidden="1" x14ac:dyDescent="0.25">
      <c r="C420" s="3">
        <v>1305050001</v>
      </c>
      <c r="D420" s="3">
        <v>8001458824</v>
      </c>
      <c r="E420" s="3" t="s">
        <v>256</v>
      </c>
      <c r="F420" s="3" t="s">
        <v>268</v>
      </c>
      <c r="G420" s="3" t="s">
        <v>269</v>
      </c>
      <c r="H420" s="3" t="s">
        <v>270</v>
      </c>
      <c r="I420" s="3" t="s">
        <v>25</v>
      </c>
      <c r="J420" s="3">
        <v>523</v>
      </c>
      <c r="K420" s="3" t="s">
        <v>19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4">
        <v>-212574561</v>
      </c>
      <c r="R420" s="4">
        <f t="shared" si="12"/>
        <v>-212574561</v>
      </c>
      <c r="S420" s="4">
        <f t="shared" si="13"/>
        <v>-212574561</v>
      </c>
    </row>
    <row r="421" spans="1:19" hidden="1" x14ac:dyDescent="0.25">
      <c r="E421" s="3" t="s">
        <v>256</v>
      </c>
      <c r="K421" s="3" t="s">
        <v>19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4">
        <v>340936380</v>
      </c>
      <c r="R421" s="4">
        <f t="shared" si="12"/>
        <v>340936380</v>
      </c>
      <c r="S421" s="4">
        <f t="shared" si="13"/>
        <v>340936380</v>
      </c>
    </row>
    <row r="422" spans="1:19" hidden="1" x14ac:dyDescent="0.25">
      <c r="C422" s="3">
        <v>1305100001</v>
      </c>
      <c r="D422" s="3">
        <v>9002775811</v>
      </c>
      <c r="E422" s="3" t="s">
        <v>271</v>
      </c>
      <c r="F422" s="3">
        <v>2110463</v>
      </c>
      <c r="G422" s="3" t="s">
        <v>272</v>
      </c>
      <c r="H422" s="3" t="s">
        <v>273</v>
      </c>
      <c r="I422" s="3" t="s">
        <v>25</v>
      </c>
      <c r="J422" s="3">
        <v>233</v>
      </c>
      <c r="K422" s="3" t="s">
        <v>19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4">
        <v>6796726</v>
      </c>
      <c r="R422" s="4">
        <f t="shared" si="12"/>
        <v>6796726</v>
      </c>
      <c r="S422" s="4">
        <f t="shared" si="13"/>
        <v>6796726</v>
      </c>
    </row>
    <row r="423" spans="1:19" x14ac:dyDescent="0.25">
      <c r="A423" s="19" t="s">
        <v>21</v>
      </c>
      <c r="E423" s="19" t="s">
        <v>271</v>
      </c>
      <c r="K423" s="3" t="s">
        <v>19</v>
      </c>
      <c r="L423" s="27">
        <v>0</v>
      </c>
      <c r="M423" s="25">
        <v>0</v>
      </c>
      <c r="N423" s="25">
        <v>0</v>
      </c>
      <c r="O423" s="25">
        <v>0</v>
      </c>
      <c r="P423" s="25">
        <v>0</v>
      </c>
      <c r="Q423" s="25">
        <v>6796726</v>
      </c>
      <c r="R423" s="27">
        <f t="shared" si="12"/>
        <v>6796726</v>
      </c>
      <c r="S423" s="27">
        <f t="shared" si="13"/>
        <v>6796726</v>
      </c>
    </row>
    <row r="424" spans="1:19" hidden="1" x14ac:dyDescent="0.25">
      <c r="C424" s="3">
        <v>1305050001</v>
      </c>
      <c r="D424" s="3">
        <v>8020232280</v>
      </c>
      <c r="E424" s="3" t="s">
        <v>274</v>
      </c>
      <c r="F424" s="3">
        <v>2112367</v>
      </c>
      <c r="G424" s="3" t="s">
        <v>34</v>
      </c>
      <c r="H424" s="3" t="s">
        <v>34</v>
      </c>
      <c r="I424" s="3" t="s">
        <v>275</v>
      </c>
      <c r="J424" s="3">
        <v>6</v>
      </c>
      <c r="K424" s="3" t="s">
        <v>19</v>
      </c>
      <c r="L424" s="3">
        <v>0</v>
      </c>
      <c r="M424" s="4">
        <v>4876680</v>
      </c>
      <c r="N424" s="3">
        <v>0</v>
      </c>
      <c r="O424" s="3">
        <v>0</v>
      </c>
      <c r="P424" s="3">
        <v>0</v>
      </c>
      <c r="Q424" s="3">
        <v>0</v>
      </c>
      <c r="R424" s="4">
        <f t="shared" si="12"/>
        <v>4876680</v>
      </c>
      <c r="S424" s="4">
        <f t="shared" si="13"/>
        <v>4876680</v>
      </c>
    </row>
    <row r="425" spans="1:19" hidden="1" x14ac:dyDescent="0.25">
      <c r="C425" s="3">
        <v>1305050001</v>
      </c>
      <c r="D425" s="3">
        <v>8020232280</v>
      </c>
      <c r="E425" s="3" t="s">
        <v>274</v>
      </c>
      <c r="F425" s="3">
        <v>2112317</v>
      </c>
      <c r="G425" s="3" t="s">
        <v>23</v>
      </c>
      <c r="H425" s="3" t="s">
        <v>276</v>
      </c>
      <c r="I425" s="3" t="s">
        <v>53</v>
      </c>
      <c r="J425" s="3">
        <v>-8</v>
      </c>
      <c r="K425" s="3" t="s">
        <v>19</v>
      </c>
      <c r="L425" s="4">
        <v>7299960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4">
        <f t="shared" si="12"/>
        <v>0</v>
      </c>
      <c r="S425" s="4">
        <f t="shared" si="13"/>
        <v>7299960</v>
      </c>
    </row>
    <row r="426" spans="1:19" hidden="1" x14ac:dyDescent="0.25">
      <c r="A426" s="19"/>
      <c r="E426" s="19" t="s">
        <v>274</v>
      </c>
      <c r="K426" s="3" t="s">
        <v>19</v>
      </c>
      <c r="L426" s="27">
        <v>0</v>
      </c>
      <c r="M426" s="25">
        <v>0</v>
      </c>
      <c r="N426" s="25">
        <v>0</v>
      </c>
      <c r="O426" s="25">
        <v>0</v>
      </c>
      <c r="P426" s="25">
        <v>0</v>
      </c>
      <c r="Q426" s="25">
        <v>0</v>
      </c>
      <c r="R426" s="27">
        <f t="shared" si="12"/>
        <v>0</v>
      </c>
      <c r="S426" s="27">
        <f t="shared" si="13"/>
        <v>0</v>
      </c>
    </row>
    <row r="427" spans="1:19" hidden="1" x14ac:dyDescent="0.25">
      <c r="C427" s="3">
        <v>1380950001</v>
      </c>
      <c r="D427" s="3">
        <v>9005757056</v>
      </c>
      <c r="E427" s="3" t="s">
        <v>277</v>
      </c>
      <c r="G427" s="3" t="s">
        <v>278</v>
      </c>
      <c r="H427" s="3" t="s">
        <v>279</v>
      </c>
      <c r="I427" s="3" t="s">
        <v>25</v>
      </c>
      <c r="J427" s="4">
        <v>1771</v>
      </c>
      <c r="K427" s="3" t="s">
        <v>19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4">
        <v>379589968</v>
      </c>
      <c r="R427" s="4">
        <f t="shared" si="12"/>
        <v>379589968</v>
      </c>
      <c r="S427" s="4">
        <f t="shared" si="13"/>
        <v>379589968</v>
      </c>
    </row>
    <row r="428" spans="1:19" hidden="1" x14ac:dyDescent="0.25">
      <c r="E428" s="3" t="s">
        <v>277</v>
      </c>
      <c r="K428" s="3" t="s">
        <v>19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4">
        <v>379589968</v>
      </c>
      <c r="R428" s="4">
        <f t="shared" si="12"/>
        <v>379589968</v>
      </c>
      <c r="S428" s="4">
        <f t="shared" si="13"/>
        <v>379589968</v>
      </c>
    </row>
    <row r="429" spans="1:19" hidden="1" x14ac:dyDescent="0.25">
      <c r="C429" s="3">
        <v>1305050001</v>
      </c>
      <c r="D429" s="3">
        <v>8110267098</v>
      </c>
      <c r="E429" s="3" t="s">
        <v>280</v>
      </c>
      <c r="F429" s="3">
        <v>2111358</v>
      </c>
      <c r="G429" s="3" t="s">
        <v>116</v>
      </c>
      <c r="H429" s="3" t="s">
        <v>117</v>
      </c>
      <c r="I429" s="3" t="s">
        <v>25</v>
      </c>
      <c r="J429" s="3">
        <v>110</v>
      </c>
      <c r="K429" s="3" t="s">
        <v>19</v>
      </c>
      <c r="L429" s="3">
        <v>0</v>
      </c>
      <c r="M429" s="3">
        <v>0</v>
      </c>
      <c r="N429" s="3">
        <v>0</v>
      </c>
      <c r="O429" s="3">
        <v>0</v>
      </c>
      <c r="P429" s="4">
        <v>8090626</v>
      </c>
      <c r="Q429" s="3">
        <v>0</v>
      </c>
      <c r="R429" s="4">
        <f t="shared" si="12"/>
        <v>8090626</v>
      </c>
      <c r="S429" s="4">
        <f t="shared" si="13"/>
        <v>8090626</v>
      </c>
    </row>
    <row r="430" spans="1:19" x14ac:dyDescent="0.25">
      <c r="A430" s="19" t="s">
        <v>21</v>
      </c>
      <c r="E430" s="19" t="s">
        <v>280</v>
      </c>
      <c r="K430" s="3" t="s">
        <v>19</v>
      </c>
      <c r="L430" s="27">
        <v>7871760</v>
      </c>
      <c r="M430" s="25">
        <v>0</v>
      </c>
      <c r="N430" s="25">
        <v>0</v>
      </c>
      <c r="O430" s="25">
        <v>0</v>
      </c>
      <c r="P430" s="25">
        <v>8090626</v>
      </c>
      <c r="Q430" s="25">
        <v>0</v>
      </c>
      <c r="R430" s="27">
        <f t="shared" si="12"/>
        <v>8090626</v>
      </c>
      <c r="S430" s="27">
        <f t="shared" si="13"/>
        <v>15962386</v>
      </c>
    </row>
    <row r="431" spans="1:19" hidden="1" x14ac:dyDescent="0.25">
      <c r="C431" s="3">
        <v>1380950001</v>
      </c>
      <c r="D431" s="3">
        <v>9008284881</v>
      </c>
      <c r="E431" s="3" t="s">
        <v>281</v>
      </c>
      <c r="F431" s="3">
        <v>732237</v>
      </c>
      <c r="G431" s="3" t="s">
        <v>282</v>
      </c>
      <c r="H431" s="3" t="s">
        <v>283</v>
      </c>
      <c r="I431" s="3" t="s">
        <v>25</v>
      </c>
      <c r="J431" s="3">
        <v>142</v>
      </c>
      <c r="K431" s="3" t="s">
        <v>19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4">
        <v>5202000</v>
      </c>
      <c r="R431" s="4">
        <f t="shared" si="12"/>
        <v>5202000</v>
      </c>
      <c r="S431" s="4">
        <f t="shared" si="13"/>
        <v>5202000</v>
      </c>
    </row>
    <row r="432" spans="1:19" hidden="1" x14ac:dyDescent="0.25">
      <c r="C432" s="3">
        <v>1380950001</v>
      </c>
      <c r="D432" s="3">
        <v>9008284881</v>
      </c>
      <c r="E432" s="3" t="s">
        <v>281</v>
      </c>
      <c r="F432" s="3">
        <v>2111225</v>
      </c>
      <c r="G432" s="3" t="s">
        <v>208</v>
      </c>
      <c r="H432" s="3" t="s">
        <v>284</v>
      </c>
      <c r="I432" s="3" t="s">
        <v>25</v>
      </c>
      <c r="J432" s="3">
        <v>130</v>
      </c>
      <c r="K432" s="3" t="s">
        <v>19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4">
        <v>30613508</v>
      </c>
      <c r="R432" s="4">
        <f t="shared" si="12"/>
        <v>30613508</v>
      </c>
      <c r="S432" s="4">
        <f t="shared" si="13"/>
        <v>30613508</v>
      </c>
    </row>
    <row r="433" spans="3:19" hidden="1" x14ac:dyDescent="0.25">
      <c r="C433" s="3">
        <v>2805050001</v>
      </c>
      <c r="D433" s="3">
        <v>9008284881</v>
      </c>
      <c r="E433" s="3" t="s">
        <v>281</v>
      </c>
      <c r="G433" s="3" t="s">
        <v>285</v>
      </c>
      <c r="H433" s="3" t="s">
        <v>285</v>
      </c>
      <c r="J433" s="3">
        <v>0</v>
      </c>
      <c r="K433" s="3" t="s">
        <v>19</v>
      </c>
      <c r="L433" s="4">
        <v>-300000000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4">
        <f t="shared" si="12"/>
        <v>0</v>
      </c>
      <c r="S433" s="4">
        <f t="shared" si="13"/>
        <v>-300000000</v>
      </c>
    </row>
    <row r="434" spans="3:19" hidden="1" x14ac:dyDescent="0.25">
      <c r="E434" s="3" t="s">
        <v>281</v>
      </c>
      <c r="K434" s="3" t="s">
        <v>19</v>
      </c>
      <c r="L434" s="4">
        <v>-300000000</v>
      </c>
      <c r="M434" s="3">
        <v>0</v>
      </c>
      <c r="N434" s="3">
        <v>0</v>
      </c>
      <c r="O434" s="3">
        <v>0</v>
      </c>
      <c r="P434" s="3">
        <v>0</v>
      </c>
      <c r="Q434" s="4">
        <v>35815508</v>
      </c>
      <c r="R434" s="4">
        <f t="shared" si="12"/>
        <v>35815508</v>
      </c>
      <c r="S434" s="4">
        <f t="shared" si="13"/>
        <v>-264184492</v>
      </c>
    </row>
    <row r="435" spans="3:19" hidden="1" x14ac:dyDescent="0.25">
      <c r="C435" s="3">
        <v>1305050002</v>
      </c>
      <c r="D435" s="3">
        <v>9003493641</v>
      </c>
      <c r="E435" s="3" t="s">
        <v>286</v>
      </c>
      <c r="F435" s="3" t="s">
        <v>287</v>
      </c>
      <c r="G435" s="3" t="s">
        <v>87</v>
      </c>
      <c r="H435" s="3" t="s">
        <v>87</v>
      </c>
      <c r="J435" s="3">
        <v>36</v>
      </c>
      <c r="K435" s="3" t="s">
        <v>19</v>
      </c>
      <c r="L435" s="3">
        <v>0</v>
      </c>
      <c r="M435" s="3">
        <v>0</v>
      </c>
      <c r="N435" s="4">
        <v>46624435</v>
      </c>
      <c r="O435" s="3">
        <v>0</v>
      </c>
      <c r="P435" s="3">
        <v>0</v>
      </c>
      <c r="Q435" s="3">
        <v>0</v>
      </c>
      <c r="R435" s="4">
        <f t="shared" si="12"/>
        <v>46624435</v>
      </c>
      <c r="S435" s="4">
        <f t="shared" si="13"/>
        <v>46624435</v>
      </c>
    </row>
    <row r="436" spans="3:19" hidden="1" x14ac:dyDescent="0.25">
      <c r="E436" s="3" t="s">
        <v>286</v>
      </c>
      <c r="K436" s="3" t="s">
        <v>19</v>
      </c>
      <c r="L436" s="3">
        <v>0</v>
      </c>
      <c r="M436" s="3">
        <v>0</v>
      </c>
      <c r="N436" s="4">
        <v>46624435</v>
      </c>
      <c r="O436" s="3">
        <v>0</v>
      </c>
      <c r="P436" s="3">
        <v>0</v>
      </c>
      <c r="Q436" s="3">
        <v>0</v>
      </c>
      <c r="R436" s="4">
        <f t="shared" si="12"/>
        <v>46624435</v>
      </c>
      <c r="S436" s="4">
        <f t="shared" si="13"/>
        <v>46624435</v>
      </c>
    </row>
    <row r="437" spans="3:19" hidden="1" x14ac:dyDescent="0.25">
      <c r="C437" s="3">
        <v>1310200001</v>
      </c>
      <c r="D437" s="3">
        <v>9013202799</v>
      </c>
      <c r="E437" s="3" t="s">
        <v>288</v>
      </c>
      <c r="F437" s="3">
        <v>1190909</v>
      </c>
      <c r="G437" s="3" t="s">
        <v>289</v>
      </c>
      <c r="H437" s="3" t="s">
        <v>290</v>
      </c>
      <c r="I437" s="3" t="s">
        <v>25</v>
      </c>
      <c r="J437" s="3">
        <v>496</v>
      </c>
      <c r="K437" s="3" t="s">
        <v>19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4">
        <v>725100</v>
      </c>
      <c r="R437" s="4">
        <f t="shared" si="12"/>
        <v>725100</v>
      </c>
      <c r="S437" s="4">
        <f t="shared" si="13"/>
        <v>725100</v>
      </c>
    </row>
    <row r="438" spans="3:19" hidden="1" x14ac:dyDescent="0.25">
      <c r="C438" s="3">
        <v>1310200001</v>
      </c>
      <c r="D438" s="3">
        <v>9013202799</v>
      </c>
      <c r="E438" s="3" t="s">
        <v>288</v>
      </c>
      <c r="F438" s="3" t="s">
        <v>291</v>
      </c>
      <c r="G438" s="3" t="s">
        <v>292</v>
      </c>
      <c r="H438" s="3" t="s">
        <v>293</v>
      </c>
      <c r="I438" s="3" t="s">
        <v>25</v>
      </c>
      <c r="J438" s="3">
        <v>108</v>
      </c>
      <c r="K438" s="3" t="s">
        <v>19</v>
      </c>
      <c r="L438" s="3">
        <v>0</v>
      </c>
      <c r="M438" s="3">
        <v>0</v>
      </c>
      <c r="N438" s="3">
        <v>0</v>
      </c>
      <c r="O438" s="3">
        <v>0</v>
      </c>
      <c r="P438" s="4">
        <v>702550</v>
      </c>
      <c r="Q438" s="3">
        <v>0</v>
      </c>
      <c r="R438" s="4">
        <f t="shared" si="12"/>
        <v>702550</v>
      </c>
      <c r="S438" s="4">
        <f t="shared" si="13"/>
        <v>702550</v>
      </c>
    </row>
    <row r="439" spans="3:19" hidden="1" x14ac:dyDescent="0.25">
      <c r="C439" s="3">
        <v>1310200001</v>
      </c>
      <c r="D439" s="3">
        <v>9013202799</v>
      </c>
      <c r="E439" s="3" t="s">
        <v>288</v>
      </c>
      <c r="F439" s="3">
        <v>797657</v>
      </c>
      <c r="G439" s="3" t="s">
        <v>246</v>
      </c>
      <c r="H439" s="3" t="s">
        <v>247</v>
      </c>
      <c r="I439" s="3" t="s">
        <v>25</v>
      </c>
      <c r="J439" s="3">
        <v>34</v>
      </c>
      <c r="K439" s="3" t="s">
        <v>19</v>
      </c>
      <c r="L439" s="3">
        <v>0</v>
      </c>
      <c r="M439" s="3">
        <v>0</v>
      </c>
      <c r="N439" s="4">
        <v>201000</v>
      </c>
      <c r="O439" s="3">
        <v>0</v>
      </c>
      <c r="P439" s="3">
        <v>0</v>
      </c>
      <c r="Q439" s="3">
        <v>0</v>
      </c>
      <c r="R439" s="4">
        <f t="shared" si="12"/>
        <v>201000</v>
      </c>
      <c r="S439" s="4">
        <f t="shared" si="13"/>
        <v>201000</v>
      </c>
    </row>
    <row r="440" spans="3:19" hidden="1" x14ac:dyDescent="0.25">
      <c r="C440" s="3">
        <v>1310200001</v>
      </c>
      <c r="D440" s="3">
        <v>9013202799</v>
      </c>
      <c r="E440" s="3" t="s">
        <v>288</v>
      </c>
      <c r="F440" s="3" t="s">
        <v>294</v>
      </c>
      <c r="G440" s="3" t="s">
        <v>41</v>
      </c>
      <c r="H440" s="3" t="s">
        <v>95</v>
      </c>
      <c r="I440" s="3" t="s">
        <v>25</v>
      </c>
      <c r="J440" s="3">
        <v>-22</v>
      </c>
      <c r="K440" s="3" t="s">
        <v>19</v>
      </c>
      <c r="L440" s="4">
        <v>150000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4">
        <f t="shared" si="12"/>
        <v>0</v>
      </c>
      <c r="S440" s="4">
        <f t="shared" si="13"/>
        <v>150000</v>
      </c>
    </row>
    <row r="441" spans="3:19" hidden="1" x14ac:dyDescent="0.25">
      <c r="E441" s="3" t="s">
        <v>288</v>
      </c>
      <c r="K441" s="3" t="s">
        <v>19</v>
      </c>
      <c r="L441" s="4">
        <v>150000</v>
      </c>
      <c r="M441" s="3">
        <v>0</v>
      </c>
      <c r="N441" s="4">
        <v>201000</v>
      </c>
      <c r="O441" s="3">
        <v>0</v>
      </c>
      <c r="P441" s="4">
        <v>702550</v>
      </c>
      <c r="Q441" s="4">
        <v>725100</v>
      </c>
      <c r="R441" s="4">
        <f t="shared" si="12"/>
        <v>1628650</v>
      </c>
      <c r="S441" s="4">
        <f t="shared" si="13"/>
        <v>1778650</v>
      </c>
    </row>
    <row r="442" spans="3:19" hidden="1" x14ac:dyDescent="0.25">
      <c r="C442" s="3">
        <v>1310200001</v>
      </c>
      <c r="D442" s="3">
        <v>12560060</v>
      </c>
      <c r="E442" s="3" t="s">
        <v>295</v>
      </c>
      <c r="G442" s="3" t="s">
        <v>296</v>
      </c>
      <c r="H442" s="3" t="s">
        <v>296</v>
      </c>
      <c r="I442" s="3" t="s">
        <v>18</v>
      </c>
      <c r="J442" s="3">
        <v>831</v>
      </c>
      <c r="K442" s="3" t="s">
        <v>19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4">
        <v>50000000</v>
      </c>
      <c r="R442" s="4">
        <f t="shared" si="12"/>
        <v>50000000</v>
      </c>
      <c r="S442" s="4">
        <f t="shared" si="13"/>
        <v>50000000</v>
      </c>
    </row>
    <row r="443" spans="3:19" hidden="1" x14ac:dyDescent="0.25">
      <c r="E443" s="3" t="s">
        <v>295</v>
      </c>
      <c r="K443" s="3" t="s">
        <v>19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4">
        <v>50000000</v>
      </c>
      <c r="R443" s="4">
        <f t="shared" si="12"/>
        <v>50000000</v>
      </c>
      <c r="S443" s="4">
        <f t="shared" si="13"/>
        <v>50000000</v>
      </c>
    </row>
    <row r="444" spans="3:19" hidden="1" x14ac:dyDescent="0.25">
      <c r="C444" s="3">
        <v>1380950001</v>
      </c>
      <c r="D444" s="3">
        <v>85448350</v>
      </c>
      <c r="E444" s="3" t="s">
        <v>297</v>
      </c>
      <c r="F444" s="3" t="s">
        <v>16</v>
      </c>
      <c r="G444" s="3" t="s">
        <v>17</v>
      </c>
      <c r="H444" s="3" t="s">
        <v>17</v>
      </c>
      <c r="I444" s="3" t="s">
        <v>18</v>
      </c>
      <c r="J444" s="4">
        <v>2840</v>
      </c>
      <c r="K444" s="3" t="s">
        <v>19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4">
        <v>50000000</v>
      </c>
      <c r="R444" s="4">
        <f t="shared" si="12"/>
        <v>50000000</v>
      </c>
      <c r="S444" s="4">
        <f t="shared" si="13"/>
        <v>50000000</v>
      </c>
    </row>
    <row r="445" spans="3:19" hidden="1" x14ac:dyDescent="0.25">
      <c r="C445" s="3">
        <v>1380950001</v>
      </c>
      <c r="D445" s="3">
        <v>85448350</v>
      </c>
      <c r="E445" s="3" t="s">
        <v>297</v>
      </c>
      <c r="G445" s="3" t="s">
        <v>296</v>
      </c>
      <c r="H445" s="3" t="s">
        <v>296</v>
      </c>
      <c r="I445" s="3" t="s">
        <v>18</v>
      </c>
      <c r="J445" s="3">
        <v>831</v>
      </c>
      <c r="K445" s="3" t="s">
        <v>19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4">
        <v>50000000</v>
      </c>
      <c r="R445" s="4">
        <f t="shared" si="12"/>
        <v>50000000</v>
      </c>
      <c r="S445" s="4">
        <f t="shared" si="13"/>
        <v>50000000</v>
      </c>
    </row>
    <row r="446" spans="3:19" hidden="1" x14ac:dyDescent="0.25">
      <c r="E446" s="3" t="s">
        <v>297</v>
      </c>
      <c r="K446" s="3" t="s">
        <v>19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4">
        <v>100000000</v>
      </c>
      <c r="R446" s="4">
        <f t="shared" si="12"/>
        <v>100000000</v>
      </c>
      <c r="S446" s="4">
        <f t="shared" si="13"/>
        <v>100000000</v>
      </c>
    </row>
    <row r="447" spans="3:19" hidden="1" x14ac:dyDescent="0.25">
      <c r="C447" s="3">
        <v>1380950001</v>
      </c>
      <c r="D447" s="3">
        <v>85466269</v>
      </c>
      <c r="E447" s="3" t="s">
        <v>298</v>
      </c>
      <c r="G447" s="3" t="s">
        <v>278</v>
      </c>
      <c r="H447" s="3" t="s">
        <v>279</v>
      </c>
      <c r="I447" s="3" t="s">
        <v>25</v>
      </c>
      <c r="J447" s="4">
        <v>1771</v>
      </c>
      <c r="K447" s="3" t="s">
        <v>19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4">
        <v>178475706</v>
      </c>
      <c r="R447" s="4">
        <f t="shared" si="12"/>
        <v>178475706</v>
      </c>
      <c r="S447" s="4">
        <f t="shared" si="13"/>
        <v>178475706</v>
      </c>
    </row>
    <row r="448" spans="3:19" hidden="1" x14ac:dyDescent="0.25">
      <c r="C448" s="3">
        <v>1380950001</v>
      </c>
      <c r="D448" s="3">
        <v>85466269</v>
      </c>
      <c r="E448" s="3" t="s">
        <v>298</v>
      </c>
      <c r="G448" s="3" t="s">
        <v>296</v>
      </c>
      <c r="H448" s="3" t="s">
        <v>299</v>
      </c>
      <c r="I448" s="3" t="s">
        <v>25</v>
      </c>
      <c r="J448" s="3">
        <v>801</v>
      </c>
      <c r="K448" s="3" t="s">
        <v>19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4">
        <v>50000000</v>
      </c>
      <c r="R448" s="4">
        <f t="shared" si="12"/>
        <v>50000000</v>
      </c>
      <c r="S448" s="4">
        <f t="shared" si="13"/>
        <v>50000000</v>
      </c>
    </row>
    <row r="449" spans="3:19" hidden="1" x14ac:dyDescent="0.25">
      <c r="E449" s="3" t="s">
        <v>298</v>
      </c>
      <c r="K449" s="3" t="s">
        <v>19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4">
        <v>228475706</v>
      </c>
      <c r="R449" s="4">
        <f t="shared" si="12"/>
        <v>228475706</v>
      </c>
      <c r="S449" s="4">
        <f t="shared" si="13"/>
        <v>228475706</v>
      </c>
    </row>
    <row r="450" spans="3:19" hidden="1" x14ac:dyDescent="0.25">
      <c r="C450" s="3">
        <v>1310200001</v>
      </c>
      <c r="D450" s="3">
        <v>9002079127</v>
      </c>
      <c r="E450" s="3" t="s">
        <v>300</v>
      </c>
      <c r="F450" s="3" t="s">
        <v>301</v>
      </c>
      <c r="G450" s="3" t="s">
        <v>302</v>
      </c>
      <c r="H450" s="3" t="s">
        <v>302</v>
      </c>
      <c r="J450" s="3">
        <v>726</v>
      </c>
      <c r="K450" s="3" t="s">
        <v>19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4">
        <v>-3779192</v>
      </c>
      <c r="R450" s="4">
        <f t="shared" si="12"/>
        <v>-3779192</v>
      </c>
      <c r="S450" s="4">
        <f t="shared" si="13"/>
        <v>-3779192</v>
      </c>
    </row>
    <row r="451" spans="3:19" hidden="1" x14ac:dyDescent="0.25">
      <c r="C451" s="3">
        <v>1310200001</v>
      </c>
      <c r="D451" s="3">
        <v>9002079127</v>
      </c>
      <c r="E451" s="3" t="s">
        <v>300</v>
      </c>
      <c r="F451" s="3" t="s">
        <v>303</v>
      </c>
      <c r="G451" s="3" t="s">
        <v>304</v>
      </c>
      <c r="H451" s="3" t="s">
        <v>304</v>
      </c>
      <c r="J451" s="3">
        <v>674</v>
      </c>
      <c r="K451" s="3" t="s">
        <v>19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4">
        <v>-25028854</v>
      </c>
      <c r="R451" s="4">
        <f t="shared" si="12"/>
        <v>-25028854</v>
      </c>
      <c r="S451" s="4">
        <f t="shared" si="13"/>
        <v>-25028854</v>
      </c>
    </row>
    <row r="452" spans="3:19" hidden="1" x14ac:dyDescent="0.25">
      <c r="C452" s="3">
        <v>1310200001</v>
      </c>
      <c r="D452" s="3">
        <v>9002079127</v>
      </c>
      <c r="E452" s="3" t="s">
        <v>300</v>
      </c>
      <c r="F452" s="3">
        <v>2100008695</v>
      </c>
      <c r="G452" s="3" t="s">
        <v>305</v>
      </c>
      <c r="H452" s="3" t="s">
        <v>306</v>
      </c>
      <c r="I452" s="3" t="s">
        <v>25</v>
      </c>
      <c r="J452" s="3">
        <v>544</v>
      </c>
      <c r="K452" s="3" t="s">
        <v>19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4">
        <v>435000</v>
      </c>
      <c r="R452" s="4">
        <f t="shared" si="12"/>
        <v>435000</v>
      </c>
      <c r="S452" s="4">
        <f t="shared" si="13"/>
        <v>435000</v>
      </c>
    </row>
    <row r="453" spans="3:19" hidden="1" x14ac:dyDescent="0.25">
      <c r="C453" s="3">
        <v>1310200001</v>
      </c>
      <c r="D453" s="3">
        <v>9002079127</v>
      </c>
      <c r="E453" s="3" t="s">
        <v>300</v>
      </c>
      <c r="F453" s="3">
        <v>2100009294</v>
      </c>
      <c r="G453" s="3" t="s">
        <v>307</v>
      </c>
      <c r="H453" s="3" t="s">
        <v>308</v>
      </c>
      <c r="I453" s="3" t="s">
        <v>25</v>
      </c>
      <c r="J453" s="3">
        <v>432</v>
      </c>
      <c r="K453" s="3" t="s">
        <v>19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4">
        <v>1162629</v>
      </c>
      <c r="R453" s="4">
        <f t="shared" ref="R453:R516" si="14">SUM(M453:Q453)</f>
        <v>1162629</v>
      </c>
      <c r="S453" s="4">
        <f t="shared" ref="S453:S516" si="15">+L453+R453</f>
        <v>1162629</v>
      </c>
    </row>
    <row r="454" spans="3:19" hidden="1" x14ac:dyDescent="0.25">
      <c r="C454" s="3">
        <v>1310200001</v>
      </c>
      <c r="D454" s="3">
        <v>9002079127</v>
      </c>
      <c r="E454" s="3" t="s">
        <v>300</v>
      </c>
      <c r="F454" s="3">
        <v>2100009329</v>
      </c>
      <c r="G454" s="3" t="s">
        <v>106</v>
      </c>
      <c r="H454" s="3" t="s">
        <v>107</v>
      </c>
      <c r="I454" s="3" t="s">
        <v>25</v>
      </c>
      <c r="J454" s="3">
        <v>424</v>
      </c>
      <c r="K454" s="3" t="s">
        <v>19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4">
        <v>829857</v>
      </c>
      <c r="R454" s="4">
        <f t="shared" si="14"/>
        <v>829857</v>
      </c>
      <c r="S454" s="4">
        <f t="shared" si="15"/>
        <v>829857</v>
      </c>
    </row>
    <row r="455" spans="3:19" hidden="1" x14ac:dyDescent="0.25">
      <c r="C455" s="3">
        <v>1310200001</v>
      </c>
      <c r="D455" s="3">
        <v>9002079127</v>
      </c>
      <c r="E455" s="3" t="s">
        <v>300</v>
      </c>
      <c r="F455" s="3">
        <v>2100009323</v>
      </c>
      <c r="G455" s="3" t="s">
        <v>106</v>
      </c>
      <c r="H455" s="3" t="s">
        <v>107</v>
      </c>
      <c r="I455" s="3" t="s">
        <v>25</v>
      </c>
      <c r="J455" s="3">
        <v>424</v>
      </c>
      <c r="K455" s="3" t="s">
        <v>19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4">
        <v>36334375</v>
      </c>
      <c r="R455" s="4">
        <f t="shared" si="14"/>
        <v>36334375</v>
      </c>
      <c r="S455" s="4">
        <f t="shared" si="15"/>
        <v>36334375</v>
      </c>
    </row>
    <row r="456" spans="3:19" hidden="1" x14ac:dyDescent="0.25">
      <c r="C456" s="3">
        <v>1310200001</v>
      </c>
      <c r="D456" s="3">
        <v>9002079127</v>
      </c>
      <c r="E456" s="3" t="s">
        <v>300</v>
      </c>
      <c r="F456" s="3">
        <v>2100009331</v>
      </c>
      <c r="G456" s="3" t="s">
        <v>309</v>
      </c>
      <c r="H456" s="3" t="s">
        <v>310</v>
      </c>
      <c r="I456" s="3" t="s">
        <v>25</v>
      </c>
      <c r="J456" s="3">
        <v>419</v>
      </c>
      <c r="K456" s="3" t="s">
        <v>19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4">
        <v>72585</v>
      </c>
      <c r="R456" s="4">
        <f t="shared" si="14"/>
        <v>72585</v>
      </c>
      <c r="S456" s="4">
        <f t="shared" si="15"/>
        <v>72585</v>
      </c>
    </row>
    <row r="457" spans="3:19" hidden="1" x14ac:dyDescent="0.25">
      <c r="C457" s="3">
        <v>1310200001</v>
      </c>
      <c r="D457" s="3">
        <v>9002079127</v>
      </c>
      <c r="E457" s="3" t="s">
        <v>300</v>
      </c>
      <c r="F457" s="3" t="s">
        <v>311</v>
      </c>
      <c r="G457" s="3" t="s">
        <v>312</v>
      </c>
      <c r="H457" s="3" t="s">
        <v>313</v>
      </c>
      <c r="I457" s="3" t="s">
        <v>25</v>
      </c>
      <c r="J457" s="3">
        <v>378</v>
      </c>
      <c r="K457" s="3" t="s">
        <v>19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4">
        <v>938825</v>
      </c>
      <c r="R457" s="4">
        <f t="shared" si="14"/>
        <v>938825</v>
      </c>
      <c r="S457" s="4">
        <f t="shared" si="15"/>
        <v>938825</v>
      </c>
    </row>
    <row r="458" spans="3:19" hidden="1" x14ac:dyDescent="0.25">
      <c r="E458" s="3" t="s">
        <v>300</v>
      </c>
      <c r="K458" s="3" t="s">
        <v>19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4">
        <v>10965225</v>
      </c>
      <c r="R458" s="4">
        <f t="shared" si="14"/>
        <v>10965225</v>
      </c>
      <c r="S458" s="4">
        <f t="shared" si="15"/>
        <v>10965225</v>
      </c>
    </row>
    <row r="459" spans="3:19" hidden="1" x14ac:dyDescent="0.25">
      <c r="C459" s="3">
        <v>1305050001</v>
      </c>
      <c r="D459" s="3">
        <v>9002079127</v>
      </c>
      <c r="E459" s="3" t="s">
        <v>314</v>
      </c>
      <c r="F459" s="3" t="s">
        <v>315</v>
      </c>
      <c r="G459" s="3" t="s">
        <v>90</v>
      </c>
      <c r="H459" s="3" t="s">
        <v>31</v>
      </c>
      <c r="I459" s="3" t="s">
        <v>30</v>
      </c>
      <c r="J459" s="3">
        <v>18</v>
      </c>
      <c r="K459" s="3" t="s">
        <v>19</v>
      </c>
      <c r="L459" s="3">
        <v>0</v>
      </c>
      <c r="M459" s="4">
        <v>1023402</v>
      </c>
      <c r="N459" s="3">
        <v>0</v>
      </c>
      <c r="O459" s="3">
        <v>0</v>
      </c>
      <c r="P459" s="3">
        <v>0</v>
      </c>
      <c r="Q459" s="3">
        <v>0</v>
      </c>
      <c r="R459" s="4">
        <f t="shared" si="14"/>
        <v>1023402</v>
      </c>
      <c r="S459" s="4">
        <f t="shared" si="15"/>
        <v>1023402</v>
      </c>
    </row>
    <row r="460" spans="3:19" hidden="1" x14ac:dyDescent="0.25">
      <c r="C460" s="3">
        <v>1305050001</v>
      </c>
      <c r="D460" s="3">
        <v>9002079127</v>
      </c>
      <c r="E460" s="3" t="s">
        <v>314</v>
      </c>
      <c r="F460" s="3">
        <v>2112346</v>
      </c>
      <c r="G460" s="3" t="s">
        <v>34</v>
      </c>
      <c r="H460" s="3" t="s">
        <v>43</v>
      </c>
      <c r="I460" s="3" t="s">
        <v>30</v>
      </c>
      <c r="J460" s="3">
        <v>-1</v>
      </c>
      <c r="K460" s="3" t="s">
        <v>19</v>
      </c>
      <c r="L460" s="4">
        <v>16091507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4">
        <f t="shared" si="14"/>
        <v>0</v>
      </c>
      <c r="S460" s="4">
        <f t="shared" si="15"/>
        <v>16091507</v>
      </c>
    </row>
    <row r="461" spans="3:19" hidden="1" x14ac:dyDescent="0.25">
      <c r="C461" s="3">
        <v>1305050001</v>
      </c>
      <c r="D461" s="3">
        <v>9002079127</v>
      </c>
      <c r="E461" s="3" t="s">
        <v>314</v>
      </c>
      <c r="F461" s="3">
        <v>2112347</v>
      </c>
      <c r="G461" s="3" t="s">
        <v>34</v>
      </c>
      <c r="H461" s="3" t="s">
        <v>43</v>
      </c>
      <c r="I461" s="3" t="s">
        <v>30</v>
      </c>
      <c r="J461" s="3">
        <v>-1</v>
      </c>
      <c r="K461" s="3" t="s">
        <v>19</v>
      </c>
      <c r="L461" s="4">
        <v>6675946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4">
        <f t="shared" si="14"/>
        <v>0</v>
      </c>
      <c r="S461" s="4">
        <f t="shared" si="15"/>
        <v>6675946</v>
      </c>
    </row>
    <row r="462" spans="3:19" hidden="1" x14ac:dyDescent="0.25">
      <c r="E462" s="3" t="s">
        <v>314</v>
      </c>
      <c r="K462" s="3" t="s">
        <v>19</v>
      </c>
      <c r="L462" s="4">
        <v>22767453</v>
      </c>
      <c r="M462" s="4">
        <v>1023402</v>
      </c>
      <c r="N462" s="3">
        <v>0</v>
      </c>
      <c r="O462" s="3">
        <v>0</v>
      </c>
      <c r="P462" s="3">
        <v>0</v>
      </c>
      <c r="Q462" s="3">
        <v>0</v>
      </c>
      <c r="R462" s="4">
        <f t="shared" si="14"/>
        <v>1023402</v>
      </c>
      <c r="S462" s="4">
        <f t="shared" si="15"/>
        <v>23790855</v>
      </c>
    </row>
    <row r="463" spans="3:19" hidden="1" x14ac:dyDescent="0.25">
      <c r="C463" s="3">
        <v>1305050001</v>
      </c>
      <c r="D463" s="3">
        <v>8600316066</v>
      </c>
      <c r="E463" s="3" t="s">
        <v>316</v>
      </c>
      <c r="F463" s="3">
        <v>2111000</v>
      </c>
      <c r="G463" s="3" t="s">
        <v>317</v>
      </c>
      <c r="H463" s="3" t="s">
        <v>318</v>
      </c>
      <c r="I463" s="3" t="s">
        <v>30</v>
      </c>
      <c r="J463" s="3">
        <v>185</v>
      </c>
      <c r="K463" s="3" t="s">
        <v>19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4">
        <v>513903</v>
      </c>
      <c r="R463" s="4">
        <f t="shared" si="14"/>
        <v>513903</v>
      </c>
      <c r="S463" s="4">
        <f t="shared" si="15"/>
        <v>513903</v>
      </c>
    </row>
    <row r="464" spans="3:19" hidden="1" x14ac:dyDescent="0.25">
      <c r="C464" s="3">
        <v>1305050001</v>
      </c>
      <c r="D464" s="3">
        <v>8600316066</v>
      </c>
      <c r="E464" s="3" t="s">
        <v>316</v>
      </c>
      <c r="F464" s="3">
        <v>2111524</v>
      </c>
      <c r="G464" s="3" t="s">
        <v>319</v>
      </c>
      <c r="H464" s="3" t="s">
        <v>320</v>
      </c>
      <c r="I464" s="3" t="s">
        <v>30</v>
      </c>
      <c r="J464" s="3">
        <v>111</v>
      </c>
      <c r="K464" s="3" t="s">
        <v>19</v>
      </c>
      <c r="L464" s="3">
        <v>0</v>
      </c>
      <c r="M464" s="3">
        <v>0</v>
      </c>
      <c r="N464" s="3">
        <v>0</v>
      </c>
      <c r="O464" s="3">
        <v>0</v>
      </c>
      <c r="P464" s="4">
        <v>74577</v>
      </c>
      <c r="Q464" s="3">
        <v>0</v>
      </c>
      <c r="R464" s="4">
        <f t="shared" si="14"/>
        <v>74577</v>
      </c>
      <c r="S464" s="4">
        <f t="shared" si="15"/>
        <v>74577</v>
      </c>
    </row>
    <row r="465" spans="1:19" hidden="1" x14ac:dyDescent="0.25">
      <c r="C465" s="3">
        <v>1305050001</v>
      </c>
      <c r="D465" s="3">
        <v>8600316066</v>
      </c>
      <c r="E465" s="3" t="s">
        <v>316</v>
      </c>
      <c r="F465" s="3">
        <v>2112289</v>
      </c>
      <c r="G465" s="3" t="s">
        <v>41</v>
      </c>
      <c r="H465" s="3" t="s">
        <v>42</v>
      </c>
      <c r="I465" s="3" t="s">
        <v>30</v>
      </c>
      <c r="J465" s="3">
        <v>1</v>
      </c>
      <c r="K465" s="3" t="s">
        <v>19</v>
      </c>
      <c r="L465" s="3">
        <v>0</v>
      </c>
      <c r="M465" s="4">
        <v>5441852</v>
      </c>
      <c r="N465" s="3">
        <v>0</v>
      </c>
      <c r="O465" s="3">
        <v>0</v>
      </c>
      <c r="P465" s="3">
        <v>0</v>
      </c>
      <c r="Q465" s="3">
        <v>0</v>
      </c>
      <c r="R465" s="4">
        <f t="shared" si="14"/>
        <v>5441852</v>
      </c>
      <c r="S465" s="4">
        <f t="shared" si="15"/>
        <v>5441852</v>
      </c>
    </row>
    <row r="466" spans="1:19" hidden="1" x14ac:dyDescent="0.25">
      <c r="C466" s="3">
        <v>1305050001</v>
      </c>
      <c r="D466" s="3">
        <v>8600316066</v>
      </c>
      <c r="E466" s="3" t="s">
        <v>316</v>
      </c>
      <c r="F466" s="3">
        <v>2112378</v>
      </c>
      <c r="G466" s="3" t="s">
        <v>34</v>
      </c>
      <c r="H466" s="3" t="s">
        <v>43</v>
      </c>
      <c r="I466" s="3" t="s">
        <v>30</v>
      </c>
      <c r="J466" s="3">
        <v>-1</v>
      </c>
      <c r="K466" s="3" t="s">
        <v>19</v>
      </c>
      <c r="L466" s="4">
        <v>2748299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4">
        <f t="shared" si="14"/>
        <v>0</v>
      </c>
      <c r="S466" s="4">
        <f t="shared" si="15"/>
        <v>2748299</v>
      </c>
    </row>
    <row r="467" spans="1:19" x14ac:dyDescent="0.25">
      <c r="A467" s="19" t="s">
        <v>21</v>
      </c>
      <c r="E467" s="19" t="s">
        <v>316</v>
      </c>
      <c r="K467" s="3" t="s">
        <v>19</v>
      </c>
      <c r="L467" s="27">
        <v>2748299</v>
      </c>
      <c r="M467" s="25">
        <v>5441852</v>
      </c>
      <c r="N467" s="25">
        <v>0</v>
      </c>
      <c r="O467" s="25">
        <v>0</v>
      </c>
      <c r="P467" s="25">
        <v>0</v>
      </c>
      <c r="Q467" s="25">
        <v>0</v>
      </c>
      <c r="R467" s="27">
        <v>0</v>
      </c>
      <c r="S467" s="27">
        <f t="shared" si="15"/>
        <v>2748299</v>
      </c>
    </row>
    <row r="468" spans="1:19" hidden="1" x14ac:dyDescent="0.25">
      <c r="C468" s="3">
        <v>1305050001</v>
      </c>
      <c r="D468" s="3">
        <v>85452104</v>
      </c>
      <c r="E468" s="3" t="s">
        <v>321</v>
      </c>
      <c r="F468" s="3">
        <v>2100008089</v>
      </c>
      <c r="G468" s="3" t="s">
        <v>322</v>
      </c>
      <c r="H468" s="3" t="s">
        <v>323</v>
      </c>
      <c r="I468" s="3" t="s">
        <v>25</v>
      </c>
      <c r="J468" s="3">
        <v>654</v>
      </c>
      <c r="K468" s="3" t="s">
        <v>19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4">
        <v>2505600</v>
      </c>
      <c r="R468" s="4">
        <f t="shared" si="14"/>
        <v>2505600</v>
      </c>
      <c r="S468" s="4">
        <f t="shared" si="15"/>
        <v>2505600</v>
      </c>
    </row>
    <row r="469" spans="1:19" hidden="1" x14ac:dyDescent="0.25">
      <c r="C469" s="3">
        <v>1305050001</v>
      </c>
      <c r="D469" s="3">
        <v>85452104</v>
      </c>
      <c r="E469" s="3" t="s">
        <v>321</v>
      </c>
      <c r="F469" s="3">
        <v>2100008088</v>
      </c>
      <c r="G469" s="3" t="s">
        <v>322</v>
      </c>
      <c r="H469" s="3" t="s">
        <v>323</v>
      </c>
      <c r="I469" s="3" t="s">
        <v>25</v>
      </c>
      <c r="J469" s="3">
        <v>654</v>
      </c>
      <c r="K469" s="3" t="s">
        <v>19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4">
        <v>5596430</v>
      </c>
      <c r="R469" s="4">
        <f t="shared" si="14"/>
        <v>5596430</v>
      </c>
      <c r="S469" s="4">
        <f t="shared" si="15"/>
        <v>5596430</v>
      </c>
    </row>
    <row r="470" spans="1:19" hidden="1" x14ac:dyDescent="0.25">
      <c r="C470" s="3">
        <v>1305050001</v>
      </c>
      <c r="D470" s="3">
        <v>85452104</v>
      </c>
      <c r="E470" s="3" t="s">
        <v>321</v>
      </c>
      <c r="F470" s="3">
        <v>2100008109</v>
      </c>
      <c r="G470" s="3" t="s">
        <v>324</v>
      </c>
      <c r="H470" s="3" t="s">
        <v>325</v>
      </c>
      <c r="I470" s="3" t="s">
        <v>25</v>
      </c>
      <c r="J470" s="3">
        <v>650</v>
      </c>
      <c r="K470" s="3" t="s">
        <v>19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4">
        <v>2755200</v>
      </c>
      <c r="R470" s="4">
        <f t="shared" si="14"/>
        <v>2755200</v>
      </c>
      <c r="S470" s="4">
        <f t="shared" si="15"/>
        <v>2755200</v>
      </c>
    </row>
    <row r="471" spans="1:19" hidden="1" x14ac:dyDescent="0.25">
      <c r="C471" s="3">
        <v>1305050001</v>
      </c>
      <c r="D471" s="3">
        <v>85452104</v>
      </c>
      <c r="E471" s="3" t="s">
        <v>321</v>
      </c>
      <c r="F471" s="3">
        <v>2100008188</v>
      </c>
      <c r="G471" s="3" t="s">
        <v>326</v>
      </c>
      <c r="H471" s="3" t="s">
        <v>98</v>
      </c>
      <c r="I471" s="3" t="s">
        <v>25</v>
      </c>
      <c r="J471" s="3">
        <v>645</v>
      </c>
      <c r="K471" s="3" t="s">
        <v>19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4">
        <v>2688000</v>
      </c>
      <c r="R471" s="4">
        <f t="shared" si="14"/>
        <v>2688000</v>
      </c>
      <c r="S471" s="4">
        <f t="shared" si="15"/>
        <v>2688000</v>
      </c>
    </row>
    <row r="472" spans="1:19" hidden="1" x14ac:dyDescent="0.25">
      <c r="C472" s="3">
        <v>1305050001</v>
      </c>
      <c r="D472" s="3">
        <v>85452104</v>
      </c>
      <c r="E472" s="3" t="s">
        <v>321</v>
      </c>
      <c r="F472" s="3">
        <v>2100008176</v>
      </c>
      <c r="G472" s="3" t="s">
        <v>326</v>
      </c>
      <c r="H472" s="3" t="s">
        <v>98</v>
      </c>
      <c r="I472" s="3" t="s">
        <v>25</v>
      </c>
      <c r="J472" s="3">
        <v>645</v>
      </c>
      <c r="K472" s="3" t="s">
        <v>19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4">
        <v>2764800</v>
      </c>
      <c r="R472" s="4">
        <f t="shared" si="14"/>
        <v>2764800</v>
      </c>
      <c r="S472" s="4">
        <f t="shared" si="15"/>
        <v>2764800</v>
      </c>
    </row>
    <row r="473" spans="1:19" hidden="1" x14ac:dyDescent="0.25">
      <c r="C473" s="3">
        <v>1305050001</v>
      </c>
      <c r="D473" s="3">
        <v>85452104</v>
      </c>
      <c r="E473" s="3" t="s">
        <v>321</v>
      </c>
      <c r="F473" s="3">
        <v>2100008371</v>
      </c>
      <c r="G473" s="3" t="s">
        <v>98</v>
      </c>
      <c r="H473" s="3" t="s">
        <v>99</v>
      </c>
      <c r="I473" s="3" t="s">
        <v>25</v>
      </c>
      <c r="J473" s="3">
        <v>615</v>
      </c>
      <c r="K473" s="3" t="s">
        <v>19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4">
        <v>5376000</v>
      </c>
      <c r="R473" s="4">
        <f t="shared" si="14"/>
        <v>5376000</v>
      </c>
      <c r="S473" s="4">
        <f t="shared" si="15"/>
        <v>5376000</v>
      </c>
    </row>
    <row r="474" spans="1:19" hidden="1" x14ac:dyDescent="0.25">
      <c r="C474" s="3">
        <v>1305050001</v>
      </c>
      <c r="D474" s="3">
        <v>85452104</v>
      </c>
      <c r="E474" s="3" t="s">
        <v>321</v>
      </c>
      <c r="F474" s="3">
        <v>2100008372</v>
      </c>
      <c r="G474" s="3" t="s">
        <v>98</v>
      </c>
      <c r="H474" s="3" t="s">
        <v>99</v>
      </c>
      <c r="I474" s="3" t="s">
        <v>25</v>
      </c>
      <c r="J474" s="3">
        <v>615</v>
      </c>
      <c r="K474" s="3" t="s">
        <v>19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4">
        <v>3369600</v>
      </c>
      <c r="R474" s="4">
        <f t="shared" si="14"/>
        <v>3369600</v>
      </c>
      <c r="S474" s="4">
        <f t="shared" si="15"/>
        <v>3369600</v>
      </c>
    </row>
    <row r="475" spans="1:19" hidden="1" x14ac:dyDescent="0.25">
      <c r="C475" s="3">
        <v>1305050001</v>
      </c>
      <c r="D475" s="3">
        <v>85452104</v>
      </c>
      <c r="E475" s="3" t="s">
        <v>321</v>
      </c>
      <c r="F475" s="3">
        <v>2100008396</v>
      </c>
      <c r="G475" s="3" t="s">
        <v>327</v>
      </c>
      <c r="H475" s="3" t="s">
        <v>328</v>
      </c>
      <c r="I475" s="3" t="s">
        <v>25</v>
      </c>
      <c r="J475" s="3">
        <v>607</v>
      </c>
      <c r="K475" s="3" t="s">
        <v>19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4">
        <v>9900000</v>
      </c>
      <c r="R475" s="4">
        <f t="shared" si="14"/>
        <v>9900000</v>
      </c>
      <c r="S475" s="4">
        <f t="shared" si="15"/>
        <v>9900000</v>
      </c>
    </row>
    <row r="476" spans="1:19" hidden="1" x14ac:dyDescent="0.25">
      <c r="C476" s="3">
        <v>1305050001</v>
      </c>
      <c r="D476" s="3">
        <v>85452104</v>
      </c>
      <c r="E476" s="3" t="s">
        <v>321</v>
      </c>
      <c r="F476" s="3">
        <v>2100008522</v>
      </c>
      <c r="G476" s="3" t="s">
        <v>329</v>
      </c>
      <c r="H476" s="3" t="s">
        <v>330</v>
      </c>
      <c r="I476" s="3" t="s">
        <v>25</v>
      </c>
      <c r="J476" s="3">
        <v>584</v>
      </c>
      <c r="K476" s="3" t="s">
        <v>19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4">
        <v>8860800</v>
      </c>
      <c r="R476" s="4">
        <f t="shared" si="14"/>
        <v>8860800</v>
      </c>
      <c r="S476" s="4">
        <f t="shared" si="15"/>
        <v>8860800</v>
      </c>
    </row>
    <row r="477" spans="1:19" hidden="1" x14ac:dyDescent="0.25">
      <c r="C477" s="3">
        <v>1305050001</v>
      </c>
      <c r="D477" s="3">
        <v>85452104</v>
      </c>
      <c r="E477" s="3" t="s">
        <v>321</v>
      </c>
      <c r="F477" s="3">
        <v>2100008523</v>
      </c>
      <c r="G477" s="3" t="s">
        <v>329</v>
      </c>
      <c r="H477" s="3" t="s">
        <v>330</v>
      </c>
      <c r="I477" s="3" t="s">
        <v>25</v>
      </c>
      <c r="J477" s="3">
        <v>584</v>
      </c>
      <c r="K477" s="3" t="s">
        <v>19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4">
        <v>3888000</v>
      </c>
      <c r="R477" s="4">
        <f t="shared" si="14"/>
        <v>3888000</v>
      </c>
      <c r="S477" s="4">
        <f t="shared" si="15"/>
        <v>3888000</v>
      </c>
    </row>
    <row r="478" spans="1:19" hidden="1" x14ac:dyDescent="0.25">
      <c r="C478" s="3">
        <v>1305050001</v>
      </c>
      <c r="D478" s="3">
        <v>85452104</v>
      </c>
      <c r="E478" s="3" t="s">
        <v>321</v>
      </c>
      <c r="F478" s="3">
        <v>2100008636</v>
      </c>
      <c r="G478" s="3" t="s">
        <v>102</v>
      </c>
      <c r="H478" s="3" t="s">
        <v>103</v>
      </c>
      <c r="I478" s="3" t="s">
        <v>25</v>
      </c>
      <c r="J478" s="3">
        <v>556</v>
      </c>
      <c r="K478" s="3" t="s">
        <v>19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4">
        <v>2683200</v>
      </c>
      <c r="R478" s="4">
        <f t="shared" si="14"/>
        <v>2683200</v>
      </c>
      <c r="S478" s="4">
        <f t="shared" si="15"/>
        <v>2683200</v>
      </c>
    </row>
    <row r="479" spans="1:19" hidden="1" x14ac:dyDescent="0.25">
      <c r="C479" s="3">
        <v>1305050001</v>
      </c>
      <c r="D479" s="3">
        <v>85452104</v>
      </c>
      <c r="E479" s="3" t="s">
        <v>321</v>
      </c>
      <c r="F479" s="3">
        <v>2100008730</v>
      </c>
      <c r="G479" s="3" t="s">
        <v>331</v>
      </c>
      <c r="H479" s="3" t="s">
        <v>332</v>
      </c>
      <c r="I479" s="3" t="s">
        <v>25</v>
      </c>
      <c r="J479" s="3">
        <v>538</v>
      </c>
      <c r="K479" s="3" t="s">
        <v>19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4">
        <v>2059200</v>
      </c>
      <c r="R479" s="4">
        <f t="shared" si="14"/>
        <v>2059200</v>
      </c>
      <c r="S479" s="4">
        <f t="shared" si="15"/>
        <v>2059200</v>
      </c>
    </row>
    <row r="480" spans="1:19" x14ac:dyDescent="0.25">
      <c r="A480" s="19" t="s">
        <v>21</v>
      </c>
      <c r="E480" s="19" t="s">
        <v>321</v>
      </c>
      <c r="K480" s="3" t="s">
        <v>19</v>
      </c>
      <c r="L480" s="27">
        <v>0</v>
      </c>
      <c r="M480" s="25">
        <v>0</v>
      </c>
      <c r="N480" s="25">
        <v>0</v>
      </c>
      <c r="O480" s="25">
        <v>0</v>
      </c>
      <c r="P480" s="25">
        <v>0</v>
      </c>
      <c r="Q480" s="25">
        <v>52446830</v>
      </c>
      <c r="R480" s="27">
        <f t="shared" si="14"/>
        <v>52446830</v>
      </c>
      <c r="S480" s="27">
        <f t="shared" si="15"/>
        <v>52446830</v>
      </c>
    </row>
    <row r="481" spans="3:19" hidden="1" x14ac:dyDescent="0.25">
      <c r="C481" s="3">
        <v>1380950001</v>
      </c>
      <c r="D481" s="3">
        <v>9000429261</v>
      </c>
      <c r="E481" s="3" t="s">
        <v>333</v>
      </c>
      <c r="G481" s="3" t="s">
        <v>278</v>
      </c>
      <c r="H481" s="3" t="s">
        <v>279</v>
      </c>
      <c r="I481" s="3" t="s">
        <v>25</v>
      </c>
      <c r="J481" s="4">
        <v>1771</v>
      </c>
      <c r="K481" s="3" t="s">
        <v>19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4">
        <v>178475706</v>
      </c>
      <c r="R481" s="4">
        <f t="shared" si="14"/>
        <v>178475706</v>
      </c>
      <c r="S481" s="4">
        <f t="shared" si="15"/>
        <v>178475706</v>
      </c>
    </row>
    <row r="482" spans="3:19" hidden="1" x14ac:dyDescent="0.25">
      <c r="E482" s="3" t="s">
        <v>333</v>
      </c>
      <c r="K482" s="3" t="s">
        <v>19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4">
        <v>178475706</v>
      </c>
      <c r="R482" s="4">
        <f t="shared" si="14"/>
        <v>178475706</v>
      </c>
      <c r="S482" s="4">
        <f t="shared" si="15"/>
        <v>178475706</v>
      </c>
    </row>
    <row r="483" spans="3:19" hidden="1" x14ac:dyDescent="0.25">
      <c r="C483" s="3">
        <v>1305050001</v>
      </c>
      <c r="D483" s="3">
        <v>9001476930</v>
      </c>
      <c r="E483" s="3" t="s">
        <v>334</v>
      </c>
      <c r="F483" s="3" t="s">
        <v>335</v>
      </c>
      <c r="G483" s="3" t="s">
        <v>236</v>
      </c>
      <c r="H483" s="3" t="s">
        <v>249</v>
      </c>
      <c r="I483" s="3" t="s">
        <v>25</v>
      </c>
      <c r="J483" s="3">
        <v>23</v>
      </c>
      <c r="K483" s="3" t="s">
        <v>19</v>
      </c>
      <c r="L483" s="3">
        <v>0</v>
      </c>
      <c r="M483" s="4">
        <v>57939</v>
      </c>
      <c r="N483" s="3">
        <v>0</v>
      </c>
      <c r="O483" s="3">
        <v>0</v>
      </c>
      <c r="P483" s="3">
        <v>0</v>
      </c>
      <c r="Q483" s="3">
        <v>0</v>
      </c>
      <c r="R483" s="4">
        <f t="shared" si="14"/>
        <v>57939</v>
      </c>
      <c r="S483" s="4">
        <f t="shared" si="15"/>
        <v>57939</v>
      </c>
    </row>
    <row r="484" spans="3:19" hidden="1" x14ac:dyDescent="0.25">
      <c r="C484" s="3">
        <v>1305050001</v>
      </c>
      <c r="D484" s="3">
        <v>9001476930</v>
      </c>
      <c r="E484" s="3" t="s">
        <v>334</v>
      </c>
      <c r="F484" s="3" t="s">
        <v>336</v>
      </c>
      <c r="G484" s="3" t="s">
        <v>130</v>
      </c>
      <c r="H484" s="3" t="s">
        <v>163</v>
      </c>
      <c r="I484" s="3" t="s">
        <v>25</v>
      </c>
      <c r="J484" s="3">
        <v>10</v>
      </c>
      <c r="K484" s="3" t="s">
        <v>19</v>
      </c>
      <c r="L484" s="3">
        <v>0</v>
      </c>
      <c r="M484" s="4">
        <v>-297342</v>
      </c>
      <c r="N484" s="3">
        <v>0</v>
      </c>
      <c r="O484" s="3">
        <v>0</v>
      </c>
      <c r="P484" s="3">
        <v>0</v>
      </c>
      <c r="Q484" s="3">
        <v>0</v>
      </c>
      <c r="R484" s="4">
        <f t="shared" si="14"/>
        <v>-297342</v>
      </c>
      <c r="S484" s="4">
        <f t="shared" si="15"/>
        <v>-297342</v>
      </c>
    </row>
    <row r="485" spans="3:19" hidden="1" x14ac:dyDescent="0.25">
      <c r="C485" s="3">
        <v>1305050001</v>
      </c>
      <c r="D485" s="3">
        <v>9001476930</v>
      </c>
      <c r="E485" s="3" t="s">
        <v>334</v>
      </c>
      <c r="F485" s="3">
        <v>2112155</v>
      </c>
      <c r="G485" s="3" t="s">
        <v>87</v>
      </c>
      <c r="H485" s="3" t="s">
        <v>34</v>
      </c>
      <c r="I485" s="3" t="s">
        <v>25</v>
      </c>
      <c r="J485" s="3">
        <v>6</v>
      </c>
      <c r="K485" s="3" t="s">
        <v>19</v>
      </c>
      <c r="L485" s="3">
        <v>0</v>
      </c>
      <c r="M485" s="4">
        <v>3130236</v>
      </c>
      <c r="N485" s="3">
        <v>0</v>
      </c>
      <c r="O485" s="3">
        <v>0</v>
      </c>
      <c r="P485" s="3">
        <v>0</v>
      </c>
      <c r="Q485" s="3">
        <v>0</v>
      </c>
      <c r="R485" s="4">
        <f t="shared" si="14"/>
        <v>3130236</v>
      </c>
      <c r="S485" s="4">
        <f t="shared" si="15"/>
        <v>3130236</v>
      </c>
    </row>
    <row r="486" spans="3:19" hidden="1" x14ac:dyDescent="0.25">
      <c r="C486" s="3">
        <v>1305050001</v>
      </c>
      <c r="D486" s="3">
        <v>9001476930</v>
      </c>
      <c r="E486" s="3" t="s">
        <v>334</v>
      </c>
      <c r="F486" s="3">
        <v>2112156</v>
      </c>
      <c r="G486" s="3" t="s">
        <v>87</v>
      </c>
      <c r="H486" s="3" t="s">
        <v>34</v>
      </c>
      <c r="I486" s="3" t="s">
        <v>25</v>
      </c>
      <c r="J486" s="3">
        <v>6</v>
      </c>
      <c r="K486" s="3" t="s">
        <v>19</v>
      </c>
      <c r="L486" s="3">
        <v>0</v>
      </c>
      <c r="M486" s="4">
        <v>14743092</v>
      </c>
      <c r="N486" s="3">
        <v>0</v>
      </c>
      <c r="O486" s="3">
        <v>0</v>
      </c>
      <c r="P486" s="3">
        <v>0</v>
      </c>
      <c r="Q486" s="3">
        <v>0</v>
      </c>
      <c r="R486" s="4">
        <f t="shared" si="14"/>
        <v>14743092</v>
      </c>
      <c r="S486" s="4">
        <f t="shared" si="15"/>
        <v>14743092</v>
      </c>
    </row>
    <row r="487" spans="3:19" hidden="1" x14ac:dyDescent="0.25">
      <c r="C487" s="3">
        <v>1305050001</v>
      </c>
      <c r="D487" s="3">
        <v>9001476930</v>
      </c>
      <c r="E487" s="3" t="s">
        <v>334</v>
      </c>
      <c r="F487" s="3">
        <v>2112158</v>
      </c>
      <c r="G487" s="3" t="s">
        <v>87</v>
      </c>
      <c r="H487" s="3" t="s">
        <v>34</v>
      </c>
      <c r="I487" s="3" t="s">
        <v>25</v>
      </c>
      <c r="J487" s="3">
        <v>6</v>
      </c>
      <c r="K487" s="3" t="s">
        <v>19</v>
      </c>
      <c r="L487" s="3">
        <v>0</v>
      </c>
      <c r="M487" s="4">
        <v>6375548</v>
      </c>
      <c r="N487" s="3">
        <v>0</v>
      </c>
      <c r="O487" s="3">
        <v>0</v>
      </c>
      <c r="P487" s="3">
        <v>0</v>
      </c>
      <c r="Q487" s="3">
        <v>0</v>
      </c>
      <c r="R487" s="4">
        <f t="shared" si="14"/>
        <v>6375548</v>
      </c>
      <c r="S487" s="4">
        <f t="shared" si="15"/>
        <v>6375548</v>
      </c>
    </row>
    <row r="488" spans="3:19" hidden="1" x14ac:dyDescent="0.25">
      <c r="C488" s="3">
        <v>1305050001</v>
      </c>
      <c r="D488" s="3">
        <v>9001476930</v>
      </c>
      <c r="E488" s="3" t="s">
        <v>334</v>
      </c>
      <c r="F488" s="3">
        <v>2112165</v>
      </c>
      <c r="G488" s="3" t="s">
        <v>87</v>
      </c>
      <c r="H488" s="3" t="s">
        <v>34</v>
      </c>
      <c r="I488" s="3" t="s">
        <v>25</v>
      </c>
      <c r="J488" s="3">
        <v>6</v>
      </c>
      <c r="K488" s="3" t="s">
        <v>19</v>
      </c>
      <c r="L488" s="3">
        <v>0</v>
      </c>
      <c r="M488" s="4">
        <v>1049720</v>
      </c>
      <c r="N488" s="3">
        <v>0</v>
      </c>
      <c r="O488" s="3">
        <v>0</v>
      </c>
      <c r="P488" s="3">
        <v>0</v>
      </c>
      <c r="Q488" s="3">
        <v>0</v>
      </c>
      <c r="R488" s="4">
        <f t="shared" si="14"/>
        <v>1049720</v>
      </c>
      <c r="S488" s="4">
        <f t="shared" si="15"/>
        <v>1049720</v>
      </c>
    </row>
    <row r="489" spans="3:19" hidden="1" x14ac:dyDescent="0.25">
      <c r="C489" s="3">
        <v>1305050001</v>
      </c>
      <c r="D489" s="3">
        <v>9001476930</v>
      </c>
      <c r="E489" s="3" t="s">
        <v>334</v>
      </c>
      <c r="F489" s="3">
        <v>2112164</v>
      </c>
      <c r="G489" s="3" t="s">
        <v>87</v>
      </c>
      <c r="H489" s="3" t="s">
        <v>34</v>
      </c>
      <c r="I489" s="3" t="s">
        <v>25</v>
      </c>
      <c r="J489" s="3">
        <v>6</v>
      </c>
      <c r="K489" s="3" t="s">
        <v>19</v>
      </c>
      <c r="L489" s="3">
        <v>0</v>
      </c>
      <c r="M489" s="4">
        <v>2127523</v>
      </c>
      <c r="N489" s="3">
        <v>0</v>
      </c>
      <c r="O489" s="3">
        <v>0</v>
      </c>
      <c r="P489" s="3">
        <v>0</v>
      </c>
      <c r="Q489" s="3">
        <v>0</v>
      </c>
      <c r="R489" s="4">
        <f t="shared" si="14"/>
        <v>2127523</v>
      </c>
      <c r="S489" s="4">
        <f t="shared" si="15"/>
        <v>2127523</v>
      </c>
    </row>
    <row r="490" spans="3:19" hidden="1" x14ac:dyDescent="0.25">
      <c r="C490" s="3">
        <v>1305050001</v>
      </c>
      <c r="D490" s="3">
        <v>9001476930</v>
      </c>
      <c r="E490" s="3" t="s">
        <v>334</v>
      </c>
      <c r="F490" s="3">
        <v>2112166</v>
      </c>
      <c r="G490" s="3" t="s">
        <v>87</v>
      </c>
      <c r="H490" s="3" t="s">
        <v>34</v>
      </c>
      <c r="I490" s="3" t="s">
        <v>25</v>
      </c>
      <c r="J490" s="3">
        <v>6</v>
      </c>
      <c r="K490" s="3" t="s">
        <v>19</v>
      </c>
      <c r="L490" s="3">
        <v>0</v>
      </c>
      <c r="M490" s="4">
        <v>2383812</v>
      </c>
      <c r="N490" s="3">
        <v>0</v>
      </c>
      <c r="O490" s="3">
        <v>0</v>
      </c>
      <c r="P490" s="3">
        <v>0</v>
      </c>
      <c r="Q490" s="3">
        <v>0</v>
      </c>
      <c r="R490" s="4">
        <f t="shared" si="14"/>
        <v>2383812</v>
      </c>
      <c r="S490" s="4">
        <f t="shared" si="15"/>
        <v>2383812</v>
      </c>
    </row>
    <row r="491" spans="3:19" hidden="1" x14ac:dyDescent="0.25">
      <c r="C491" s="3">
        <v>1305050001</v>
      </c>
      <c r="D491" s="3">
        <v>9001476930</v>
      </c>
      <c r="E491" s="3" t="s">
        <v>334</v>
      </c>
      <c r="F491" s="3">
        <v>2112163</v>
      </c>
      <c r="G491" s="3" t="s">
        <v>87</v>
      </c>
      <c r="H491" s="3" t="s">
        <v>34</v>
      </c>
      <c r="I491" s="3" t="s">
        <v>25</v>
      </c>
      <c r="J491" s="3">
        <v>6</v>
      </c>
      <c r="K491" s="3" t="s">
        <v>19</v>
      </c>
      <c r="L491" s="3">
        <v>0</v>
      </c>
      <c r="M491" s="4">
        <v>3111300</v>
      </c>
      <c r="N491" s="3">
        <v>0</v>
      </c>
      <c r="O491" s="3">
        <v>0</v>
      </c>
      <c r="P491" s="3">
        <v>0</v>
      </c>
      <c r="Q491" s="3">
        <v>0</v>
      </c>
      <c r="R491" s="4">
        <f t="shared" si="14"/>
        <v>3111300</v>
      </c>
      <c r="S491" s="4">
        <f t="shared" si="15"/>
        <v>3111300</v>
      </c>
    </row>
    <row r="492" spans="3:19" hidden="1" x14ac:dyDescent="0.25">
      <c r="C492" s="3">
        <v>1305050001</v>
      </c>
      <c r="D492" s="3">
        <v>9001476930</v>
      </c>
      <c r="E492" s="3" t="s">
        <v>334</v>
      </c>
      <c r="F492" s="3">
        <v>2112160</v>
      </c>
      <c r="G492" s="3" t="s">
        <v>87</v>
      </c>
      <c r="H492" s="3" t="s">
        <v>34</v>
      </c>
      <c r="I492" s="3" t="s">
        <v>25</v>
      </c>
      <c r="J492" s="3">
        <v>6</v>
      </c>
      <c r="K492" s="3" t="s">
        <v>19</v>
      </c>
      <c r="L492" s="3">
        <v>0</v>
      </c>
      <c r="M492" s="4">
        <v>12719860</v>
      </c>
      <c r="N492" s="3">
        <v>0</v>
      </c>
      <c r="O492" s="3">
        <v>0</v>
      </c>
      <c r="P492" s="3">
        <v>0</v>
      </c>
      <c r="Q492" s="3">
        <v>0</v>
      </c>
      <c r="R492" s="4">
        <f t="shared" si="14"/>
        <v>12719860</v>
      </c>
      <c r="S492" s="4">
        <f t="shared" si="15"/>
        <v>12719860</v>
      </c>
    </row>
    <row r="493" spans="3:19" hidden="1" x14ac:dyDescent="0.25">
      <c r="C493" s="3">
        <v>1305050001</v>
      </c>
      <c r="D493" s="3">
        <v>9001476930</v>
      </c>
      <c r="E493" s="3" t="s">
        <v>334</v>
      </c>
      <c r="F493" s="3">
        <v>2112167</v>
      </c>
      <c r="G493" s="3" t="s">
        <v>87</v>
      </c>
      <c r="H493" s="3" t="s">
        <v>34</v>
      </c>
      <c r="I493" s="3" t="s">
        <v>25</v>
      </c>
      <c r="J493" s="3">
        <v>6</v>
      </c>
      <c r="K493" s="3" t="s">
        <v>19</v>
      </c>
      <c r="L493" s="3">
        <v>0</v>
      </c>
      <c r="M493" s="4">
        <v>2096083</v>
      </c>
      <c r="N493" s="3">
        <v>0</v>
      </c>
      <c r="O493" s="3">
        <v>0</v>
      </c>
      <c r="P493" s="3">
        <v>0</v>
      </c>
      <c r="Q493" s="3">
        <v>0</v>
      </c>
      <c r="R493" s="4">
        <f t="shared" si="14"/>
        <v>2096083</v>
      </c>
      <c r="S493" s="4">
        <f t="shared" si="15"/>
        <v>2096083</v>
      </c>
    </row>
    <row r="494" spans="3:19" hidden="1" x14ac:dyDescent="0.25">
      <c r="C494" s="3">
        <v>1305050001</v>
      </c>
      <c r="D494" s="3">
        <v>9001476930</v>
      </c>
      <c r="E494" s="3" t="s">
        <v>334</v>
      </c>
      <c r="F494" s="3">
        <v>2112168</v>
      </c>
      <c r="G494" s="3" t="s">
        <v>87</v>
      </c>
      <c r="H494" s="3" t="s">
        <v>34</v>
      </c>
      <c r="I494" s="3" t="s">
        <v>25</v>
      </c>
      <c r="J494" s="3">
        <v>6</v>
      </c>
      <c r="K494" s="3" t="s">
        <v>19</v>
      </c>
      <c r="L494" s="3">
        <v>0</v>
      </c>
      <c r="M494" s="4">
        <v>1055215</v>
      </c>
      <c r="N494" s="3">
        <v>0</v>
      </c>
      <c r="O494" s="3">
        <v>0</v>
      </c>
      <c r="P494" s="3">
        <v>0</v>
      </c>
      <c r="Q494" s="3">
        <v>0</v>
      </c>
      <c r="R494" s="4">
        <f t="shared" si="14"/>
        <v>1055215</v>
      </c>
      <c r="S494" s="4">
        <f t="shared" si="15"/>
        <v>1055215</v>
      </c>
    </row>
    <row r="495" spans="3:19" hidden="1" x14ac:dyDescent="0.25">
      <c r="C495" s="3">
        <v>1305050001</v>
      </c>
      <c r="D495" s="3">
        <v>9001476930</v>
      </c>
      <c r="E495" s="3" t="s">
        <v>334</v>
      </c>
      <c r="F495" s="3">
        <v>2112157</v>
      </c>
      <c r="G495" s="3" t="s">
        <v>87</v>
      </c>
      <c r="H495" s="3" t="s">
        <v>34</v>
      </c>
      <c r="I495" s="3" t="s">
        <v>25</v>
      </c>
      <c r="J495" s="3">
        <v>6</v>
      </c>
      <c r="K495" s="3" t="s">
        <v>19</v>
      </c>
      <c r="L495" s="3">
        <v>0</v>
      </c>
      <c r="M495" s="4">
        <v>5261422</v>
      </c>
      <c r="N495" s="3">
        <v>0</v>
      </c>
      <c r="O495" s="3">
        <v>0</v>
      </c>
      <c r="P495" s="3">
        <v>0</v>
      </c>
      <c r="Q495" s="3">
        <v>0</v>
      </c>
      <c r="R495" s="4">
        <f t="shared" si="14"/>
        <v>5261422</v>
      </c>
      <c r="S495" s="4">
        <f t="shared" si="15"/>
        <v>5261422</v>
      </c>
    </row>
    <row r="496" spans="3:19" hidden="1" x14ac:dyDescent="0.25">
      <c r="C496" s="3">
        <v>1305050001</v>
      </c>
      <c r="D496" s="3">
        <v>9001476930</v>
      </c>
      <c r="E496" s="3" t="s">
        <v>334</v>
      </c>
      <c r="F496" s="3">
        <v>2112159</v>
      </c>
      <c r="G496" s="3" t="s">
        <v>87</v>
      </c>
      <c r="H496" s="3" t="s">
        <v>34</v>
      </c>
      <c r="I496" s="3" t="s">
        <v>25</v>
      </c>
      <c r="J496" s="3">
        <v>6</v>
      </c>
      <c r="K496" s="3" t="s">
        <v>19</v>
      </c>
      <c r="L496" s="3">
        <v>0</v>
      </c>
      <c r="M496" s="4">
        <v>1183272</v>
      </c>
      <c r="N496" s="3">
        <v>0</v>
      </c>
      <c r="O496" s="3">
        <v>0</v>
      </c>
      <c r="P496" s="3">
        <v>0</v>
      </c>
      <c r="Q496" s="3">
        <v>0</v>
      </c>
      <c r="R496" s="4">
        <f t="shared" si="14"/>
        <v>1183272</v>
      </c>
      <c r="S496" s="4">
        <f t="shared" si="15"/>
        <v>1183272</v>
      </c>
    </row>
    <row r="497" spans="3:19" hidden="1" x14ac:dyDescent="0.25">
      <c r="C497" s="3">
        <v>1305050001</v>
      </c>
      <c r="D497" s="3">
        <v>9001476930</v>
      </c>
      <c r="E497" s="3" t="s">
        <v>334</v>
      </c>
      <c r="F497" s="3">
        <v>2112325</v>
      </c>
      <c r="G497" s="3" t="s">
        <v>23</v>
      </c>
      <c r="H497" s="3" t="s">
        <v>24</v>
      </c>
      <c r="I497" s="3" t="s">
        <v>25</v>
      </c>
      <c r="J497" s="3">
        <v>-23</v>
      </c>
      <c r="K497" s="3" t="s">
        <v>19</v>
      </c>
      <c r="L497" s="4">
        <v>62024580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4">
        <f t="shared" si="14"/>
        <v>0</v>
      </c>
      <c r="S497" s="4">
        <f t="shared" si="15"/>
        <v>62024580</v>
      </c>
    </row>
    <row r="498" spans="3:19" hidden="1" x14ac:dyDescent="0.25">
      <c r="C498" s="3">
        <v>1305050001</v>
      </c>
      <c r="D498" s="3">
        <v>9001476930</v>
      </c>
      <c r="E498" s="3" t="s">
        <v>334</v>
      </c>
      <c r="F498" s="3">
        <v>2112321</v>
      </c>
      <c r="G498" s="3" t="s">
        <v>23</v>
      </c>
      <c r="H498" s="3" t="s">
        <v>24</v>
      </c>
      <c r="I498" s="3" t="s">
        <v>25</v>
      </c>
      <c r="J498" s="3">
        <v>-23</v>
      </c>
      <c r="K498" s="3" t="s">
        <v>19</v>
      </c>
      <c r="L498" s="4">
        <v>28398309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4">
        <f t="shared" si="14"/>
        <v>0</v>
      </c>
      <c r="S498" s="4">
        <f t="shared" si="15"/>
        <v>28398309</v>
      </c>
    </row>
    <row r="499" spans="3:19" hidden="1" x14ac:dyDescent="0.25">
      <c r="C499" s="3">
        <v>1305050001</v>
      </c>
      <c r="D499" s="3">
        <v>9001476930</v>
      </c>
      <c r="E499" s="3" t="s">
        <v>334</v>
      </c>
      <c r="F499" s="3">
        <v>2112320</v>
      </c>
      <c r="G499" s="3" t="s">
        <v>23</v>
      </c>
      <c r="H499" s="3" t="s">
        <v>24</v>
      </c>
      <c r="I499" s="3" t="s">
        <v>25</v>
      </c>
      <c r="J499" s="3">
        <v>-23</v>
      </c>
      <c r="K499" s="3" t="s">
        <v>19</v>
      </c>
      <c r="L499" s="4">
        <v>52787595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4">
        <f t="shared" si="14"/>
        <v>0</v>
      </c>
      <c r="S499" s="4">
        <f t="shared" si="15"/>
        <v>52787595</v>
      </c>
    </row>
    <row r="500" spans="3:19" hidden="1" x14ac:dyDescent="0.25">
      <c r="C500" s="3">
        <v>1305050001</v>
      </c>
      <c r="D500" s="3">
        <v>9001476930</v>
      </c>
      <c r="E500" s="3" t="s">
        <v>334</v>
      </c>
      <c r="F500" s="3">
        <v>2112322</v>
      </c>
      <c r="G500" s="3" t="s">
        <v>23</v>
      </c>
      <c r="H500" s="3" t="s">
        <v>24</v>
      </c>
      <c r="I500" s="3" t="s">
        <v>25</v>
      </c>
      <c r="J500" s="3">
        <v>-23</v>
      </c>
      <c r="K500" s="3" t="s">
        <v>19</v>
      </c>
      <c r="L500" s="4">
        <v>22167750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4">
        <f t="shared" si="14"/>
        <v>0</v>
      </c>
      <c r="S500" s="4">
        <f t="shared" si="15"/>
        <v>22167750</v>
      </c>
    </row>
    <row r="501" spans="3:19" hidden="1" x14ac:dyDescent="0.25">
      <c r="C501" s="3">
        <v>1305050001</v>
      </c>
      <c r="D501" s="3">
        <v>9001476930</v>
      </c>
      <c r="E501" s="3" t="s">
        <v>334</v>
      </c>
      <c r="F501" s="3">
        <v>2112323</v>
      </c>
      <c r="G501" s="3" t="s">
        <v>23</v>
      </c>
      <c r="H501" s="3" t="s">
        <v>24</v>
      </c>
      <c r="I501" s="3" t="s">
        <v>25</v>
      </c>
      <c r="J501" s="3">
        <v>-23</v>
      </c>
      <c r="K501" s="3" t="s">
        <v>19</v>
      </c>
      <c r="L501" s="4">
        <v>51207978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4">
        <f t="shared" si="14"/>
        <v>0</v>
      </c>
      <c r="S501" s="4">
        <f t="shared" si="15"/>
        <v>51207978</v>
      </c>
    </row>
    <row r="502" spans="3:19" hidden="1" x14ac:dyDescent="0.25">
      <c r="C502" s="3">
        <v>1305050001</v>
      </c>
      <c r="D502" s="3">
        <v>9001476930</v>
      </c>
      <c r="E502" s="3" t="s">
        <v>334</v>
      </c>
      <c r="F502" s="3">
        <v>2112324</v>
      </c>
      <c r="G502" s="3" t="s">
        <v>23</v>
      </c>
      <c r="H502" s="3" t="s">
        <v>24</v>
      </c>
      <c r="I502" s="3" t="s">
        <v>25</v>
      </c>
      <c r="J502" s="3">
        <v>-23</v>
      </c>
      <c r="K502" s="3" t="s">
        <v>19</v>
      </c>
      <c r="L502" s="4">
        <v>41654900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4">
        <f t="shared" si="14"/>
        <v>0</v>
      </c>
      <c r="S502" s="4">
        <f t="shared" si="15"/>
        <v>41654900</v>
      </c>
    </row>
    <row r="503" spans="3:19" hidden="1" x14ac:dyDescent="0.25">
      <c r="C503" s="3">
        <v>1305050001</v>
      </c>
      <c r="D503" s="3">
        <v>9001476930</v>
      </c>
      <c r="E503" s="3" t="s">
        <v>334</v>
      </c>
      <c r="F503" s="3">
        <v>2112318</v>
      </c>
      <c r="G503" s="3" t="s">
        <v>23</v>
      </c>
      <c r="H503" s="3" t="s">
        <v>24</v>
      </c>
      <c r="I503" s="3" t="s">
        <v>25</v>
      </c>
      <c r="J503" s="3">
        <v>-23</v>
      </c>
      <c r="K503" s="3" t="s">
        <v>19</v>
      </c>
      <c r="L503" s="4">
        <v>940800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4">
        <f t="shared" si="14"/>
        <v>0</v>
      </c>
      <c r="S503" s="4">
        <f t="shared" si="15"/>
        <v>940800</v>
      </c>
    </row>
    <row r="504" spans="3:19" hidden="1" x14ac:dyDescent="0.25">
      <c r="C504" s="3">
        <v>1305050001</v>
      </c>
      <c r="D504" s="3">
        <v>9001476930</v>
      </c>
      <c r="E504" s="3" t="s">
        <v>334</v>
      </c>
      <c r="F504" s="3">
        <v>2112319</v>
      </c>
      <c r="G504" s="3" t="s">
        <v>23</v>
      </c>
      <c r="H504" s="3" t="s">
        <v>24</v>
      </c>
      <c r="I504" s="3" t="s">
        <v>25</v>
      </c>
      <c r="J504" s="3">
        <v>-23</v>
      </c>
      <c r="K504" s="3" t="s">
        <v>19</v>
      </c>
      <c r="L504" s="4">
        <v>68299587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4">
        <f t="shared" si="14"/>
        <v>0</v>
      </c>
      <c r="S504" s="4">
        <f t="shared" si="15"/>
        <v>68299587</v>
      </c>
    </row>
    <row r="505" spans="3:19" hidden="1" x14ac:dyDescent="0.25">
      <c r="C505" s="3">
        <v>1305050001</v>
      </c>
      <c r="D505" s="3">
        <v>9001476930</v>
      </c>
      <c r="E505" s="3" t="s">
        <v>334</v>
      </c>
      <c r="F505" s="3">
        <v>2112396</v>
      </c>
      <c r="G505" s="3" t="s">
        <v>34</v>
      </c>
      <c r="H505" s="3" t="s">
        <v>49</v>
      </c>
      <c r="I505" s="3" t="s">
        <v>25</v>
      </c>
      <c r="J505" s="3">
        <v>-24</v>
      </c>
      <c r="K505" s="3" t="s">
        <v>19</v>
      </c>
      <c r="L505" s="4">
        <v>1031406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4">
        <f t="shared" si="14"/>
        <v>0</v>
      </c>
      <c r="S505" s="4">
        <f t="shared" si="15"/>
        <v>1031406</v>
      </c>
    </row>
    <row r="506" spans="3:19" hidden="1" x14ac:dyDescent="0.25">
      <c r="C506" s="3">
        <v>1305050001</v>
      </c>
      <c r="D506" s="3">
        <v>9001476930</v>
      </c>
      <c r="E506" s="3" t="s">
        <v>334</v>
      </c>
      <c r="F506" s="3">
        <v>2112395</v>
      </c>
      <c r="G506" s="3" t="s">
        <v>34</v>
      </c>
      <c r="H506" s="3" t="s">
        <v>49</v>
      </c>
      <c r="I506" s="3" t="s">
        <v>25</v>
      </c>
      <c r="J506" s="3">
        <v>-24</v>
      </c>
      <c r="K506" s="3" t="s">
        <v>19</v>
      </c>
      <c r="L506" s="4">
        <v>1057046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4">
        <f t="shared" si="14"/>
        <v>0</v>
      </c>
      <c r="S506" s="4">
        <f t="shared" si="15"/>
        <v>1057046</v>
      </c>
    </row>
    <row r="507" spans="3:19" hidden="1" x14ac:dyDescent="0.25">
      <c r="C507" s="3">
        <v>1305050001</v>
      </c>
      <c r="D507" s="3">
        <v>9001476930</v>
      </c>
      <c r="E507" s="3" t="s">
        <v>334</v>
      </c>
      <c r="F507" s="3">
        <v>2112394</v>
      </c>
      <c r="G507" s="3" t="s">
        <v>34</v>
      </c>
      <c r="H507" s="3" t="s">
        <v>49</v>
      </c>
      <c r="I507" s="3" t="s">
        <v>25</v>
      </c>
      <c r="J507" s="3">
        <v>-24</v>
      </c>
      <c r="K507" s="3" t="s">
        <v>19</v>
      </c>
      <c r="L507" s="4">
        <v>5066040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4">
        <f t="shared" si="14"/>
        <v>0</v>
      </c>
      <c r="S507" s="4">
        <f t="shared" si="15"/>
        <v>5066040</v>
      </c>
    </row>
    <row r="508" spans="3:19" hidden="1" x14ac:dyDescent="0.25">
      <c r="C508" s="3">
        <v>1305050001</v>
      </c>
      <c r="D508" s="3">
        <v>9001476930</v>
      </c>
      <c r="E508" s="3" t="s">
        <v>334</v>
      </c>
      <c r="F508" s="3">
        <v>2112398</v>
      </c>
      <c r="G508" s="3" t="s">
        <v>34</v>
      </c>
      <c r="H508" s="3" t="s">
        <v>49</v>
      </c>
      <c r="I508" s="3" t="s">
        <v>25</v>
      </c>
      <c r="J508" s="3">
        <v>-24</v>
      </c>
      <c r="K508" s="3" t="s">
        <v>19</v>
      </c>
      <c r="L508" s="4">
        <v>5262948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4">
        <f t="shared" si="14"/>
        <v>0</v>
      </c>
      <c r="S508" s="4">
        <f t="shared" si="15"/>
        <v>5262948</v>
      </c>
    </row>
    <row r="509" spans="3:19" hidden="1" x14ac:dyDescent="0.25">
      <c r="C509" s="3">
        <v>1305050001</v>
      </c>
      <c r="D509" s="3">
        <v>9001476930</v>
      </c>
      <c r="E509" s="3" t="s">
        <v>334</v>
      </c>
      <c r="F509" s="3">
        <v>2112397</v>
      </c>
      <c r="G509" s="3" t="s">
        <v>34</v>
      </c>
      <c r="H509" s="3" t="s">
        <v>49</v>
      </c>
      <c r="I509" s="3" t="s">
        <v>25</v>
      </c>
      <c r="J509" s="3">
        <v>-24</v>
      </c>
      <c r="K509" s="3" t="s">
        <v>19</v>
      </c>
      <c r="L509" s="4">
        <v>1048499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4">
        <f t="shared" si="14"/>
        <v>0</v>
      </c>
      <c r="S509" s="4">
        <f t="shared" si="15"/>
        <v>1048499</v>
      </c>
    </row>
    <row r="510" spans="3:19" hidden="1" x14ac:dyDescent="0.25">
      <c r="C510" s="3">
        <v>1305050001</v>
      </c>
      <c r="D510" s="3">
        <v>9001476930</v>
      </c>
      <c r="E510" s="3" t="s">
        <v>334</v>
      </c>
      <c r="F510" s="3">
        <v>2112411</v>
      </c>
      <c r="G510" s="3" t="s">
        <v>38</v>
      </c>
      <c r="H510" s="3" t="s">
        <v>337</v>
      </c>
      <c r="I510" s="3" t="s">
        <v>25</v>
      </c>
      <c r="J510" s="3">
        <v>-25</v>
      </c>
      <c r="K510" s="3" t="s">
        <v>19</v>
      </c>
      <c r="L510" s="4">
        <v>1050636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4">
        <f t="shared" si="14"/>
        <v>0</v>
      </c>
      <c r="S510" s="4">
        <f t="shared" si="15"/>
        <v>1050636</v>
      </c>
    </row>
    <row r="511" spans="3:19" hidden="1" x14ac:dyDescent="0.25">
      <c r="C511" s="3">
        <v>1305050001</v>
      </c>
      <c r="D511" s="3">
        <v>9001476930</v>
      </c>
      <c r="E511" s="3" t="s">
        <v>334</v>
      </c>
      <c r="F511" s="3">
        <v>2112409</v>
      </c>
      <c r="G511" s="3" t="s">
        <v>38</v>
      </c>
      <c r="H511" s="3" t="s">
        <v>337</v>
      </c>
      <c r="I511" s="3" t="s">
        <v>25</v>
      </c>
      <c r="J511" s="3">
        <v>-25</v>
      </c>
      <c r="K511" s="3" t="s">
        <v>19</v>
      </c>
      <c r="L511" s="4">
        <v>8298445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4">
        <f t="shared" si="14"/>
        <v>0</v>
      </c>
      <c r="S511" s="4">
        <f t="shared" si="15"/>
        <v>8298445</v>
      </c>
    </row>
    <row r="512" spans="3:19" hidden="1" x14ac:dyDescent="0.25">
      <c r="C512" s="3">
        <v>1305050001</v>
      </c>
      <c r="D512" s="3">
        <v>9001476930</v>
      </c>
      <c r="E512" s="3" t="s">
        <v>334</v>
      </c>
      <c r="F512" s="3">
        <v>2112410</v>
      </c>
      <c r="G512" s="3" t="s">
        <v>38</v>
      </c>
      <c r="H512" s="3" t="s">
        <v>337</v>
      </c>
      <c r="I512" s="3" t="s">
        <v>25</v>
      </c>
      <c r="J512" s="3">
        <v>-25</v>
      </c>
      <c r="K512" s="3" t="s">
        <v>19</v>
      </c>
      <c r="L512" s="4">
        <v>2547820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4">
        <f t="shared" si="14"/>
        <v>0</v>
      </c>
      <c r="S512" s="4">
        <f t="shared" si="15"/>
        <v>2547820</v>
      </c>
    </row>
    <row r="513" spans="1:19" hidden="1" x14ac:dyDescent="0.25">
      <c r="C513" s="3">
        <v>1305050001</v>
      </c>
      <c r="D513" s="3">
        <v>9001476930</v>
      </c>
      <c r="E513" s="3" t="s">
        <v>334</v>
      </c>
      <c r="F513" s="3">
        <v>2112408</v>
      </c>
      <c r="G513" s="3" t="s">
        <v>38</v>
      </c>
      <c r="H513" s="3" t="s">
        <v>337</v>
      </c>
      <c r="I513" s="3" t="s">
        <v>25</v>
      </c>
      <c r="J513" s="3">
        <v>-25</v>
      </c>
      <c r="K513" s="3" t="s">
        <v>19</v>
      </c>
      <c r="L513" s="4">
        <v>3185179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4">
        <f t="shared" si="14"/>
        <v>0</v>
      </c>
      <c r="S513" s="4">
        <f t="shared" si="15"/>
        <v>3185179</v>
      </c>
    </row>
    <row r="514" spans="1:19" hidden="1" x14ac:dyDescent="0.25">
      <c r="C514" s="3">
        <v>1305050001</v>
      </c>
      <c r="D514" s="3">
        <v>9001476930</v>
      </c>
      <c r="E514" s="3" t="s">
        <v>334</v>
      </c>
      <c r="F514" s="3">
        <v>2112407</v>
      </c>
      <c r="G514" s="3" t="s">
        <v>38</v>
      </c>
      <c r="H514" s="3" t="s">
        <v>337</v>
      </c>
      <c r="I514" s="3" t="s">
        <v>25</v>
      </c>
      <c r="J514" s="3">
        <v>-25</v>
      </c>
      <c r="K514" s="3" t="s">
        <v>19</v>
      </c>
      <c r="L514" s="4">
        <v>1056741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4">
        <f t="shared" si="14"/>
        <v>0</v>
      </c>
      <c r="S514" s="4">
        <f t="shared" si="15"/>
        <v>1056741</v>
      </c>
    </row>
    <row r="515" spans="1:19" hidden="1" x14ac:dyDescent="0.25">
      <c r="C515" s="3">
        <v>1305050001</v>
      </c>
      <c r="D515" s="3">
        <v>9001476930</v>
      </c>
      <c r="E515" s="3" t="s">
        <v>334</v>
      </c>
      <c r="F515" s="3">
        <v>2112405</v>
      </c>
      <c r="G515" s="3" t="s">
        <v>38</v>
      </c>
      <c r="H515" s="3" t="s">
        <v>337</v>
      </c>
      <c r="I515" s="3" t="s">
        <v>25</v>
      </c>
      <c r="J515" s="3">
        <v>-25</v>
      </c>
      <c r="K515" s="3" t="s">
        <v>19</v>
      </c>
      <c r="L515" s="4">
        <v>3129626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4">
        <f t="shared" si="14"/>
        <v>0</v>
      </c>
      <c r="S515" s="4">
        <f t="shared" si="15"/>
        <v>3129626</v>
      </c>
    </row>
    <row r="516" spans="1:19" hidden="1" x14ac:dyDescent="0.25">
      <c r="C516" s="3">
        <v>1305050001</v>
      </c>
      <c r="D516" s="3">
        <v>9001476930</v>
      </c>
      <c r="E516" s="3" t="s">
        <v>334</v>
      </c>
      <c r="F516" s="3">
        <v>2112406</v>
      </c>
      <c r="G516" s="3" t="s">
        <v>38</v>
      </c>
      <c r="H516" s="3" t="s">
        <v>337</v>
      </c>
      <c r="I516" s="3" t="s">
        <v>25</v>
      </c>
      <c r="J516" s="3">
        <v>-25</v>
      </c>
      <c r="K516" s="3" t="s">
        <v>19</v>
      </c>
      <c r="L516" s="4">
        <v>1053078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4">
        <f t="shared" si="14"/>
        <v>0</v>
      </c>
      <c r="S516" s="4">
        <f t="shared" si="15"/>
        <v>1053078</v>
      </c>
    </row>
    <row r="517" spans="1:19" x14ac:dyDescent="0.25">
      <c r="A517" s="19" t="s">
        <v>21</v>
      </c>
      <c r="E517" s="19" t="s">
        <v>334</v>
      </c>
      <c r="K517" s="3" t="s">
        <v>19</v>
      </c>
      <c r="L517" s="27">
        <v>361268963</v>
      </c>
      <c r="M517" s="25">
        <v>54997680</v>
      </c>
      <c r="N517" s="25">
        <v>0</v>
      </c>
      <c r="O517" s="25">
        <v>0</v>
      </c>
      <c r="P517" s="25">
        <v>0</v>
      </c>
      <c r="Q517" s="25">
        <v>0</v>
      </c>
      <c r="R517" s="27">
        <v>0</v>
      </c>
      <c r="S517" s="27">
        <f t="shared" ref="S517:S580" si="16">+L517+R517</f>
        <v>361268963</v>
      </c>
    </row>
    <row r="518" spans="1:19" hidden="1" x14ac:dyDescent="0.25">
      <c r="C518" s="3">
        <v>1305050002</v>
      </c>
      <c r="D518" s="3">
        <v>8002007205</v>
      </c>
      <c r="E518" s="3" t="s">
        <v>338</v>
      </c>
      <c r="F518" s="3">
        <v>2110245</v>
      </c>
      <c r="G518" s="3" t="s">
        <v>339</v>
      </c>
      <c r="H518" s="3" t="s">
        <v>340</v>
      </c>
      <c r="I518" s="3" t="s">
        <v>25</v>
      </c>
      <c r="J518" s="3">
        <v>262</v>
      </c>
      <c r="K518" s="3" t="s">
        <v>19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4">
        <v>11880000</v>
      </c>
      <c r="R518" s="4">
        <f t="shared" ref="R518:R580" si="17">SUM(M518:Q518)</f>
        <v>11880000</v>
      </c>
      <c r="S518" s="4">
        <f t="shared" si="16"/>
        <v>11880000</v>
      </c>
    </row>
    <row r="519" spans="1:19" hidden="1" x14ac:dyDescent="0.25">
      <c r="C519" s="3">
        <v>1305050002</v>
      </c>
      <c r="D519" s="3">
        <v>8002007205</v>
      </c>
      <c r="E519" s="3" t="s">
        <v>338</v>
      </c>
      <c r="G519" s="3" t="s">
        <v>148</v>
      </c>
      <c r="H519" s="3" t="s">
        <v>212</v>
      </c>
      <c r="I519" s="3" t="s">
        <v>25</v>
      </c>
      <c r="J519" s="3">
        <v>157</v>
      </c>
      <c r="K519" s="3" t="s">
        <v>19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4">
        <v>49500000</v>
      </c>
      <c r="R519" s="4">
        <f t="shared" si="17"/>
        <v>49500000</v>
      </c>
      <c r="S519" s="4">
        <f t="shared" si="16"/>
        <v>49500000</v>
      </c>
    </row>
    <row r="520" spans="1:19" hidden="1" x14ac:dyDescent="0.25">
      <c r="E520" s="3" t="s">
        <v>338</v>
      </c>
      <c r="K520" s="3" t="s">
        <v>19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4">
        <v>61380000</v>
      </c>
      <c r="R520" s="4">
        <f t="shared" si="17"/>
        <v>61380000</v>
      </c>
      <c r="S520" s="4">
        <f t="shared" si="16"/>
        <v>61380000</v>
      </c>
    </row>
    <row r="521" spans="1:19" hidden="1" x14ac:dyDescent="0.25">
      <c r="C521" s="3">
        <v>1305050001</v>
      </c>
      <c r="D521" s="3">
        <v>8190065429</v>
      </c>
      <c r="E521" s="3" t="s">
        <v>341</v>
      </c>
      <c r="F521" s="3">
        <v>2100009817</v>
      </c>
      <c r="G521" s="3" t="s">
        <v>342</v>
      </c>
      <c r="H521" s="3" t="s">
        <v>343</v>
      </c>
      <c r="I521" s="3" t="s">
        <v>25</v>
      </c>
      <c r="J521" s="3">
        <v>326</v>
      </c>
      <c r="K521" s="3" t="s">
        <v>19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4">
        <v>6349952</v>
      </c>
      <c r="R521" s="4">
        <f t="shared" si="17"/>
        <v>6349952</v>
      </c>
      <c r="S521" s="4">
        <f t="shared" si="16"/>
        <v>6349952</v>
      </c>
    </row>
    <row r="522" spans="1:19" hidden="1" x14ac:dyDescent="0.25">
      <c r="C522" s="3">
        <v>1305050001</v>
      </c>
      <c r="D522" s="3">
        <v>8190065429</v>
      </c>
      <c r="E522" s="3" t="s">
        <v>341</v>
      </c>
      <c r="F522" s="3">
        <v>2100009818</v>
      </c>
      <c r="G522" s="3" t="s">
        <v>342</v>
      </c>
      <c r="H522" s="3" t="s">
        <v>343</v>
      </c>
      <c r="I522" s="3" t="s">
        <v>25</v>
      </c>
      <c r="J522" s="3">
        <v>326</v>
      </c>
      <c r="K522" s="3" t="s">
        <v>19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4">
        <v>3893551</v>
      </c>
      <c r="R522" s="4">
        <f t="shared" si="17"/>
        <v>3893551</v>
      </c>
      <c r="S522" s="4">
        <f t="shared" si="16"/>
        <v>3893551</v>
      </c>
    </row>
    <row r="523" spans="1:19" x14ac:dyDescent="0.25">
      <c r="A523" s="19" t="s">
        <v>21</v>
      </c>
      <c r="E523" s="19" t="s">
        <v>341</v>
      </c>
      <c r="K523" s="3" t="s">
        <v>19</v>
      </c>
      <c r="L523" s="27">
        <v>0</v>
      </c>
      <c r="M523" s="25">
        <v>0</v>
      </c>
      <c r="N523" s="25">
        <v>0</v>
      </c>
      <c r="O523" s="25">
        <v>0</v>
      </c>
      <c r="P523" s="25">
        <v>0</v>
      </c>
      <c r="Q523" s="25">
        <v>10243503</v>
      </c>
      <c r="R523" s="27">
        <f t="shared" si="17"/>
        <v>10243503</v>
      </c>
      <c r="S523" s="27">
        <f t="shared" si="16"/>
        <v>10243503</v>
      </c>
    </row>
    <row r="524" spans="1:19" hidden="1" x14ac:dyDescent="0.25">
      <c r="C524" s="3">
        <v>1305050001</v>
      </c>
      <c r="D524" s="3">
        <v>9004771602</v>
      </c>
      <c r="E524" s="3" t="s">
        <v>344</v>
      </c>
      <c r="F524" s="3">
        <v>2110601</v>
      </c>
      <c r="G524" s="3" t="s">
        <v>194</v>
      </c>
      <c r="H524" s="3" t="s">
        <v>345</v>
      </c>
      <c r="I524" s="3" t="s">
        <v>25</v>
      </c>
      <c r="J524" s="3">
        <v>219</v>
      </c>
      <c r="K524" s="3" t="s">
        <v>19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4">
        <v>84940168</v>
      </c>
      <c r="R524" s="4">
        <f t="shared" si="17"/>
        <v>84940168</v>
      </c>
      <c r="S524" s="4">
        <f t="shared" si="16"/>
        <v>84940168</v>
      </c>
    </row>
    <row r="525" spans="1:19" hidden="1" x14ac:dyDescent="0.25">
      <c r="C525" s="3">
        <v>1305050001</v>
      </c>
      <c r="D525" s="3">
        <v>9004771602</v>
      </c>
      <c r="E525" s="3" t="s">
        <v>344</v>
      </c>
      <c r="F525" s="3">
        <v>2110897</v>
      </c>
      <c r="G525" s="3" t="s">
        <v>346</v>
      </c>
      <c r="H525" s="3" t="s">
        <v>347</v>
      </c>
      <c r="I525" s="3" t="s">
        <v>25</v>
      </c>
      <c r="J525" s="3">
        <v>177</v>
      </c>
      <c r="K525" s="3" t="s">
        <v>19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4">
        <v>11508354</v>
      </c>
      <c r="R525" s="4">
        <f t="shared" si="17"/>
        <v>11508354</v>
      </c>
      <c r="S525" s="4">
        <f t="shared" si="16"/>
        <v>11508354</v>
      </c>
    </row>
    <row r="526" spans="1:19" hidden="1" x14ac:dyDescent="0.25">
      <c r="C526" s="3">
        <v>1305050001</v>
      </c>
      <c r="D526" s="3">
        <v>9004771602</v>
      </c>
      <c r="E526" s="3" t="s">
        <v>344</v>
      </c>
      <c r="F526" s="3">
        <v>2110930</v>
      </c>
      <c r="G526" s="3" t="s">
        <v>348</v>
      </c>
      <c r="H526" s="3" t="s">
        <v>349</v>
      </c>
      <c r="I526" s="3" t="s">
        <v>25</v>
      </c>
      <c r="J526" s="3">
        <v>171</v>
      </c>
      <c r="K526" s="3" t="s">
        <v>19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4">
        <v>11617749</v>
      </c>
      <c r="R526" s="4">
        <f t="shared" si="17"/>
        <v>11617749</v>
      </c>
      <c r="S526" s="4">
        <f t="shared" si="16"/>
        <v>11617749</v>
      </c>
    </row>
    <row r="527" spans="1:19" hidden="1" x14ac:dyDescent="0.25">
      <c r="C527" s="3">
        <v>1305050001</v>
      </c>
      <c r="D527" s="3">
        <v>9004771602</v>
      </c>
      <c r="E527" s="3" t="s">
        <v>344</v>
      </c>
      <c r="F527" s="3">
        <v>2111058</v>
      </c>
      <c r="G527" s="3" t="s">
        <v>209</v>
      </c>
      <c r="H527" s="3" t="s">
        <v>210</v>
      </c>
      <c r="I527" s="3" t="s">
        <v>25</v>
      </c>
      <c r="J527" s="3">
        <v>158</v>
      </c>
      <c r="K527" s="3" t="s">
        <v>19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4">
        <v>14280255</v>
      </c>
      <c r="R527" s="4">
        <f t="shared" si="17"/>
        <v>14280255</v>
      </c>
      <c r="S527" s="4">
        <f t="shared" si="16"/>
        <v>14280255</v>
      </c>
    </row>
    <row r="528" spans="1:19" hidden="1" x14ac:dyDescent="0.25">
      <c r="C528" s="3">
        <v>1305050001</v>
      </c>
      <c r="D528" s="3">
        <v>9004771602</v>
      </c>
      <c r="E528" s="3" t="s">
        <v>344</v>
      </c>
      <c r="F528" s="3">
        <v>2111182</v>
      </c>
      <c r="G528" s="3" t="s">
        <v>350</v>
      </c>
      <c r="H528" s="3" t="s">
        <v>351</v>
      </c>
      <c r="I528" s="3" t="s">
        <v>25</v>
      </c>
      <c r="J528" s="3">
        <v>133</v>
      </c>
      <c r="K528" s="3" t="s">
        <v>19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4">
        <v>5822338</v>
      </c>
      <c r="R528" s="4">
        <f t="shared" si="17"/>
        <v>5822338</v>
      </c>
      <c r="S528" s="4">
        <f t="shared" si="16"/>
        <v>5822338</v>
      </c>
    </row>
    <row r="529" spans="1:19" hidden="1" x14ac:dyDescent="0.25">
      <c r="E529" s="3" t="s">
        <v>344</v>
      </c>
      <c r="K529" s="3" t="s">
        <v>19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4">
        <v>128168864</v>
      </c>
      <c r="R529" s="4">
        <f t="shared" si="17"/>
        <v>128168864</v>
      </c>
      <c r="S529" s="4">
        <f t="shared" si="16"/>
        <v>128168864</v>
      </c>
    </row>
    <row r="530" spans="1:19" hidden="1" x14ac:dyDescent="0.25">
      <c r="C530" s="3">
        <v>1305050001</v>
      </c>
      <c r="D530" s="3">
        <v>9003398039</v>
      </c>
      <c r="E530" s="3" t="s">
        <v>352</v>
      </c>
      <c r="F530" s="3">
        <v>2112006</v>
      </c>
      <c r="G530" s="3" t="s">
        <v>81</v>
      </c>
      <c r="H530" s="3" t="s">
        <v>82</v>
      </c>
      <c r="I530" s="3" t="s">
        <v>25</v>
      </c>
      <c r="J530" s="3">
        <v>16</v>
      </c>
      <c r="K530" s="3" t="s">
        <v>19</v>
      </c>
      <c r="L530" s="3">
        <v>0</v>
      </c>
      <c r="M530" s="4">
        <v>117195</v>
      </c>
      <c r="N530" s="3">
        <v>0</v>
      </c>
      <c r="O530" s="3">
        <v>0</v>
      </c>
      <c r="P530" s="3">
        <v>0</v>
      </c>
      <c r="Q530" s="3">
        <v>0</v>
      </c>
      <c r="R530" s="4">
        <f t="shared" si="17"/>
        <v>117195</v>
      </c>
      <c r="S530" s="4">
        <f t="shared" si="16"/>
        <v>117195</v>
      </c>
    </row>
    <row r="531" spans="1:19" hidden="1" x14ac:dyDescent="0.25">
      <c r="C531" s="3">
        <v>1305050001</v>
      </c>
      <c r="D531" s="3">
        <v>9003398039</v>
      </c>
      <c r="E531" s="3" t="s">
        <v>352</v>
      </c>
      <c r="F531" s="3">
        <v>2112207</v>
      </c>
      <c r="G531" s="3" t="s">
        <v>353</v>
      </c>
      <c r="H531" s="3" t="s">
        <v>354</v>
      </c>
      <c r="I531" s="3" t="s">
        <v>25</v>
      </c>
      <c r="J531" s="3">
        <v>-11</v>
      </c>
      <c r="K531" s="3" t="s">
        <v>19</v>
      </c>
      <c r="L531" s="4">
        <v>10962385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4">
        <f t="shared" si="17"/>
        <v>0</v>
      </c>
      <c r="S531" s="4">
        <f t="shared" si="16"/>
        <v>10962385</v>
      </c>
    </row>
    <row r="532" spans="1:19" hidden="1" x14ac:dyDescent="0.25">
      <c r="C532" s="3">
        <v>1305050001</v>
      </c>
      <c r="D532" s="3">
        <v>9003398039</v>
      </c>
      <c r="E532" s="3" t="s">
        <v>352</v>
      </c>
      <c r="F532" s="3">
        <v>2112227</v>
      </c>
      <c r="G532" s="3" t="s">
        <v>92</v>
      </c>
      <c r="H532" s="3" t="s">
        <v>93</v>
      </c>
      <c r="I532" s="3" t="s">
        <v>25</v>
      </c>
      <c r="J532" s="3">
        <v>-13</v>
      </c>
      <c r="K532" s="3" t="s">
        <v>19</v>
      </c>
      <c r="L532" s="4">
        <v>4429399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4">
        <f t="shared" si="17"/>
        <v>0</v>
      </c>
      <c r="S532" s="4">
        <f t="shared" si="16"/>
        <v>4429399</v>
      </c>
    </row>
    <row r="533" spans="1:19" hidden="1" x14ac:dyDescent="0.25">
      <c r="C533" s="3">
        <v>1305050001</v>
      </c>
      <c r="D533" s="3">
        <v>9003398039</v>
      </c>
      <c r="E533" s="3" t="s">
        <v>352</v>
      </c>
      <c r="F533" s="3">
        <v>2112228</v>
      </c>
      <c r="G533" s="3" t="s">
        <v>92</v>
      </c>
      <c r="H533" s="3" t="s">
        <v>93</v>
      </c>
      <c r="I533" s="3" t="s">
        <v>25</v>
      </c>
      <c r="J533" s="3">
        <v>-13</v>
      </c>
      <c r="K533" s="3" t="s">
        <v>19</v>
      </c>
      <c r="L533" s="4">
        <v>2247043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4">
        <f t="shared" si="17"/>
        <v>0</v>
      </c>
      <c r="S533" s="4">
        <f t="shared" si="16"/>
        <v>2247043</v>
      </c>
    </row>
    <row r="534" spans="1:19" hidden="1" x14ac:dyDescent="0.25">
      <c r="C534" s="3">
        <v>1305050001</v>
      </c>
      <c r="D534" s="3">
        <v>9003398039</v>
      </c>
      <c r="E534" s="3" t="s">
        <v>352</v>
      </c>
      <c r="F534" s="3">
        <v>2112262</v>
      </c>
      <c r="G534" s="3" t="s">
        <v>37</v>
      </c>
      <c r="H534" s="3" t="s">
        <v>94</v>
      </c>
      <c r="I534" s="3" t="s">
        <v>25</v>
      </c>
      <c r="J534" s="3">
        <v>-18</v>
      </c>
      <c r="K534" s="3" t="s">
        <v>19</v>
      </c>
      <c r="L534" s="4">
        <v>2261417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4">
        <f t="shared" si="17"/>
        <v>0</v>
      </c>
      <c r="S534" s="4">
        <f t="shared" si="16"/>
        <v>2261417</v>
      </c>
    </row>
    <row r="535" spans="1:19" x14ac:dyDescent="0.25">
      <c r="A535" s="19" t="s">
        <v>21</v>
      </c>
      <c r="E535" s="19" t="s">
        <v>352</v>
      </c>
      <c r="K535" s="3" t="s">
        <v>19</v>
      </c>
      <c r="L535" s="27">
        <v>19900244</v>
      </c>
      <c r="M535" s="25">
        <v>0</v>
      </c>
      <c r="N535" s="25">
        <v>0</v>
      </c>
      <c r="O535" s="25">
        <v>0</v>
      </c>
      <c r="P535" s="25">
        <v>0</v>
      </c>
      <c r="Q535" s="25">
        <v>0</v>
      </c>
      <c r="R535" s="27">
        <f t="shared" si="17"/>
        <v>0</v>
      </c>
      <c r="S535" s="27">
        <f t="shared" si="16"/>
        <v>19900244</v>
      </c>
    </row>
    <row r="536" spans="1:19" hidden="1" x14ac:dyDescent="0.25">
      <c r="C536" s="3">
        <v>1305050001</v>
      </c>
      <c r="D536" s="3">
        <v>9010692865</v>
      </c>
      <c r="E536" s="3" t="s">
        <v>355</v>
      </c>
      <c r="F536" s="3">
        <v>2100009744</v>
      </c>
      <c r="G536" s="3" t="s">
        <v>356</v>
      </c>
      <c r="H536" s="3" t="s">
        <v>357</v>
      </c>
      <c r="I536" s="3" t="s">
        <v>25</v>
      </c>
      <c r="J536" s="3">
        <v>341</v>
      </c>
      <c r="K536" s="3" t="s">
        <v>19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4">
        <v>180000</v>
      </c>
      <c r="R536" s="4">
        <f t="shared" si="17"/>
        <v>180000</v>
      </c>
      <c r="S536" s="4">
        <f t="shared" si="16"/>
        <v>180000</v>
      </c>
    </row>
    <row r="537" spans="1:19" hidden="1" x14ac:dyDescent="0.25">
      <c r="C537" s="3">
        <v>1305050001</v>
      </c>
      <c r="D537" s="3">
        <v>9010692865</v>
      </c>
      <c r="E537" s="3" t="s">
        <v>355</v>
      </c>
      <c r="F537" s="3">
        <v>2112316</v>
      </c>
      <c r="G537" s="3" t="s">
        <v>23</v>
      </c>
      <c r="H537" s="3" t="s">
        <v>24</v>
      </c>
      <c r="I537" s="3" t="s">
        <v>25</v>
      </c>
      <c r="J537" s="3">
        <v>-23</v>
      </c>
      <c r="K537" s="3" t="s">
        <v>19</v>
      </c>
      <c r="L537" s="4">
        <v>176754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4">
        <f t="shared" si="17"/>
        <v>0</v>
      </c>
      <c r="S537" s="4">
        <f t="shared" si="16"/>
        <v>176754</v>
      </c>
    </row>
    <row r="538" spans="1:19" hidden="1" x14ac:dyDescent="0.25">
      <c r="E538" s="3" t="s">
        <v>355</v>
      </c>
      <c r="K538" s="3" t="s">
        <v>19</v>
      </c>
      <c r="L538" s="4">
        <v>176754</v>
      </c>
      <c r="M538" s="3">
        <v>0</v>
      </c>
      <c r="N538" s="3">
        <v>0</v>
      </c>
      <c r="O538" s="3">
        <v>0</v>
      </c>
      <c r="P538" s="3">
        <v>0</v>
      </c>
      <c r="Q538" s="4">
        <v>180000</v>
      </c>
      <c r="R538" s="4">
        <f t="shared" si="17"/>
        <v>180000</v>
      </c>
      <c r="S538" s="4">
        <f t="shared" si="16"/>
        <v>356754</v>
      </c>
    </row>
    <row r="539" spans="1:19" hidden="1" x14ac:dyDescent="0.25">
      <c r="C539" s="3">
        <v>1380950001</v>
      </c>
      <c r="D539" s="3">
        <v>85459389</v>
      </c>
      <c r="E539" s="3" t="s">
        <v>358</v>
      </c>
      <c r="F539" s="3" t="s">
        <v>359</v>
      </c>
      <c r="G539" s="3" t="s">
        <v>360</v>
      </c>
      <c r="H539" s="3" t="s">
        <v>56</v>
      </c>
      <c r="I539" s="3" t="s">
        <v>25</v>
      </c>
      <c r="J539" s="4">
        <v>1253</v>
      </c>
      <c r="K539" s="3" t="s">
        <v>19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4">
        <v>20004881</v>
      </c>
      <c r="R539" s="4">
        <f t="shared" si="17"/>
        <v>20004881</v>
      </c>
      <c r="S539" s="4">
        <f t="shared" si="16"/>
        <v>20004881</v>
      </c>
    </row>
    <row r="540" spans="1:19" hidden="1" x14ac:dyDescent="0.25">
      <c r="E540" s="3" t="s">
        <v>358</v>
      </c>
      <c r="K540" s="3" t="s">
        <v>19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4">
        <v>20004881</v>
      </c>
      <c r="R540" s="4">
        <f t="shared" si="17"/>
        <v>20004881</v>
      </c>
      <c r="S540" s="4">
        <f t="shared" si="16"/>
        <v>20004881</v>
      </c>
    </row>
    <row r="541" spans="1:19" hidden="1" x14ac:dyDescent="0.25">
      <c r="C541" s="3">
        <v>1305050001</v>
      </c>
      <c r="D541" s="3">
        <v>9008571603</v>
      </c>
      <c r="E541" s="3" t="s">
        <v>361</v>
      </c>
      <c r="F541" s="3">
        <v>2110836</v>
      </c>
      <c r="G541" s="3" t="s">
        <v>29</v>
      </c>
      <c r="H541" s="3" t="s">
        <v>209</v>
      </c>
      <c r="I541" s="3" t="s">
        <v>25</v>
      </c>
      <c r="J541" s="3">
        <v>188</v>
      </c>
      <c r="K541" s="3" t="s">
        <v>19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4">
        <v>704000</v>
      </c>
      <c r="R541" s="4">
        <f t="shared" si="17"/>
        <v>704000</v>
      </c>
      <c r="S541" s="4">
        <f t="shared" si="16"/>
        <v>704000</v>
      </c>
    </row>
    <row r="542" spans="1:19" hidden="1" x14ac:dyDescent="0.25">
      <c r="E542" s="3" t="s">
        <v>361</v>
      </c>
      <c r="K542" s="3" t="s">
        <v>19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4">
        <v>704000</v>
      </c>
      <c r="R542" s="4">
        <f t="shared" si="17"/>
        <v>704000</v>
      </c>
      <c r="S542" s="4">
        <f t="shared" si="16"/>
        <v>704000</v>
      </c>
    </row>
    <row r="543" spans="1:19" hidden="1" x14ac:dyDescent="0.25">
      <c r="C543" s="3">
        <v>1305050001</v>
      </c>
      <c r="D543" s="3">
        <v>9000252332</v>
      </c>
      <c r="E543" s="3" t="s">
        <v>362</v>
      </c>
      <c r="F543" s="3">
        <v>2110726</v>
      </c>
      <c r="G543" s="3" t="s">
        <v>203</v>
      </c>
      <c r="H543" s="3" t="s">
        <v>208</v>
      </c>
      <c r="I543" s="3" t="s">
        <v>25</v>
      </c>
      <c r="J543" s="3">
        <v>160</v>
      </c>
      <c r="K543" s="3" t="s">
        <v>19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4">
        <v>10000000</v>
      </c>
      <c r="R543" s="4">
        <f t="shared" si="17"/>
        <v>10000000</v>
      </c>
      <c r="S543" s="4">
        <f t="shared" si="16"/>
        <v>10000000</v>
      </c>
    </row>
    <row r="544" spans="1:19" hidden="1" x14ac:dyDescent="0.25">
      <c r="C544" s="3">
        <v>1305050001</v>
      </c>
      <c r="D544" s="3">
        <v>9000252332</v>
      </c>
      <c r="E544" s="3" t="s">
        <v>362</v>
      </c>
      <c r="F544" s="3">
        <v>2111648</v>
      </c>
      <c r="G544" s="3" t="s">
        <v>121</v>
      </c>
      <c r="H544" s="3" t="s">
        <v>131</v>
      </c>
      <c r="I544" s="3" t="s">
        <v>25</v>
      </c>
      <c r="J544" s="3">
        <v>68</v>
      </c>
      <c r="K544" s="3" t="s">
        <v>19</v>
      </c>
      <c r="L544" s="3">
        <v>0</v>
      </c>
      <c r="M544" s="3">
        <v>0</v>
      </c>
      <c r="N544" s="3">
        <v>0</v>
      </c>
      <c r="O544" s="4">
        <v>32763718</v>
      </c>
      <c r="P544" s="3">
        <v>0</v>
      </c>
      <c r="Q544" s="3">
        <v>0</v>
      </c>
      <c r="R544" s="4">
        <f t="shared" si="17"/>
        <v>32763718</v>
      </c>
      <c r="S544" s="4">
        <f t="shared" si="16"/>
        <v>32763718</v>
      </c>
    </row>
    <row r="545" spans="1:19" x14ac:dyDescent="0.25">
      <c r="A545" s="19" t="s">
        <v>21</v>
      </c>
      <c r="E545" s="19" t="s">
        <v>362</v>
      </c>
      <c r="K545" s="3" t="s">
        <v>19</v>
      </c>
      <c r="L545" s="27">
        <v>0</v>
      </c>
      <c r="M545" s="25">
        <v>0</v>
      </c>
      <c r="N545" s="25">
        <v>0</v>
      </c>
      <c r="O545" s="25">
        <v>32763718</v>
      </c>
      <c r="P545" s="25">
        <v>0</v>
      </c>
      <c r="Q545" s="25">
        <v>10000000</v>
      </c>
      <c r="R545" s="27">
        <f t="shared" si="17"/>
        <v>42763718</v>
      </c>
      <c r="S545" s="27">
        <f t="shared" si="16"/>
        <v>42763718</v>
      </c>
    </row>
    <row r="546" spans="1:19" hidden="1" x14ac:dyDescent="0.25">
      <c r="C546" s="3">
        <v>1380950001</v>
      </c>
      <c r="D546" s="3">
        <v>8190044541</v>
      </c>
      <c r="E546" s="3" t="s">
        <v>363</v>
      </c>
      <c r="G546" s="3" t="s">
        <v>278</v>
      </c>
      <c r="H546" s="3" t="s">
        <v>279</v>
      </c>
      <c r="I546" s="3" t="s">
        <v>25</v>
      </c>
      <c r="J546" s="4">
        <v>1771</v>
      </c>
      <c r="K546" s="3" t="s">
        <v>19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4">
        <v>178475706</v>
      </c>
      <c r="R546" s="4">
        <f t="shared" si="17"/>
        <v>178475706</v>
      </c>
      <c r="S546" s="4">
        <f t="shared" si="16"/>
        <v>178475706</v>
      </c>
    </row>
    <row r="547" spans="1:19" hidden="1" x14ac:dyDescent="0.25">
      <c r="C547" s="3">
        <v>1310200001</v>
      </c>
      <c r="D547" s="3">
        <v>8190044541</v>
      </c>
      <c r="E547" s="3" t="s">
        <v>363</v>
      </c>
      <c r="G547" s="3" t="s">
        <v>364</v>
      </c>
      <c r="H547" s="3" t="s">
        <v>365</v>
      </c>
      <c r="I547" s="3" t="s">
        <v>25</v>
      </c>
      <c r="J547" s="4">
        <v>1072</v>
      </c>
      <c r="K547" s="3" t="s">
        <v>19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4">
        <v>58280000</v>
      </c>
      <c r="R547" s="4">
        <f t="shared" si="17"/>
        <v>58280000</v>
      </c>
      <c r="S547" s="4">
        <f t="shared" si="16"/>
        <v>58280000</v>
      </c>
    </row>
    <row r="548" spans="1:19" hidden="1" x14ac:dyDescent="0.25">
      <c r="C548" s="3">
        <v>1310200001</v>
      </c>
      <c r="D548" s="3">
        <v>8190044541</v>
      </c>
      <c r="E548" s="3" t="s">
        <v>363</v>
      </c>
      <c r="F548" s="3">
        <v>2100007475</v>
      </c>
      <c r="G548" s="3" t="s">
        <v>366</v>
      </c>
      <c r="H548" s="3" t="s">
        <v>367</v>
      </c>
      <c r="I548" s="3" t="s">
        <v>25</v>
      </c>
      <c r="J548" s="3">
        <v>752</v>
      </c>
      <c r="K548" s="3" t="s">
        <v>19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4">
        <v>522259</v>
      </c>
      <c r="R548" s="4">
        <f t="shared" si="17"/>
        <v>522259</v>
      </c>
      <c r="S548" s="4">
        <f t="shared" si="16"/>
        <v>522259</v>
      </c>
    </row>
    <row r="549" spans="1:19" hidden="1" x14ac:dyDescent="0.25">
      <c r="C549" s="3">
        <v>1310200001</v>
      </c>
      <c r="D549" s="3">
        <v>8190044541</v>
      </c>
      <c r="E549" s="3" t="s">
        <v>363</v>
      </c>
      <c r="F549" s="3">
        <v>2100007523</v>
      </c>
      <c r="G549" s="3" t="s">
        <v>368</v>
      </c>
      <c r="H549" s="3" t="s">
        <v>369</v>
      </c>
      <c r="I549" s="3" t="s">
        <v>25</v>
      </c>
      <c r="J549" s="3">
        <v>744</v>
      </c>
      <c r="K549" s="3" t="s">
        <v>19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4">
        <v>297000</v>
      </c>
      <c r="R549" s="4">
        <f t="shared" si="17"/>
        <v>297000</v>
      </c>
      <c r="S549" s="4">
        <f t="shared" si="16"/>
        <v>297000</v>
      </c>
    </row>
    <row r="550" spans="1:19" hidden="1" x14ac:dyDescent="0.25">
      <c r="C550" s="3">
        <v>1310200001</v>
      </c>
      <c r="D550" s="3">
        <v>8190044541</v>
      </c>
      <c r="E550" s="3" t="s">
        <v>363</v>
      </c>
      <c r="F550" s="3">
        <v>2100008051</v>
      </c>
      <c r="G550" s="3" t="s">
        <v>370</v>
      </c>
      <c r="H550" s="3" t="s">
        <v>371</v>
      </c>
      <c r="I550" s="3" t="s">
        <v>25</v>
      </c>
      <c r="J550" s="3">
        <v>661</v>
      </c>
      <c r="K550" s="3" t="s">
        <v>19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4">
        <v>306900</v>
      </c>
      <c r="R550" s="4">
        <f t="shared" si="17"/>
        <v>306900</v>
      </c>
      <c r="S550" s="4">
        <f t="shared" si="16"/>
        <v>306900</v>
      </c>
    </row>
    <row r="551" spans="1:19" hidden="1" x14ac:dyDescent="0.25">
      <c r="C551" s="3">
        <v>1310200001</v>
      </c>
      <c r="D551" s="3">
        <v>8190044541</v>
      </c>
      <c r="E551" s="3" t="s">
        <v>363</v>
      </c>
      <c r="F551" s="3">
        <v>2100008231</v>
      </c>
      <c r="G551" s="3" t="s">
        <v>372</v>
      </c>
      <c r="H551" s="3" t="s">
        <v>373</v>
      </c>
      <c r="I551" s="3" t="s">
        <v>25</v>
      </c>
      <c r="J551" s="3">
        <v>634</v>
      </c>
      <c r="K551" s="3" t="s">
        <v>19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4">
        <v>1485000</v>
      </c>
      <c r="R551" s="4">
        <f t="shared" si="17"/>
        <v>1485000</v>
      </c>
      <c r="S551" s="4">
        <f t="shared" si="16"/>
        <v>1485000</v>
      </c>
    </row>
    <row r="552" spans="1:19" hidden="1" x14ac:dyDescent="0.25">
      <c r="C552" s="3">
        <v>1310200001</v>
      </c>
      <c r="D552" s="3">
        <v>8190044541</v>
      </c>
      <c r="E552" s="3" t="s">
        <v>363</v>
      </c>
      <c r="F552" s="3">
        <v>2100008838</v>
      </c>
      <c r="G552" s="3" t="s">
        <v>269</v>
      </c>
      <c r="H552" s="3" t="s">
        <v>270</v>
      </c>
      <c r="I552" s="3" t="s">
        <v>25</v>
      </c>
      <c r="J552" s="3">
        <v>523</v>
      </c>
      <c r="K552" s="3" t="s">
        <v>19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4">
        <v>1188000</v>
      </c>
      <c r="R552" s="4">
        <f t="shared" si="17"/>
        <v>1188000</v>
      </c>
      <c r="S552" s="4">
        <f t="shared" si="16"/>
        <v>1188000</v>
      </c>
    </row>
    <row r="553" spans="1:19" hidden="1" x14ac:dyDescent="0.25">
      <c r="E553" s="3" t="s">
        <v>363</v>
      </c>
      <c r="K553" s="3" t="s">
        <v>19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4">
        <v>240554865</v>
      </c>
      <c r="R553" s="4">
        <f t="shared" si="17"/>
        <v>240554865</v>
      </c>
      <c r="S553" s="4">
        <f t="shared" si="16"/>
        <v>240554865</v>
      </c>
    </row>
    <row r="554" spans="1:19" hidden="1" x14ac:dyDescent="0.25">
      <c r="C554" s="3">
        <v>1305050001</v>
      </c>
      <c r="D554" s="3">
        <v>9002670699</v>
      </c>
      <c r="E554" s="3" t="s">
        <v>374</v>
      </c>
      <c r="F554" s="3">
        <v>2100004957</v>
      </c>
      <c r="G554" s="3" t="s">
        <v>375</v>
      </c>
      <c r="H554" s="3" t="s">
        <v>376</v>
      </c>
      <c r="I554" s="3" t="s">
        <v>25</v>
      </c>
      <c r="J554" s="4">
        <v>1353</v>
      </c>
      <c r="K554" s="3" t="s">
        <v>19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4">
        <v>8753148</v>
      </c>
      <c r="R554" s="4">
        <f t="shared" si="17"/>
        <v>8753148</v>
      </c>
      <c r="S554" s="4">
        <f t="shared" si="16"/>
        <v>8753148</v>
      </c>
    </row>
    <row r="555" spans="1:19" hidden="1" x14ac:dyDescent="0.25">
      <c r="C555" s="3">
        <v>1305050001</v>
      </c>
      <c r="D555" s="3">
        <v>9002670699</v>
      </c>
      <c r="E555" s="3" t="s">
        <v>374</v>
      </c>
      <c r="F555" s="3">
        <v>2100004956</v>
      </c>
      <c r="G555" s="3" t="s">
        <v>375</v>
      </c>
      <c r="H555" s="3" t="s">
        <v>376</v>
      </c>
      <c r="I555" s="3" t="s">
        <v>25</v>
      </c>
      <c r="J555" s="4">
        <v>1353</v>
      </c>
      <c r="K555" s="3" t="s">
        <v>19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4">
        <v>23241013</v>
      </c>
      <c r="R555" s="4">
        <f t="shared" si="17"/>
        <v>23241013</v>
      </c>
      <c r="S555" s="4">
        <f t="shared" si="16"/>
        <v>23241013</v>
      </c>
    </row>
    <row r="556" spans="1:19" hidden="1" x14ac:dyDescent="0.25">
      <c r="C556" s="3">
        <v>1305050001</v>
      </c>
      <c r="D556" s="3">
        <v>9002670699</v>
      </c>
      <c r="E556" s="3" t="s">
        <v>374</v>
      </c>
      <c r="F556" s="3">
        <v>2100004956</v>
      </c>
      <c r="G556" s="3" t="s">
        <v>377</v>
      </c>
      <c r="H556" s="3" t="s">
        <v>378</v>
      </c>
      <c r="I556" s="3" t="s">
        <v>53</v>
      </c>
      <c r="J556" s="4">
        <v>1329</v>
      </c>
      <c r="K556" s="3" t="s">
        <v>19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4">
        <v>35714286</v>
      </c>
      <c r="R556" s="4">
        <f t="shared" si="17"/>
        <v>35714286</v>
      </c>
      <c r="S556" s="4">
        <f t="shared" si="16"/>
        <v>35714286</v>
      </c>
    </row>
    <row r="557" spans="1:19" hidden="1" x14ac:dyDescent="0.25">
      <c r="C557" s="3">
        <v>1310200001</v>
      </c>
      <c r="D557" s="3">
        <v>9002670699</v>
      </c>
      <c r="E557" s="3" t="s">
        <v>374</v>
      </c>
      <c r="F557" s="3" t="s">
        <v>379</v>
      </c>
      <c r="G557" s="3" t="s">
        <v>145</v>
      </c>
      <c r="H557" s="3" t="s">
        <v>380</v>
      </c>
      <c r="I557" s="3" t="s">
        <v>53</v>
      </c>
      <c r="J557" s="3">
        <v>903</v>
      </c>
      <c r="K557" s="3" t="s">
        <v>19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4">
        <v>4725000</v>
      </c>
      <c r="R557" s="4">
        <f t="shared" si="17"/>
        <v>4725000</v>
      </c>
      <c r="S557" s="4">
        <f t="shared" si="16"/>
        <v>4725000</v>
      </c>
    </row>
    <row r="558" spans="1:19" hidden="1" x14ac:dyDescent="0.25">
      <c r="C558" s="3">
        <v>1380950001</v>
      </c>
      <c r="D558" s="3">
        <v>9002670699</v>
      </c>
      <c r="E558" s="3" t="s">
        <v>374</v>
      </c>
      <c r="G558" s="3" t="s">
        <v>381</v>
      </c>
      <c r="H558" s="3" t="s">
        <v>382</v>
      </c>
      <c r="I558" s="3" t="s">
        <v>53</v>
      </c>
      <c r="J558" s="3">
        <v>815</v>
      </c>
      <c r="K558" s="3" t="s">
        <v>19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4">
        <v>50000000</v>
      </c>
      <c r="R558" s="4">
        <f t="shared" si="17"/>
        <v>50000000</v>
      </c>
      <c r="S558" s="4">
        <f t="shared" si="16"/>
        <v>50000000</v>
      </c>
    </row>
    <row r="559" spans="1:19" hidden="1" x14ac:dyDescent="0.25">
      <c r="C559" s="3">
        <v>1310200001</v>
      </c>
      <c r="D559" s="3">
        <v>9002670699</v>
      </c>
      <c r="E559" s="3" t="s">
        <v>374</v>
      </c>
      <c r="G559" s="3" t="s">
        <v>383</v>
      </c>
      <c r="H559" s="3" t="s">
        <v>384</v>
      </c>
      <c r="I559" s="3" t="s">
        <v>53</v>
      </c>
      <c r="J559" s="3">
        <v>472</v>
      </c>
      <c r="K559" s="3" t="s">
        <v>19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4">
        <v>138648436</v>
      </c>
      <c r="R559" s="4">
        <f t="shared" si="17"/>
        <v>138648436</v>
      </c>
      <c r="S559" s="4">
        <f t="shared" si="16"/>
        <v>138648436</v>
      </c>
    </row>
    <row r="560" spans="1:19" hidden="1" x14ac:dyDescent="0.25">
      <c r="C560" s="3">
        <v>1310200001</v>
      </c>
      <c r="D560" s="3">
        <v>9002670699</v>
      </c>
      <c r="E560" s="3" t="s">
        <v>374</v>
      </c>
      <c r="G560" s="3" t="s">
        <v>232</v>
      </c>
      <c r="H560" s="3" t="s">
        <v>385</v>
      </c>
      <c r="I560" s="3" t="s">
        <v>53</v>
      </c>
      <c r="J560" s="3">
        <v>87</v>
      </c>
      <c r="K560" s="3" t="s">
        <v>19</v>
      </c>
      <c r="L560" s="3">
        <v>0</v>
      </c>
      <c r="M560" s="3">
        <v>0</v>
      </c>
      <c r="N560" s="3">
        <v>0</v>
      </c>
      <c r="O560" s="4">
        <v>160948800</v>
      </c>
      <c r="P560" s="3">
        <v>0</v>
      </c>
      <c r="Q560" s="3">
        <v>0</v>
      </c>
      <c r="R560" s="4">
        <f t="shared" si="17"/>
        <v>160948800</v>
      </c>
      <c r="S560" s="4">
        <f t="shared" si="16"/>
        <v>160948800</v>
      </c>
    </row>
    <row r="561" spans="3:19" hidden="1" x14ac:dyDescent="0.25">
      <c r="E561" s="3" t="s">
        <v>374</v>
      </c>
      <c r="K561" s="3" t="s">
        <v>19</v>
      </c>
      <c r="L561" s="3">
        <v>0</v>
      </c>
      <c r="M561" s="3">
        <v>0</v>
      </c>
      <c r="N561" s="3">
        <v>0</v>
      </c>
      <c r="O561" s="4">
        <v>160948800</v>
      </c>
      <c r="P561" s="3">
        <v>0</v>
      </c>
      <c r="Q561" s="4">
        <v>261081883</v>
      </c>
      <c r="R561" s="4">
        <f t="shared" si="17"/>
        <v>422030683</v>
      </c>
      <c r="S561" s="4">
        <f t="shared" si="16"/>
        <v>422030683</v>
      </c>
    </row>
    <row r="562" spans="3:19" hidden="1" x14ac:dyDescent="0.25">
      <c r="C562" s="3">
        <v>1305050001</v>
      </c>
      <c r="D562" s="3">
        <v>9007057822</v>
      </c>
      <c r="E562" s="3" t="s">
        <v>386</v>
      </c>
      <c r="F562" s="3">
        <v>2111840</v>
      </c>
      <c r="G562" s="3" t="s">
        <v>126</v>
      </c>
      <c r="H562" s="3" t="s">
        <v>85</v>
      </c>
      <c r="I562" s="3" t="s">
        <v>25</v>
      </c>
      <c r="J562" s="3">
        <v>39</v>
      </c>
      <c r="K562" s="3" t="s">
        <v>19</v>
      </c>
      <c r="L562" s="3">
        <v>0</v>
      </c>
      <c r="M562" s="3">
        <v>0</v>
      </c>
      <c r="N562" s="4">
        <v>-43200</v>
      </c>
      <c r="O562" s="3">
        <v>0</v>
      </c>
      <c r="P562" s="3">
        <v>0</v>
      </c>
      <c r="Q562" s="3">
        <v>0</v>
      </c>
      <c r="R562" s="4">
        <f t="shared" si="17"/>
        <v>-43200</v>
      </c>
      <c r="S562" s="4">
        <f t="shared" si="16"/>
        <v>-43200</v>
      </c>
    </row>
    <row r="563" spans="3:19" hidden="1" x14ac:dyDescent="0.25">
      <c r="E563" s="3" t="s">
        <v>386</v>
      </c>
      <c r="K563" s="3" t="s">
        <v>19</v>
      </c>
      <c r="L563" s="3">
        <v>0</v>
      </c>
      <c r="M563" s="3">
        <v>0</v>
      </c>
      <c r="N563" s="4">
        <v>-43200</v>
      </c>
      <c r="O563" s="3">
        <v>0</v>
      </c>
      <c r="P563" s="3">
        <v>0</v>
      </c>
      <c r="Q563" s="3">
        <v>0</v>
      </c>
      <c r="R563" s="4">
        <f t="shared" si="17"/>
        <v>-43200</v>
      </c>
      <c r="S563" s="4">
        <f t="shared" si="16"/>
        <v>-43200</v>
      </c>
    </row>
    <row r="564" spans="3:19" hidden="1" x14ac:dyDescent="0.25">
      <c r="C564" s="3">
        <v>1305050001</v>
      </c>
      <c r="D564" s="3">
        <v>9002769621</v>
      </c>
      <c r="E564" s="3" t="s">
        <v>387</v>
      </c>
      <c r="F564" s="3" t="s">
        <v>388</v>
      </c>
      <c r="G564" s="3" t="s">
        <v>389</v>
      </c>
      <c r="H564" s="3" t="s">
        <v>389</v>
      </c>
      <c r="I564" s="3" t="s">
        <v>275</v>
      </c>
      <c r="J564" s="3">
        <v>78</v>
      </c>
      <c r="K564" s="3" t="s">
        <v>19</v>
      </c>
      <c r="L564" s="3">
        <v>0</v>
      </c>
      <c r="M564" s="3">
        <v>0</v>
      </c>
      <c r="N564" s="3">
        <v>0</v>
      </c>
      <c r="O564" s="4">
        <v>111777</v>
      </c>
      <c r="P564" s="3">
        <v>0</v>
      </c>
      <c r="Q564" s="3">
        <v>0</v>
      </c>
      <c r="R564" s="4">
        <f t="shared" si="17"/>
        <v>111777</v>
      </c>
      <c r="S564" s="4">
        <f t="shared" si="16"/>
        <v>111777</v>
      </c>
    </row>
    <row r="565" spans="3:19" hidden="1" x14ac:dyDescent="0.25">
      <c r="E565" s="3" t="s">
        <v>387</v>
      </c>
      <c r="K565" s="3" t="s">
        <v>19</v>
      </c>
      <c r="L565" s="3">
        <v>0</v>
      </c>
      <c r="M565" s="3">
        <v>0</v>
      </c>
      <c r="N565" s="3">
        <v>0</v>
      </c>
      <c r="O565" s="4">
        <v>111777</v>
      </c>
      <c r="P565" s="3">
        <v>0</v>
      </c>
      <c r="Q565" s="3">
        <v>0</v>
      </c>
      <c r="R565" s="4">
        <f t="shared" si="17"/>
        <v>111777</v>
      </c>
      <c r="S565" s="4">
        <f t="shared" si="16"/>
        <v>111777</v>
      </c>
    </row>
    <row r="566" spans="3:19" hidden="1" x14ac:dyDescent="0.25">
      <c r="C566" s="3">
        <v>1380950001</v>
      </c>
      <c r="D566" s="3">
        <v>8190027181</v>
      </c>
      <c r="E566" s="3" t="s">
        <v>390</v>
      </c>
      <c r="G566" s="3" t="s">
        <v>278</v>
      </c>
      <c r="H566" s="3" t="s">
        <v>391</v>
      </c>
      <c r="I566" s="3" t="s">
        <v>53</v>
      </c>
      <c r="J566" s="4">
        <v>1786</v>
      </c>
      <c r="K566" s="3" t="s">
        <v>19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4">
        <v>178475705</v>
      </c>
      <c r="R566" s="4">
        <f t="shared" si="17"/>
        <v>178475705</v>
      </c>
      <c r="S566" s="4">
        <f t="shared" si="16"/>
        <v>178475705</v>
      </c>
    </row>
    <row r="567" spans="3:19" hidden="1" x14ac:dyDescent="0.25">
      <c r="E567" s="3" t="s">
        <v>390</v>
      </c>
      <c r="K567" s="3" t="s">
        <v>19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4">
        <v>178475705</v>
      </c>
      <c r="R567" s="4">
        <f t="shared" si="17"/>
        <v>178475705</v>
      </c>
      <c r="S567" s="4">
        <f t="shared" si="16"/>
        <v>178475705</v>
      </c>
    </row>
    <row r="568" spans="3:19" hidden="1" x14ac:dyDescent="0.25">
      <c r="C568" s="3">
        <v>1380950001</v>
      </c>
      <c r="D568" s="3">
        <v>8190034885</v>
      </c>
      <c r="E568" s="3" t="s">
        <v>392</v>
      </c>
      <c r="G568" s="3" t="s">
        <v>278</v>
      </c>
      <c r="H568" s="3" t="s">
        <v>279</v>
      </c>
      <c r="I568" s="3" t="s">
        <v>25</v>
      </c>
      <c r="J568" s="4">
        <v>1771</v>
      </c>
      <c r="K568" s="3" t="s">
        <v>19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4">
        <v>178446597</v>
      </c>
      <c r="R568" s="4">
        <f t="shared" si="17"/>
        <v>178446597</v>
      </c>
      <c r="S568" s="4">
        <f t="shared" si="16"/>
        <v>178446597</v>
      </c>
    </row>
    <row r="569" spans="3:19" hidden="1" x14ac:dyDescent="0.25">
      <c r="E569" s="3" t="s">
        <v>392</v>
      </c>
      <c r="K569" s="3" t="s">
        <v>19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4">
        <v>178446597</v>
      </c>
      <c r="R569" s="4">
        <f t="shared" si="17"/>
        <v>178446597</v>
      </c>
      <c r="S569" s="4">
        <f t="shared" si="16"/>
        <v>178446597</v>
      </c>
    </row>
    <row r="570" spans="3:19" hidden="1" x14ac:dyDescent="0.25">
      <c r="C570" s="3">
        <v>1305050002</v>
      </c>
      <c r="D570" s="3">
        <v>9007695741</v>
      </c>
      <c r="E570" s="3" t="s">
        <v>393</v>
      </c>
      <c r="F570" s="3">
        <v>2100009951</v>
      </c>
      <c r="G570" s="3" t="s">
        <v>114</v>
      </c>
      <c r="H570" s="3" t="s">
        <v>115</v>
      </c>
      <c r="I570" s="3" t="s">
        <v>25</v>
      </c>
      <c r="J570" s="3">
        <v>310</v>
      </c>
      <c r="K570" s="3" t="s">
        <v>19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4">
        <v>12432077</v>
      </c>
      <c r="R570" s="4">
        <f t="shared" si="17"/>
        <v>12432077</v>
      </c>
      <c r="S570" s="4">
        <f t="shared" si="16"/>
        <v>12432077</v>
      </c>
    </row>
    <row r="571" spans="3:19" hidden="1" x14ac:dyDescent="0.25">
      <c r="C571" s="3">
        <v>1305050002</v>
      </c>
      <c r="D571" s="3">
        <v>9007695741</v>
      </c>
      <c r="E571" s="3" t="s">
        <v>393</v>
      </c>
      <c r="F571" s="3">
        <v>2110352</v>
      </c>
      <c r="G571" s="3" t="s">
        <v>193</v>
      </c>
      <c r="H571" s="3" t="s">
        <v>194</v>
      </c>
      <c r="I571" s="3" t="s">
        <v>25</v>
      </c>
      <c r="J571" s="3">
        <v>249</v>
      </c>
      <c r="K571" s="3" t="s">
        <v>19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4">
        <v>23811840</v>
      </c>
      <c r="R571" s="4">
        <f t="shared" si="17"/>
        <v>23811840</v>
      </c>
      <c r="S571" s="4">
        <f t="shared" si="16"/>
        <v>23811840</v>
      </c>
    </row>
    <row r="572" spans="3:19" hidden="1" x14ac:dyDescent="0.25">
      <c r="C572" s="3">
        <v>1305050002</v>
      </c>
      <c r="D572" s="3">
        <v>9007695741</v>
      </c>
      <c r="E572" s="3" t="s">
        <v>393</v>
      </c>
      <c r="F572" s="3">
        <v>2110676</v>
      </c>
      <c r="G572" s="3" t="s">
        <v>394</v>
      </c>
      <c r="H572" s="3" t="s">
        <v>395</v>
      </c>
      <c r="I572" s="3" t="s">
        <v>25</v>
      </c>
      <c r="J572" s="3">
        <v>206</v>
      </c>
      <c r="K572" s="3" t="s">
        <v>19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4">
        <v>32497920</v>
      </c>
      <c r="R572" s="4">
        <f t="shared" si="17"/>
        <v>32497920</v>
      </c>
      <c r="S572" s="4">
        <f t="shared" si="16"/>
        <v>32497920</v>
      </c>
    </row>
    <row r="573" spans="3:19" hidden="1" x14ac:dyDescent="0.25">
      <c r="C573" s="3">
        <v>1305050002</v>
      </c>
      <c r="D573" s="3">
        <v>9007695741</v>
      </c>
      <c r="E573" s="3" t="s">
        <v>393</v>
      </c>
      <c r="F573" s="3">
        <v>2111147</v>
      </c>
      <c r="G573" s="3" t="s">
        <v>396</v>
      </c>
      <c r="H573" s="3" t="s">
        <v>150</v>
      </c>
      <c r="I573" s="3" t="s">
        <v>25</v>
      </c>
      <c r="J573" s="3">
        <v>137</v>
      </c>
      <c r="K573" s="3" t="s">
        <v>19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4">
        <v>10752000</v>
      </c>
      <c r="R573" s="4">
        <f t="shared" si="17"/>
        <v>10752000</v>
      </c>
      <c r="S573" s="4">
        <f t="shared" si="16"/>
        <v>10752000</v>
      </c>
    </row>
    <row r="574" spans="3:19" hidden="1" x14ac:dyDescent="0.25">
      <c r="C574" s="3">
        <v>1305050002</v>
      </c>
      <c r="D574" s="3">
        <v>9007695741</v>
      </c>
      <c r="E574" s="3" t="s">
        <v>393</v>
      </c>
      <c r="F574" s="3">
        <v>2111203</v>
      </c>
      <c r="G574" s="3" t="s">
        <v>397</v>
      </c>
      <c r="H574" s="3" t="s">
        <v>227</v>
      </c>
      <c r="I574" s="3" t="s">
        <v>25</v>
      </c>
      <c r="J574" s="3">
        <v>131</v>
      </c>
      <c r="K574" s="3" t="s">
        <v>19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4">
        <v>14784000</v>
      </c>
      <c r="R574" s="4">
        <f t="shared" si="17"/>
        <v>14784000</v>
      </c>
      <c r="S574" s="4">
        <f t="shared" si="16"/>
        <v>14784000</v>
      </c>
    </row>
    <row r="575" spans="3:19" hidden="1" x14ac:dyDescent="0.25">
      <c r="C575" s="3">
        <v>1305050002</v>
      </c>
      <c r="D575" s="3">
        <v>9007695741</v>
      </c>
      <c r="E575" s="3" t="s">
        <v>393</v>
      </c>
      <c r="F575" s="3">
        <v>2111263</v>
      </c>
      <c r="G575" s="3" t="s">
        <v>212</v>
      </c>
      <c r="H575" s="3" t="s">
        <v>218</v>
      </c>
      <c r="I575" s="3" t="s">
        <v>25</v>
      </c>
      <c r="J575" s="3">
        <v>127</v>
      </c>
      <c r="K575" s="3" t="s">
        <v>19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4">
        <v>8064000</v>
      </c>
      <c r="R575" s="4">
        <f t="shared" si="17"/>
        <v>8064000</v>
      </c>
      <c r="S575" s="4">
        <f t="shared" si="16"/>
        <v>8064000</v>
      </c>
    </row>
    <row r="576" spans="3:19" hidden="1" x14ac:dyDescent="0.25">
      <c r="C576" s="3">
        <v>1305050002</v>
      </c>
      <c r="D576" s="3">
        <v>9007695741</v>
      </c>
      <c r="E576" s="3" t="s">
        <v>393</v>
      </c>
      <c r="F576" s="3">
        <v>2111367</v>
      </c>
      <c r="G576" s="3" t="s">
        <v>398</v>
      </c>
      <c r="H576" s="3" t="s">
        <v>399</v>
      </c>
      <c r="I576" s="3" t="s">
        <v>25</v>
      </c>
      <c r="J576" s="3">
        <v>109</v>
      </c>
      <c r="K576" s="3" t="s">
        <v>19</v>
      </c>
      <c r="L576" s="3">
        <v>0</v>
      </c>
      <c r="M576" s="3">
        <v>0</v>
      </c>
      <c r="N576" s="3">
        <v>0</v>
      </c>
      <c r="O576" s="3">
        <v>0</v>
      </c>
      <c r="P576" s="4">
        <v>5376000</v>
      </c>
      <c r="Q576" s="3">
        <v>0</v>
      </c>
      <c r="R576" s="4">
        <f t="shared" si="17"/>
        <v>5376000</v>
      </c>
      <c r="S576" s="4">
        <f t="shared" si="16"/>
        <v>5376000</v>
      </c>
    </row>
    <row r="577" spans="1:19" hidden="1" x14ac:dyDescent="0.25">
      <c r="C577" s="3">
        <v>1305050002</v>
      </c>
      <c r="D577" s="3">
        <v>9007695741</v>
      </c>
      <c r="E577" s="3" t="s">
        <v>393</v>
      </c>
      <c r="F577" s="3">
        <v>2111577</v>
      </c>
      <c r="G577" s="3" t="s">
        <v>226</v>
      </c>
      <c r="H577" s="3" t="s">
        <v>243</v>
      </c>
      <c r="I577" s="3" t="s">
        <v>25</v>
      </c>
      <c r="J577" s="3">
        <v>74</v>
      </c>
      <c r="K577" s="3" t="s">
        <v>19</v>
      </c>
      <c r="L577" s="3">
        <v>0</v>
      </c>
      <c r="M577" s="3">
        <v>0</v>
      </c>
      <c r="N577" s="3">
        <v>0</v>
      </c>
      <c r="O577" s="4">
        <v>2277000</v>
      </c>
      <c r="P577" s="3">
        <v>0</v>
      </c>
      <c r="Q577" s="3">
        <v>0</v>
      </c>
      <c r="R577" s="4">
        <f t="shared" si="17"/>
        <v>2277000</v>
      </c>
      <c r="S577" s="4">
        <f t="shared" si="16"/>
        <v>2277000</v>
      </c>
    </row>
    <row r="578" spans="1:19" hidden="1" x14ac:dyDescent="0.25">
      <c r="C578" s="3">
        <v>1305050002</v>
      </c>
      <c r="D578" s="3">
        <v>9007695741</v>
      </c>
      <c r="E578" s="3" t="s">
        <v>393</v>
      </c>
      <c r="F578" s="3">
        <v>2111642</v>
      </c>
      <c r="G578" s="3" t="s">
        <v>121</v>
      </c>
      <c r="H578" s="3" t="s">
        <v>131</v>
      </c>
      <c r="I578" s="3" t="s">
        <v>25</v>
      </c>
      <c r="J578" s="3">
        <v>68</v>
      </c>
      <c r="K578" s="3" t="s">
        <v>19</v>
      </c>
      <c r="L578" s="3">
        <v>0</v>
      </c>
      <c r="M578" s="3">
        <v>0</v>
      </c>
      <c r="N578" s="3">
        <v>0</v>
      </c>
      <c r="O578" s="4">
        <v>19446000</v>
      </c>
      <c r="P578" s="3">
        <v>0</v>
      </c>
      <c r="Q578" s="3">
        <v>0</v>
      </c>
      <c r="R578" s="4">
        <f t="shared" si="17"/>
        <v>19446000</v>
      </c>
      <c r="S578" s="4">
        <f t="shared" si="16"/>
        <v>19446000</v>
      </c>
    </row>
    <row r="579" spans="1:19" hidden="1" x14ac:dyDescent="0.25">
      <c r="C579" s="3">
        <v>1305050002</v>
      </c>
      <c r="D579" s="3">
        <v>9007695741</v>
      </c>
      <c r="E579" s="3" t="s">
        <v>393</v>
      </c>
      <c r="F579" s="3">
        <v>2111701</v>
      </c>
      <c r="G579" s="3" t="s">
        <v>400</v>
      </c>
      <c r="H579" s="3" t="s">
        <v>401</v>
      </c>
      <c r="I579" s="3" t="s">
        <v>25</v>
      </c>
      <c r="J579" s="3">
        <v>54</v>
      </c>
      <c r="K579" s="3" t="s">
        <v>19</v>
      </c>
      <c r="L579" s="3">
        <v>0</v>
      </c>
      <c r="M579" s="3">
        <v>0</v>
      </c>
      <c r="N579" s="4">
        <v>23385600</v>
      </c>
      <c r="O579" s="3">
        <v>0</v>
      </c>
      <c r="P579" s="3">
        <v>0</v>
      </c>
      <c r="Q579" s="3">
        <v>0</v>
      </c>
      <c r="R579" s="4">
        <f t="shared" si="17"/>
        <v>23385600</v>
      </c>
      <c r="S579" s="4">
        <f t="shared" si="16"/>
        <v>23385600</v>
      </c>
    </row>
    <row r="580" spans="1:19" hidden="1" x14ac:dyDescent="0.25">
      <c r="C580" s="3">
        <v>1305050002</v>
      </c>
      <c r="D580" s="3">
        <v>9007695741</v>
      </c>
      <c r="E580" s="3" t="s">
        <v>393</v>
      </c>
      <c r="F580" s="3">
        <v>2111839</v>
      </c>
      <c r="G580" s="3" t="s">
        <v>126</v>
      </c>
      <c r="H580" s="3" t="s">
        <v>85</v>
      </c>
      <c r="I580" s="3" t="s">
        <v>25</v>
      </c>
      <c r="J580" s="3">
        <v>39</v>
      </c>
      <c r="K580" s="3" t="s">
        <v>19</v>
      </c>
      <c r="L580" s="3">
        <v>0</v>
      </c>
      <c r="M580" s="3">
        <v>0</v>
      </c>
      <c r="N580" s="4">
        <v>29299200</v>
      </c>
      <c r="O580" s="3">
        <v>0</v>
      </c>
      <c r="P580" s="3">
        <v>0</v>
      </c>
      <c r="Q580" s="3">
        <v>0</v>
      </c>
      <c r="R580" s="4">
        <f t="shared" si="17"/>
        <v>29299200</v>
      </c>
      <c r="S580" s="4">
        <f t="shared" si="16"/>
        <v>29299200</v>
      </c>
    </row>
    <row r="581" spans="1:19" hidden="1" x14ac:dyDescent="0.25">
      <c r="C581" s="3">
        <v>1305050002</v>
      </c>
      <c r="D581" s="3">
        <v>9007695741</v>
      </c>
      <c r="E581" s="3" t="s">
        <v>393</v>
      </c>
      <c r="F581" s="3">
        <v>2111841</v>
      </c>
      <c r="G581" s="3" t="s">
        <v>131</v>
      </c>
      <c r="H581" s="3" t="s">
        <v>132</v>
      </c>
      <c r="I581" s="3" t="s">
        <v>25</v>
      </c>
      <c r="J581" s="3">
        <v>38</v>
      </c>
      <c r="K581" s="3" t="s">
        <v>19</v>
      </c>
      <c r="L581" s="3">
        <v>0</v>
      </c>
      <c r="M581" s="3">
        <v>0</v>
      </c>
      <c r="N581" s="4">
        <v>28089600</v>
      </c>
      <c r="O581" s="3">
        <v>0</v>
      </c>
      <c r="P581" s="3">
        <v>0</v>
      </c>
      <c r="Q581" s="3">
        <v>0</v>
      </c>
      <c r="R581" s="4">
        <f t="shared" ref="R581:R644" si="18">SUM(M581:Q581)</f>
        <v>28089600</v>
      </c>
      <c r="S581" s="4">
        <f t="shared" ref="S581:S644" si="19">+L581+R581</f>
        <v>28089600</v>
      </c>
    </row>
    <row r="582" spans="1:19" hidden="1" x14ac:dyDescent="0.25">
      <c r="C582" s="3">
        <v>1305050002</v>
      </c>
      <c r="D582" s="3">
        <v>9007695741</v>
      </c>
      <c r="E582" s="3" t="s">
        <v>393</v>
      </c>
      <c r="F582" s="3">
        <v>2112029</v>
      </c>
      <c r="G582" s="3" t="s">
        <v>84</v>
      </c>
      <c r="H582" s="3" t="s">
        <v>37</v>
      </c>
      <c r="I582" s="3" t="s">
        <v>25</v>
      </c>
      <c r="J582" s="3">
        <v>12</v>
      </c>
      <c r="K582" s="3" t="s">
        <v>19</v>
      </c>
      <c r="L582" s="3">
        <v>0</v>
      </c>
      <c r="M582" s="4">
        <v>22848000</v>
      </c>
      <c r="N582" s="3">
        <v>0</v>
      </c>
      <c r="O582" s="3">
        <v>0</v>
      </c>
      <c r="P582" s="3">
        <v>0</v>
      </c>
      <c r="Q582" s="3">
        <v>0</v>
      </c>
      <c r="R582" s="4">
        <f t="shared" si="18"/>
        <v>22848000</v>
      </c>
      <c r="S582" s="4">
        <f t="shared" si="19"/>
        <v>22848000</v>
      </c>
    </row>
    <row r="583" spans="1:19" hidden="1" x14ac:dyDescent="0.25">
      <c r="C583" s="3">
        <v>1305050002</v>
      </c>
      <c r="D583" s="3">
        <v>9007695741</v>
      </c>
      <c r="E583" s="3" t="s">
        <v>393</v>
      </c>
      <c r="F583" s="3">
        <v>2112145</v>
      </c>
      <c r="G583" s="3" t="s">
        <v>87</v>
      </c>
      <c r="H583" s="3" t="s">
        <v>34</v>
      </c>
      <c r="I583" s="3" t="s">
        <v>25</v>
      </c>
      <c r="J583" s="3">
        <v>6</v>
      </c>
      <c r="K583" s="3" t="s">
        <v>19</v>
      </c>
      <c r="L583" s="3">
        <v>0</v>
      </c>
      <c r="M583" s="4">
        <v>17472000</v>
      </c>
      <c r="N583" s="3">
        <v>0</v>
      </c>
      <c r="O583" s="3">
        <v>0</v>
      </c>
      <c r="P583" s="3">
        <v>0</v>
      </c>
      <c r="Q583" s="3">
        <v>0</v>
      </c>
      <c r="R583" s="4">
        <f t="shared" si="18"/>
        <v>17472000</v>
      </c>
      <c r="S583" s="4">
        <f t="shared" si="19"/>
        <v>17472000</v>
      </c>
    </row>
    <row r="584" spans="1:19" hidden="1" x14ac:dyDescent="0.25">
      <c r="C584" s="3">
        <v>1305050002</v>
      </c>
      <c r="D584" s="3">
        <v>9007695741</v>
      </c>
      <c r="E584" s="3" t="s">
        <v>393</v>
      </c>
      <c r="F584" s="3" t="s">
        <v>402</v>
      </c>
      <c r="G584" s="3" t="s">
        <v>162</v>
      </c>
      <c r="H584" s="3" t="s">
        <v>162</v>
      </c>
      <c r="I584" s="3" t="s">
        <v>25</v>
      </c>
      <c r="J584" s="3">
        <v>4</v>
      </c>
      <c r="K584" s="3" t="s">
        <v>19</v>
      </c>
      <c r="L584" s="3">
        <v>0</v>
      </c>
      <c r="M584" s="4">
        <v>-2800000</v>
      </c>
      <c r="N584" s="3">
        <v>0</v>
      </c>
      <c r="O584" s="3">
        <v>0</v>
      </c>
      <c r="P584" s="3">
        <v>0</v>
      </c>
      <c r="Q584" s="3">
        <v>0</v>
      </c>
      <c r="R584" s="4">
        <f t="shared" si="18"/>
        <v>-2800000</v>
      </c>
      <c r="S584" s="4">
        <f t="shared" si="19"/>
        <v>-2800000</v>
      </c>
    </row>
    <row r="585" spans="1:19" hidden="1" x14ac:dyDescent="0.25">
      <c r="C585" s="3">
        <v>1305050002</v>
      </c>
      <c r="D585" s="3">
        <v>9007695741</v>
      </c>
      <c r="E585" s="3" t="s">
        <v>393</v>
      </c>
      <c r="F585" s="3">
        <v>2112348</v>
      </c>
      <c r="G585" s="3" t="s">
        <v>34</v>
      </c>
      <c r="H585" s="3" t="s">
        <v>49</v>
      </c>
      <c r="I585" s="3" t="s">
        <v>25</v>
      </c>
      <c r="J585" s="3">
        <v>-24</v>
      </c>
      <c r="K585" s="3" t="s">
        <v>19</v>
      </c>
      <c r="L585" s="4">
        <v>29568000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4">
        <f t="shared" si="18"/>
        <v>0</v>
      </c>
      <c r="S585" s="4">
        <f t="shared" si="19"/>
        <v>29568000</v>
      </c>
    </row>
    <row r="586" spans="1:19" hidden="1" x14ac:dyDescent="0.25">
      <c r="E586" s="3" t="s">
        <v>393</v>
      </c>
      <c r="K586" s="3" t="s">
        <v>19</v>
      </c>
      <c r="L586" s="4">
        <v>29568000</v>
      </c>
      <c r="M586" s="4">
        <v>37520000</v>
      </c>
      <c r="N586" s="4">
        <v>80774400</v>
      </c>
      <c r="O586" s="4">
        <v>21723000</v>
      </c>
      <c r="P586" s="4">
        <v>5376000</v>
      </c>
      <c r="Q586" s="4">
        <v>102341837</v>
      </c>
      <c r="R586" s="4">
        <f t="shared" si="18"/>
        <v>247735237</v>
      </c>
      <c r="S586" s="4">
        <f t="shared" si="19"/>
        <v>277303237</v>
      </c>
    </row>
    <row r="587" spans="1:19" hidden="1" x14ac:dyDescent="0.25">
      <c r="C587" s="3">
        <v>1305050001</v>
      </c>
      <c r="D587" s="3">
        <v>8190035916</v>
      </c>
      <c r="E587" s="3" t="s">
        <v>403</v>
      </c>
      <c r="F587" s="3">
        <v>2110898</v>
      </c>
      <c r="G587" s="3" t="s">
        <v>346</v>
      </c>
      <c r="H587" s="3" t="s">
        <v>347</v>
      </c>
      <c r="I587" s="3" t="s">
        <v>25</v>
      </c>
      <c r="J587" s="3">
        <v>177</v>
      </c>
      <c r="K587" s="3" t="s">
        <v>19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4">
        <v>103990</v>
      </c>
      <c r="R587" s="4">
        <f t="shared" si="18"/>
        <v>103990</v>
      </c>
      <c r="S587" s="4">
        <f t="shared" si="19"/>
        <v>103990</v>
      </c>
    </row>
    <row r="588" spans="1:19" hidden="1" x14ac:dyDescent="0.25">
      <c r="C588" s="3">
        <v>1305050001</v>
      </c>
      <c r="D588" s="3">
        <v>8190035916</v>
      </c>
      <c r="E588" s="3" t="s">
        <v>403</v>
      </c>
      <c r="F588" s="3">
        <v>2110899</v>
      </c>
      <c r="G588" s="3" t="s">
        <v>346</v>
      </c>
      <c r="H588" s="3" t="s">
        <v>347</v>
      </c>
      <c r="I588" s="3" t="s">
        <v>25</v>
      </c>
      <c r="J588" s="3">
        <v>177</v>
      </c>
      <c r="K588" s="3" t="s">
        <v>19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4">
        <v>984811</v>
      </c>
      <c r="R588" s="4">
        <f t="shared" si="18"/>
        <v>984811</v>
      </c>
      <c r="S588" s="4">
        <f t="shared" si="19"/>
        <v>984811</v>
      </c>
    </row>
    <row r="589" spans="1:19" hidden="1" x14ac:dyDescent="0.25">
      <c r="C589" s="3">
        <v>1305050001</v>
      </c>
      <c r="D589" s="3">
        <v>8190035916</v>
      </c>
      <c r="E589" s="3" t="s">
        <v>403</v>
      </c>
      <c r="F589" s="3">
        <v>2110985</v>
      </c>
      <c r="G589" s="3" t="s">
        <v>404</v>
      </c>
      <c r="H589" s="3" t="s">
        <v>350</v>
      </c>
      <c r="I589" s="3" t="s">
        <v>25</v>
      </c>
      <c r="J589" s="3">
        <v>163</v>
      </c>
      <c r="K589" s="3" t="s">
        <v>19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4">
        <v>1002559</v>
      </c>
      <c r="R589" s="4">
        <f t="shared" si="18"/>
        <v>1002559</v>
      </c>
      <c r="S589" s="4">
        <f t="shared" si="19"/>
        <v>1002559</v>
      </c>
    </row>
    <row r="590" spans="1:19" x14ac:dyDescent="0.25">
      <c r="A590" s="19" t="s">
        <v>21</v>
      </c>
      <c r="E590" s="19" t="s">
        <v>403</v>
      </c>
      <c r="K590" s="3" t="s">
        <v>19</v>
      </c>
      <c r="L590" s="27">
        <v>0</v>
      </c>
      <c r="M590" s="25">
        <v>0</v>
      </c>
      <c r="N590" s="25">
        <v>0</v>
      </c>
      <c r="O590" s="25">
        <v>0</v>
      </c>
      <c r="P590" s="25">
        <v>0</v>
      </c>
      <c r="Q590" s="25">
        <v>2091360</v>
      </c>
      <c r="R590" s="27">
        <f t="shared" si="18"/>
        <v>2091360</v>
      </c>
      <c r="S590" s="27">
        <f t="shared" si="19"/>
        <v>2091360</v>
      </c>
    </row>
    <row r="591" spans="1:19" hidden="1" x14ac:dyDescent="0.25">
      <c r="C591" s="3">
        <v>1305050001</v>
      </c>
      <c r="D591" s="3">
        <v>8300952130</v>
      </c>
      <c r="E591" s="3" t="s">
        <v>405</v>
      </c>
      <c r="F591" s="3">
        <v>2112412</v>
      </c>
      <c r="G591" s="3" t="s">
        <v>162</v>
      </c>
      <c r="H591" s="3" t="s">
        <v>162</v>
      </c>
      <c r="I591" s="3" t="s">
        <v>18</v>
      </c>
      <c r="J591" s="3">
        <v>4</v>
      </c>
      <c r="K591" s="3" t="s">
        <v>19</v>
      </c>
      <c r="L591" s="3">
        <v>0</v>
      </c>
      <c r="M591" s="4">
        <v>791553470</v>
      </c>
      <c r="N591" s="3">
        <v>0</v>
      </c>
      <c r="O591" s="3">
        <v>0</v>
      </c>
      <c r="P591" s="3">
        <v>0</v>
      </c>
      <c r="Q591" s="3">
        <v>0</v>
      </c>
      <c r="R591" s="4">
        <f t="shared" si="18"/>
        <v>791553470</v>
      </c>
      <c r="S591" s="4">
        <f t="shared" si="19"/>
        <v>791553470</v>
      </c>
    </row>
    <row r="592" spans="1:19" x14ac:dyDescent="0.25">
      <c r="A592" s="19" t="s">
        <v>21</v>
      </c>
      <c r="E592" s="19" t="s">
        <v>405</v>
      </c>
      <c r="K592" s="3" t="s">
        <v>19</v>
      </c>
      <c r="L592" s="27">
        <v>791553470</v>
      </c>
      <c r="M592" s="25">
        <v>0</v>
      </c>
      <c r="N592" s="25">
        <v>0</v>
      </c>
      <c r="O592" s="25">
        <v>0</v>
      </c>
      <c r="P592" s="25">
        <v>0</v>
      </c>
      <c r="Q592" s="25">
        <v>0</v>
      </c>
      <c r="R592" s="27">
        <f t="shared" si="18"/>
        <v>0</v>
      </c>
      <c r="S592" s="27">
        <f t="shared" si="19"/>
        <v>791553470</v>
      </c>
    </row>
    <row r="593" spans="3:19" hidden="1" x14ac:dyDescent="0.25">
      <c r="C593" s="3">
        <v>1305050001</v>
      </c>
      <c r="D593" s="3">
        <v>8001731557</v>
      </c>
      <c r="E593" s="3" t="s">
        <v>406</v>
      </c>
      <c r="F593" s="3">
        <v>2100001907</v>
      </c>
      <c r="G593" s="3" t="s">
        <v>407</v>
      </c>
      <c r="H593" s="3" t="s">
        <v>408</v>
      </c>
      <c r="I593" s="3" t="s">
        <v>25</v>
      </c>
      <c r="J593" s="4">
        <v>2474</v>
      </c>
      <c r="K593" s="3" t="s">
        <v>19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4">
        <v>6741705</v>
      </c>
      <c r="R593" s="4">
        <f t="shared" si="18"/>
        <v>6741705</v>
      </c>
      <c r="S593" s="4">
        <f t="shared" si="19"/>
        <v>6741705</v>
      </c>
    </row>
    <row r="594" spans="3:19" hidden="1" x14ac:dyDescent="0.25">
      <c r="C594" s="3">
        <v>1305050001</v>
      </c>
      <c r="D594" s="3">
        <v>8001731557</v>
      </c>
      <c r="E594" s="3" t="s">
        <v>406</v>
      </c>
      <c r="F594" s="3">
        <v>2100001908</v>
      </c>
      <c r="G594" s="3" t="s">
        <v>407</v>
      </c>
      <c r="H594" s="3" t="s">
        <v>408</v>
      </c>
      <c r="I594" s="3" t="s">
        <v>25</v>
      </c>
      <c r="J594" s="4">
        <v>2474</v>
      </c>
      <c r="K594" s="3" t="s">
        <v>19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4">
        <v>1755000</v>
      </c>
      <c r="R594" s="4">
        <f t="shared" si="18"/>
        <v>1755000</v>
      </c>
      <c r="S594" s="4">
        <f t="shared" si="19"/>
        <v>1755000</v>
      </c>
    </row>
    <row r="595" spans="3:19" hidden="1" x14ac:dyDescent="0.25">
      <c r="C595" s="3">
        <v>1305050001</v>
      </c>
      <c r="D595" s="3">
        <v>8001731557</v>
      </c>
      <c r="E595" s="3" t="s">
        <v>406</v>
      </c>
      <c r="F595" s="3">
        <v>2100001909</v>
      </c>
      <c r="G595" s="3" t="s">
        <v>407</v>
      </c>
      <c r="H595" s="3" t="s">
        <v>408</v>
      </c>
      <c r="I595" s="3" t="s">
        <v>25</v>
      </c>
      <c r="J595" s="4">
        <v>2474</v>
      </c>
      <c r="K595" s="3" t="s">
        <v>19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4">
        <v>7653750</v>
      </c>
      <c r="R595" s="4">
        <f t="shared" si="18"/>
        <v>7653750</v>
      </c>
      <c r="S595" s="4">
        <f t="shared" si="19"/>
        <v>7653750</v>
      </c>
    </row>
    <row r="596" spans="3:19" hidden="1" x14ac:dyDescent="0.25">
      <c r="C596" s="3">
        <v>1305050001</v>
      </c>
      <c r="D596" s="3">
        <v>8001731557</v>
      </c>
      <c r="E596" s="3" t="s">
        <v>406</v>
      </c>
      <c r="F596" s="3">
        <v>2100001951</v>
      </c>
      <c r="G596" s="3" t="s">
        <v>409</v>
      </c>
      <c r="H596" s="3" t="s">
        <v>410</v>
      </c>
      <c r="I596" s="3" t="s">
        <v>25</v>
      </c>
      <c r="J596" s="4">
        <v>2460</v>
      </c>
      <c r="K596" s="3" t="s">
        <v>19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4">
        <v>7716400</v>
      </c>
      <c r="R596" s="4">
        <f t="shared" si="18"/>
        <v>7716400</v>
      </c>
      <c r="S596" s="4">
        <f t="shared" si="19"/>
        <v>7716400</v>
      </c>
    </row>
    <row r="597" spans="3:19" hidden="1" x14ac:dyDescent="0.25">
      <c r="C597" s="3">
        <v>1305050001</v>
      </c>
      <c r="D597" s="3">
        <v>8001731557</v>
      </c>
      <c r="E597" s="3" t="s">
        <v>406</v>
      </c>
      <c r="F597" s="3">
        <v>2100001242</v>
      </c>
      <c r="G597" s="3" t="s">
        <v>408</v>
      </c>
      <c r="H597" s="3" t="s">
        <v>411</v>
      </c>
      <c r="I597" s="3" t="s">
        <v>25</v>
      </c>
      <c r="J597" s="4">
        <v>2444</v>
      </c>
      <c r="K597" s="3" t="s">
        <v>19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4">
        <v>62830643</v>
      </c>
      <c r="R597" s="4">
        <f t="shared" si="18"/>
        <v>62830643</v>
      </c>
      <c r="S597" s="4">
        <f t="shared" si="19"/>
        <v>62830643</v>
      </c>
    </row>
    <row r="598" spans="3:19" hidden="1" x14ac:dyDescent="0.25">
      <c r="C598" s="3">
        <v>1305050001</v>
      </c>
      <c r="D598" s="3">
        <v>8001731557</v>
      </c>
      <c r="E598" s="3" t="s">
        <v>406</v>
      </c>
      <c r="G598" s="3" t="s">
        <v>412</v>
      </c>
      <c r="H598" s="3" t="s">
        <v>413</v>
      </c>
      <c r="I598" s="3" t="s">
        <v>25</v>
      </c>
      <c r="J598" s="4">
        <v>2410</v>
      </c>
      <c r="K598" s="3" t="s">
        <v>19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4">
        <v>128160000</v>
      </c>
      <c r="R598" s="4">
        <f t="shared" si="18"/>
        <v>128160000</v>
      </c>
      <c r="S598" s="4">
        <f t="shared" si="19"/>
        <v>128160000</v>
      </c>
    </row>
    <row r="599" spans="3:19" hidden="1" x14ac:dyDescent="0.25">
      <c r="C599" s="3">
        <v>1305050001</v>
      </c>
      <c r="D599" s="3">
        <v>8001731557</v>
      </c>
      <c r="E599" s="3" t="s">
        <v>406</v>
      </c>
      <c r="G599" s="3" t="s">
        <v>414</v>
      </c>
      <c r="H599" s="3" t="s">
        <v>415</v>
      </c>
      <c r="I599" s="3" t="s">
        <v>25</v>
      </c>
      <c r="J599" s="4">
        <v>2399</v>
      </c>
      <c r="K599" s="3" t="s">
        <v>19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4">
        <v>8883393</v>
      </c>
      <c r="R599" s="4">
        <f t="shared" si="18"/>
        <v>8883393</v>
      </c>
      <c r="S599" s="4">
        <f t="shared" si="19"/>
        <v>8883393</v>
      </c>
    </row>
    <row r="600" spans="3:19" hidden="1" x14ac:dyDescent="0.25">
      <c r="C600" s="3">
        <v>1305050001</v>
      </c>
      <c r="D600" s="3">
        <v>8001731557</v>
      </c>
      <c r="E600" s="3" t="s">
        <v>406</v>
      </c>
      <c r="G600" s="3" t="s">
        <v>416</v>
      </c>
      <c r="H600" s="3" t="s">
        <v>417</v>
      </c>
      <c r="I600" s="3" t="s">
        <v>25</v>
      </c>
      <c r="J600" s="4">
        <v>2382</v>
      </c>
      <c r="K600" s="3" t="s">
        <v>19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4">
        <v>10180000</v>
      </c>
      <c r="R600" s="4">
        <f t="shared" si="18"/>
        <v>10180000</v>
      </c>
      <c r="S600" s="4">
        <f t="shared" si="19"/>
        <v>10180000</v>
      </c>
    </row>
    <row r="601" spans="3:19" hidden="1" x14ac:dyDescent="0.25">
      <c r="C601" s="3">
        <v>1305050001</v>
      </c>
      <c r="D601" s="3">
        <v>8001731557</v>
      </c>
      <c r="E601" s="3" t="s">
        <v>406</v>
      </c>
      <c r="G601" s="3" t="s">
        <v>418</v>
      </c>
      <c r="H601" s="3" t="s">
        <v>419</v>
      </c>
      <c r="I601" s="3" t="s">
        <v>25</v>
      </c>
      <c r="J601" s="4">
        <v>2358</v>
      </c>
      <c r="K601" s="3" t="s">
        <v>19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4">
        <v>10180000</v>
      </c>
      <c r="R601" s="4">
        <f t="shared" si="18"/>
        <v>10180000</v>
      </c>
      <c r="S601" s="4">
        <f t="shared" si="19"/>
        <v>10180000</v>
      </c>
    </row>
    <row r="602" spans="3:19" hidden="1" x14ac:dyDescent="0.25">
      <c r="C602" s="3">
        <v>1305050001</v>
      </c>
      <c r="D602" s="3">
        <v>8001731557</v>
      </c>
      <c r="E602" s="3" t="s">
        <v>406</v>
      </c>
      <c r="F602" s="3">
        <v>2100002329</v>
      </c>
      <c r="G602" s="3" t="s">
        <v>420</v>
      </c>
      <c r="H602" s="3" t="s">
        <v>421</v>
      </c>
      <c r="I602" s="3" t="s">
        <v>25</v>
      </c>
      <c r="J602" s="4">
        <v>2321</v>
      </c>
      <c r="K602" s="3" t="s">
        <v>19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4">
        <v>10180000</v>
      </c>
      <c r="R602" s="4">
        <f t="shared" si="18"/>
        <v>10180000</v>
      </c>
      <c r="S602" s="4">
        <f t="shared" si="19"/>
        <v>10180000</v>
      </c>
    </row>
    <row r="603" spans="3:19" hidden="1" x14ac:dyDescent="0.25">
      <c r="C603" s="3">
        <v>1305050001</v>
      </c>
      <c r="D603" s="3">
        <v>8001731557</v>
      </c>
      <c r="E603" s="3" t="s">
        <v>406</v>
      </c>
      <c r="G603" s="3" t="s">
        <v>420</v>
      </c>
      <c r="H603" s="3" t="s">
        <v>421</v>
      </c>
      <c r="I603" s="3" t="s">
        <v>25</v>
      </c>
      <c r="J603" s="4">
        <v>2321</v>
      </c>
      <c r="K603" s="3" t="s">
        <v>19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4">
        <v>3185278</v>
      </c>
      <c r="R603" s="4">
        <f t="shared" si="18"/>
        <v>3185278</v>
      </c>
      <c r="S603" s="4">
        <f t="shared" si="19"/>
        <v>3185278</v>
      </c>
    </row>
    <row r="604" spans="3:19" hidden="1" x14ac:dyDescent="0.25">
      <c r="C604" s="3">
        <v>1305050001</v>
      </c>
      <c r="D604" s="3">
        <v>8001731557</v>
      </c>
      <c r="E604" s="3" t="s">
        <v>406</v>
      </c>
      <c r="F604" s="3">
        <v>2100002461</v>
      </c>
      <c r="G604" s="3" t="s">
        <v>422</v>
      </c>
      <c r="H604" s="3" t="s">
        <v>423</v>
      </c>
      <c r="I604" s="3" t="s">
        <v>25</v>
      </c>
      <c r="J604" s="4">
        <v>2281</v>
      </c>
      <c r="K604" s="3" t="s">
        <v>19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4">
        <v>10180000</v>
      </c>
      <c r="R604" s="4">
        <f t="shared" si="18"/>
        <v>10180000</v>
      </c>
      <c r="S604" s="4">
        <f t="shared" si="19"/>
        <v>10180000</v>
      </c>
    </row>
    <row r="605" spans="3:19" hidden="1" x14ac:dyDescent="0.25">
      <c r="C605" s="3">
        <v>1305050001</v>
      </c>
      <c r="D605" s="3">
        <v>8001731557</v>
      </c>
      <c r="E605" s="3" t="s">
        <v>406</v>
      </c>
      <c r="F605" s="3">
        <v>2100002512</v>
      </c>
      <c r="G605" s="3" t="s">
        <v>424</v>
      </c>
      <c r="H605" s="3" t="s">
        <v>425</v>
      </c>
      <c r="I605" s="3" t="s">
        <v>25</v>
      </c>
      <c r="J605" s="4">
        <v>2263</v>
      </c>
      <c r="K605" s="3" t="s">
        <v>19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4">
        <v>10180000</v>
      </c>
      <c r="R605" s="4">
        <f t="shared" si="18"/>
        <v>10180000</v>
      </c>
      <c r="S605" s="4">
        <f t="shared" si="19"/>
        <v>10180000</v>
      </c>
    </row>
    <row r="606" spans="3:19" hidden="1" x14ac:dyDescent="0.25">
      <c r="C606" s="3">
        <v>1305050001</v>
      </c>
      <c r="D606" s="3">
        <v>8001731557</v>
      </c>
      <c r="E606" s="3" t="s">
        <v>406</v>
      </c>
      <c r="F606" s="3">
        <v>2100002560</v>
      </c>
      <c r="G606" s="3" t="s">
        <v>423</v>
      </c>
      <c r="H606" s="3" t="s">
        <v>426</v>
      </c>
      <c r="I606" s="3" t="s">
        <v>25</v>
      </c>
      <c r="J606" s="4">
        <v>2251</v>
      </c>
      <c r="K606" s="3" t="s">
        <v>19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4">
        <v>28770</v>
      </c>
      <c r="R606" s="4">
        <f t="shared" si="18"/>
        <v>28770</v>
      </c>
      <c r="S606" s="4">
        <f t="shared" si="19"/>
        <v>28770</v>
      </c>
    </row>
    <row r="607" spans="3:19" hidden="1" x14ac:dyDescent="0.25">
      <c r="C607" s="3">
        <v>1305050001</v>
      </c>
      <c r="D607" s="3">
        <v>8001731557</v>
      </c>
      <c r="E607" s="3" t="s">
        <v>406</v>
      </c>
      <c r="F607" s="3">
        <v>2100002596</v>
      </c>
      <c r="G607" s="3" t="s">
        <v>423</v>
      </c>
      <c r="H607" s="3" t="s">
        <v>426</v>
      </c>
      <c r="I607" s="3" t="s">
        <v>25</v>
      </c>
      <c r="J607" s="4">
        <v>2251</v>
      </c>
      <c r="K607" s="3" t="s">
        <v>19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4">
        <v>10180000</v>
      </c>
      <c r="R607" s="4">
        <f t="shared" si="18"/>
        <v>10180000</v>
      </c>
      <c r="S607" s="4">
        <f t="shared" si="19"/>
        <v>10180000</v>
      </c>
    </row>
    <row r="608" spans="3:19" hidden="1" x14ac:dyDescent="0.25">
      <c r="C608" s="3">
        <v>1305050001</v>
      </c>
      <c r="D608" s="3">
        <v>8001731557</v>
      </c>
      <c r="E608" s="3" t="s">
        <v>406</v>
      </c>
      <c r="F608" s="3">
        <v>2100002697</v>
      </c>
      <c r="G608" s="3" t="s">
        <v>427</v>
      </c>
      <c r="H608" s="3" t="s">
        <v>427</v>
      </c>
      <c r="J608" s="4">
        <v>2229</v>
      </c>
      <c r="K608" s="3" t="s">
        <v>19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4">
        <v>10180000</v>
      </c>
      <c r="R608" s="4">
        <f t="shared" si="18"/>
        <v>10180000</v>
      </c>
      <c r="S608" s="4">
        <f t="shared" si="19"/>
        <v>10180000</v>
      </c>
    </row>
    <row r="609" spans="3:19" hidden="1" x14ac:dyDescent="0.25">
      <c r="C609" s="3">
        <v>1305050001</v>
      </c>
      <c r="D609" s="3">
        <v>8001731557</v>
      </c>
      <c r="E609" s="3" t="s">
        <v>406</v>
      </c>
      <c r="F609" s="3">
        <v>2100002746</v>
      </c>
      <c r="G609" s="3" t="s">
        <v>428</v>
      </c>
      <c r="H609" s="3" t="s">
        <v>429</v>
      </c>
      <c r="I609" s="3" t="s">
        <v>25</v>
      </c>
      <c r="J609" s="4">
        <v>2173</v>
      </c>
      <c r="K609" s="3" t="s">
        <v>19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4">
        <v>10500000</v>
      </c>
      <c r="R609" s="4">
        <f t="shared" si="18"/>
        <v>10500000</v>
      </c>
      <c r="S609" s="4">
        <f t="shared" si="19"/>
        <v>10500000</v>
      </c>
    </row>
    <row r="610" spans="3:19" hidden="1" x14ac:dyDescent="0.25">
      <c r="C610" s="3">
        <v>1305050001</v>
      </c>
      <c r="D610" s="3">
        <v>8001731557</v>
      </c>
      <c r="E610" s="3" t="s">
        <v>406</v>
      </c>
      <c r="F610" s="3">
        <v>2100003195</v>
      </c>
      <c r="G610" s="3" t="s">
        <v>430</v>
      </c>
      <c r="H610" s="3" t="s">
        <v>431</v>
      </c>
      <c r="I610" s="3" t="s">
        <v>25</v>
      </c>
      <c r="J610" s="4">
        <v>1984</v>
      </c>
      <c r="K610" s="3" t="s">
        <v>19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4">
        <v>50689655</v>
      </c>
      <c r="R610" s="4">
        <f t="shared" si="18"/>
        <v>50689655</v>
      </c>
      <c r="S610" s="4">
        <f t="shared" si="19"/>
        <v>50689655</v>
      </c>
    </row>
    <row r="611" spans="3:19" hidden="1" x14ac:dyDescent="0.25">
      <c r="C611" s="3">
        <v>1305050001</v>
      </c>
      <c r="D611" s="3">
        <v>8001731557</v>
      </c>
      <c r="E611" s="3" t="s">
        <v>406</v>
      </c>
      <c r="F611" s="3">
        <v>2100003234</v>
      </c>
      <c r="G611" s="3" t="s">
        <v>432</v>
      </c>
      <c r="H611" s="3" t="s">
        <v>433</v>
      </c>
      <c r="I611" s="3" t="s">
        <v>25</v>
      </c>
      <c r="J611" s="4">
        <v>1955</v>
      </c>
      <c r="K611" s="3" t="s">
        <v>19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4">
        <v>24572414</v>
      </c>
      <c r="R611" s="4">
        <f t="shared" si="18"/>
        <v>24572414</v>
      </c>
      <c r="S611" s="4">
        <f t="shared" si="19"/>
        <v>24572414</v>
      </c>
    </row>
    <row r="612" spans="3:19" hidden="1" x14ac:dyDescent="0.25">
      <c r="C612" s="3">
        <v>1305050001</v>
      </c>
      <c r="D612" s="3">
        <v>8001731557</v>
      </c>
      <c r="E612" s="3" t="s">
        <v>406</v>
      </c>
      <c r="F612" s="3">
        <v>2100003321</v>
      </c>
      <c r="G612" s="3" t="s">
        <v>434</v>
      </c>
      <c r="H612" s="3" t="s">
        <v>435</v>
      </c>
      <c r="I612" s="3" t="s">
        <v>25</v>
      </c>
      <c r="J612" s="4">
        <v>1927</v>
      </c>
      <c r="K612" s="3" t="s">
        <v>19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4">
        <v>24572414</v>
      </c>
      <c r="R612" s="4">
        <f t="shared" si="18"/>
        <v>24572414</v>
      </c>
      <c r="S612" s="4">
        <f t="shared" si="19"/>
        <v>24572414</v>
      </c>
    </row>
    <row r="613" spans="3:19" hidden="1" x14ac:dyDescent="0.25">
      <c r="C613" s="3">
        <v>1305050001</v>
      </c>
      <c r="D613" s="3">
        <v>8001731557</v>
      </c>
      <c r="E613" s="3" t="s">
        <v>406</v>
      </c>
      <c r="F613" s="3">
        <v>2100003413</v>
      </c>
      <c r="G613" s="3" t="s">
        <v>436</v>
      </c>
      <c r="H613" s="3" t="s">
        <v>437</v>
      </c>
      <c r="I613" s="3" t="s">
        <v>25</v>
      </c>
      <c r="J613" s="4">
        <v>1886</v>
      </c>
      <c r="K613" s="3" t="s">
        <v>19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4">
        <v>24572414</v>
      </c>
      <c r="R613" s="4">
        <f t="shared" si="18"/>
        <v>24572414</v>
      </c>
      <c r="S613" s="4">
        <f t="shared" si="19"/>
        <v>24572414</v>
      </c>
    </row>
    <row r="614" spans="3:19" hidden="1" x14ac:dyDescent="0.25">
      <c r="C614" s="3">
        <v>1305050001</v>
      </c>
      <c r="D614" s="3">
        <v>8001731557</v>
      </c>
      <c r="E614" s="3" t="s">
        <v>406</v>
      </c>
      <c r="F614" s="3">
        <v>2100003516</v>
      </c>
      <c r="G614" s="3" t="s">
        <v>438</v>
      </c>
      <c r="H614" s="3" t="s">
        <v>439</v>
      </c>
      <c r="I614" s="3" t="s">
        <v>25</v>
      </c>
      <c r="J614" s="4">
        <v>1853</v>
      </c>
      <c r="K614" s="3" t="s">
        <v>19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4">
        <v>24572414</v>
      </c>
      <c r="R614" s="4">
        <f t="shared" si="18"/>
        <v>24572414</v>
      </c>
      <c r="S614" s="4">
        <f t="shared" si="19"/>
        <v>24572414</v>
      </c>
    </row>
    <row r="615" spans="3:19" hidden="1" x14ac:dyDescent="0.25">
      <c r="C615" s="3">
        <v>1305050001</v>
      </c>
      <c r="D615" s="3">
        <v>8001731557</v>
      </c>
      <c r="E615" s="3" t="s">
        <v>406</v>
      </c>
      <c r="F615" s="3">
        <v>2100003537</v>
      </c>
      <c r="G615" s="3" t="s">
        <v>440</v>
      </c>
      <c r="H615" s="3" t="s">
        <v>441</v>
      </c>
      <c r="I615" s="3" t="s">
        <v>25</v>
      </c>
      <c r="J615" s="4">
        <v>1847</v>
      </c>
      <c r="K615" s="3" t="s">
        <v>19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4">
        <v>24572414</v>
      </c>
      <c r="R615" s="4">
        <f t="shared" si="18"/>
        <v>24572414</v>
      </c>
      <c r="S615" s="4">
        <f t="shared" si="19"/>
        <v>24572414</v>
      </c>
    </row>
    <row r="616" spans="3:19" hidden="1" x14ac:dyDescent="0.25">
      <c r="C616" s="3">
        <v>1305050001</v>
      </c>
      <c r="D616" s="3">
        <v>8001731557</v>
      </c>
      <c r="E616" s="3" t="s">
        <v>406</v>
      </c>
      <c r="F616" s="3">
        <v>2100003620</v>
      </c>
      <c r="G616" s="3" t="s">
        <v>442</v>
      </c>
      <c r="H616" s="3" t="s">
        <v>443</v>
      </c>
      <c r="I616" s="3" t="s">
        <v>25</v>
      </c>
      <c r="J616" s="4">
        <v>1822</v>
      </c>
      <c r="K616" s="3" t="s">
        <v>19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4">
        <v>24572414</v>
      </c>
      <c r="R616" s="4">
        <f t="shared" si="18"/>
        <v>24572414</v>
      </c>
      <c r="S616" s="4">
        <f t="shared" si="19"/>
        <v>24572414</v>
      </c>
    </row>
    <row r="617" spans="3:19" hidden="1" x14ac:dyDescent="0.25">
      <c r="C617" s="3">
        <v>1305050001</v>
      </c>
      <c r="D617" s="3">
        <v>8001731557</v>
      </c>
      <c r="E617" s="3" t="s">
        <v>406</v>
      </c>
      <c r="F617" s="3">
        <v>2100003716</v>
      </c>
      <c r="G617" s="3" t="s">
        <v>444</v>
      </c>
      <c r="H617" s="3" t="s">
        <v>445</v>
      </c>
      <c r="I617" s="3" t="s">
        <v>25</v>
      </c>
      <c r="J617" s="4">
        <v>1781</v>
      </c>
      <c r="K617" s="3" t="s">
        <v>19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4">
        <v>24572414</v>
      </c>
      <c r="R617" s="4">
        <f t="shared" si="18"/>
        <v>24572414</v>
      </c>
      <c r="S617" s="4">
        <f t="shared" si="19"/>
        <v>24572414</v>
      </c>
    </row>
    <row r="618" spans="3:19" hidden="1" x14ac:dyDescent="0.25">
      <c r="C618" s="3">
        <v>1305050001</v>
      </c>
      <c r="D618" s="3">
        <v>8001731557</v>
      </c>
      <c r="E618" s="3" t="s">
        <v>406</v>
      </c>
      <c r="F618" s="3">
        <v>2100003739</v>
      </c>
      <c r="G618" s="3" t="s">
        <v>446</v>
      </c>
      <c r="H618" s="3" t="s">
        <v>447</v>
      </c>
      <c r="I618" s="3" t="s">
        <v>25</v>
      </c>
      <c r="J618" s="4">
        <v>1777</v>
      </c>
      <c r="K618" s="3" t="s">
        <v>19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4">
        <v>48925749</v>
      </c>
      <c r="R618" s="4">
        <f t="shared" si="18"/>
        <v>48925749</v>
      </c>
      <c r="S618" s="4">
        <f t="shared" si="19"/>
        <v>48925749</v>
      </c>
    </row>
    <row r="619" spans="3:19" hidden="1" x14ac:dyDescent="0.25">
      <c r="C619" s="3">
        <v>1305050001</v>
      </c>
      <c r="D619" s="3">
        <v>8001731557</v>
      </c>
      <c r="E619" s="3" t="s">
        <v>406</v>
      </c>
      <c r="F619" s="3">
        <v>2100003789</v>
      </c>
      <c r="G619" s="3" t="s">
        <v>448</v>
      </c>
      <c r="H619" s="3" t="s">
        <v>449</v>
      </c>
      <c r="I619" s="3" t="s">
        <v>25</v>
      </c>
      <c r="J619" s="4">
        <v>1763</v>
      </c>
      <c r="K619" s="3" t="s">
        <v>19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4">
        <v>24572414</v>
      </c>
      <c r="R619" s="4">
        <f t="shared" si="18"/>
        <v>24572414</v>
      </c>
      <c r="S619" s="4">
        <f t="shared" si="19"/>
        <v>24572414</v>
      </c>
    </row>
    <row r="620" spans="3:19" hidden="1" x14ac:dyDescent="0.25">
      <c r="C620" s="3">
        <v>1305050001</v>
      </c>
      <c r="D620" s="3">
        <v>8001731557</v>
      </c>
      <c r="E620" s="3" t="s">
        <v>406</v>
      </c>
      <c r="F620" s="3">
        <v>2100004013</v>
      </c>
      <c r="G620" s="3" t="s">
        <v>450</v>
      </c>
      <c r="H620" s="3" t="s">
        <v>451</v>
      </c>
      <c r="I620" s="3" t="s">
        <v>25</v>
      </c>
      <c r="J620" s="4">
        <v>1689</v>
      </c>
      <c r="K620" s="3" t="s">
        <v>19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4">
        <v>8930860</v>
      </c>
      <c r="R620" s="4">
        <f t="shared" si="18"/>
        <v>8930860</v>
      </c>
      <c r="S620" s="4">
        <f t="shared" si="19"/>
        <v>8930860</v>
      </c>
    </row>
    <row r="621" spans="3:19" hidden="1" x14ac:dyDescent="0.25">
      <c r="C621" s="3">
        <v>1305050001</v>
      </c>
      <c r="D621" s="3">
        <v>8001731557</v>
      </c>
      <c r="E621" s="3" t="s">
        <v>406</v>
      </c>
      <c r="F621" s="3">
        <v>2100004160</v>
      </c>
      <c r="G621" s="3" t="s">
        <v>452</v>
      </c>
      <c r="H621" s="3" t="s">
        <v>453</v>
      </c>
      <c r="I621" s="3" t="s">
        <v>25</v>
      </c>
      <c r="J621" s="4">
        <v>1643</v>
      </c>
      <c r="K621" s="3" t="s">
        <v>19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4">
        <v>36961978</v>
      </c>
      <c r="R621" s="4">
        <f t="shared" si="18"/>
        <v>36961978</v>
      </c>
      <c r="S621" s="4">
        <f t="shared" si="19"/>
        <v>36961978</v>
      </c>
    </row>
    <row r="622" spans="3:19" hidden="1" x14ac:dyDescent="0.25">
      <c r="C622" s="3">
        <v>1305050001</v>
      </c>
      <c r="D622" s="3">
        <v>8001731557</v>
      </c>
      <c r="E622" s="3" t="s">
        <v>406</v>
      </c>
      <c r="F622" s="3">
        <v>2100004211</v>
      </c>
      <c r="G622" s="3" t="s">
        <v>454</v>
      </c>
      <c r="H622" s="3" t="s">
        <v>455</v>
      </c>
      <c r="I622" s="3" t="s">
        <v>25</v>
      </c>
      <c r="J622" s="4">
        <v>1626</v>
      </c>
      <c r="K622" s="3" t="s">
        <v>19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4">
        <v>22700158</v>
      </c>
      <c r="R622" s="4">
        <f t="shared" si="18"/>
        <v>22700158</v>
      </c>
      <c r="S622" s="4">
        <f t="shared" si="19"/>
        <v>22700158</v>
      </c>
    </row>
    <row r="623" spans="3:19" hidden="1" x14ac:dyDescent="0.25">
      <c r="C623" s="3">
        <v>1305050001</v>
      </c>
      <c r="D623" s="3">
        <v>8001731557</v>
      </c>
      <c r="E623" s="3" t="s">
        <v>406</v>
      </c>
      <c r="F623" s="3">
        <v>2100005242</v>
      </c>
      <c r="G623" s="3" t="s">
        <v>456</v>
      </c>
      <c r="H623" s="3" t="s">
        <v>457</v>
      </c>
      <c r="I623" s="3" t="s">
        <v>25</v>
      </c>
      <c r="J623" s="4">
        <v>1266</v>
      </c>
      <c r="K623" s="3" t="s">
        <v>19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4">
        <v>5859117</v>
      </c>
      <c r="R623" s="4">
        <f t="shared" si="18"/>
        <v>5859117</v>
      </c>
      <c r="S623" s="4">
        <f t="shared" si="19"/>
        <v>5859117</v>
      </c>
    </row>
    <row r="624" spans="3:19" hidden="1" x14ac:dyDescent="0.25">
      <c r="C624" s="3">
        <v>1305050001</v>
      </c>
      <c r="D624" s="3">
        <v>8001731557</v>
      </c>
      <c r="E624" s="3" t="s">
        <v>406</v>
      </c>
      <c r="F624" s="3">
        <v>2100005404</v>
      </c>
      <c r="G624" s="3" t="s">
        <v>458</v>
      </c>
      <c r="H624" s="3" t="s">
        <v>459</v>
      </c>
      <c r="I624" s="3" t="s">
        <v>25</v>
      </c>
      <c r="J624" s="4">
        <v>1222</v>
      </c>
      <c r="K624" s="3" t="s">
        <v>19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4">
        <v>3788794</v>
      </c>
      <c r="R624" s="4">
        <f t="shared" si="18"/>
        <v>3788794</v>
      </c>
      <c r="S624" s="4">
        <f t="shared" si="19"/>
        <v>3788794</v>
      </c>
    </row>
    <row r="625" spans="1:19" hidden="1" x14ac:dyDescent="0.25">
      <c r="C625" s="3">
        <v>1305050001</v>
      </c>
      <c r="D625" s="3">
        <v>8001731557</v>
      </c>
      <c r="E625" s="3" t="s">
        <v>406</v>
      </c>
      <c r="F625" s="3">
        <v>2100005456</v>
      </c>
      <c r="G625" s="3" t="s">
        <v>460</v>
      </c>
      <c r="H625" s="3" t="s">
        <v>461</v>
      </c>
      <c r="I625" s="3" t="s">
        <v>25</v>
      </c>
      <c r="J625" s="4">
        <v>1206</v>
      </c>
      <c r="K625" s="3" t="s">
        <v>19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4">
        <v>12291623</v>
      </c>
      <c r="R625" s="4">
        <f t="shared" si="18"/>
        <v>12291623</v>
      </c>
      <c r="S625" s="4">
        <f t="shared" si="19"/>
        <v>12291623</v>
      </c>
    </row>
    <row r="626" spans="1:19" hidden="1" x14ac:dyDescent="0.25">
      <c r="C626" s="3">
        <v>1305050001</v>
      </c>
      <c r="D626" s="3">
        <v>8001731557</v>
      </c>
      <c r="E626" s="3" t="s">
        <v>406</v>
      </c>
      <c r="F626" s="3">
        <v>2100008410</v>
      </c>
      <c r="G626" s="3" t="s">
        <v>373</v>
      </c>
      <c r="H626" s="3" t="s">
        <v>462</v>
      </c>
      <c r="I626" s="3" t="s">
        <v>25</v>
      </c>
      <c r="J626" s="3">
        <v>604</v>
      </c>
      <c r="K626" s="3" t="s">
        <v>19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4">
        <v>66265249</v>
      </c>
      <c r="R626" s="4">
        <f t="shared" si="18"/>
        <v>66265249</v>
      </c>
      <c r="S626" s="4">
        <f t="shared" si="19"/>
        <v>66265249</v>
      </c>
    </row>
    <row r="627" spans="1:19" x14ac:dyDescent="0.25">
      <c r="A627" s="19" t="s">
        <v>21</v>
      </c>
      <c r="E627" s="19" t="s">
        <v>406</v>
      </c>
      <c r="K627" s="3" t="s">
        <v>19</v>
      </c>
      <c r="L627" s="27">
        <v>0</v>
      </c>
      <c r="M627" s="25">
        <v>0</v>
      </c>
      <c r="N627" s="25">
        <v>0</v>
      </c>
      <c r="O627" s="25">
        <v>0</v>
      </c>
      <c r="P627" s="25">
        <v>0</v>
      </c>
      <c r="Q627" s="25">
        <v>66265249</v>
      </c>
      <c r="R627" s="27">
        <f t="shared" si="18"/>
        <v>66265249</v>
      </c>
      <c r="S627" s="27">
        <f t="shared" si="19"/>
        <v>66265249</v>
      </c>
    </row>
    <row r="628" spans="1:19" hidden="1" x14ac:dyDescent="0.25">
      <c r="C628" s="3">
        <v>1305050001</v>
      </c>
      <c r="D628" s="3">
        <v>8909012715</v>
      </c>
      <c r="E628" s="3" t="s">
        <v>463</v>
      </c>
      <c r="F628" s="3" t="s">
        <v>464</v>
      </c>
      <c r="G628" s="3" t="s">
        <v>81</v>
      </c>
      <c r="H628" s="3" t="s">
        <v>82</v>
      </c>
      <c r="I628" s="3" t="s">
        <v>25</v>
      </c>
      <c r="J628" s="3">
        <v>16</v>
      </c>
      <c r="K628" s="3" t="s">
        <v>19</v>
      </c>
      <c r="L628" s="3">
        <v>0</v>
      </c>
      <c r="M628" s="4">
        <v>905960</v>
      </c>
      <c r="N628" s="3">
        <v>0</v>
      </c>
      <c r="O628" s="3">
        <v>0</v>
      </c>
      <c r="P628" s="3">
        <v>0</v>
      </c>
      <c r="Q628" s="3">
        <v>0</v>
      </c>
      <c r="R628" s="4">
        <f t="shared" si="18"/>
        <v>905960</v>
      </c>
      <c r="S628" s="4">
        <f t="shared" si="19"/>
        <v>905960</v>
      </c>
    </row>
    <row r="629" spans="1:19" hidden="1" x14ac:dyDescent="0.25">
      <c r="C629" s="3">
        <v>1305050001</v>
      </c>
      <c r="D629" s="3">
        <v>8909012715</v>
      </c>
      <c r="E629" s="3" t="s">
        <v>463</v>
      </c>
      <c r="F629" s="3">
        <v>2112169</v>
      </c>
      <c r="G629" s="3" t="s">
        <v>465</v>
      </c>
      <c r="H629" s="3" t="s">
        <v>38</v>
      </c>
      <c r="I629" s="3" t="s">
        <v>25</v>
      </c>
      <c r="J629" s="3">
        <v>5</v>
      </c>
      <c r="K629" s="3" t="s">
        <v>19</v>
      </c>
      <c r="L629" s="3">
        <v>0</v>
      </c>
      <c r="M629" s="4">
        <v>5708565</v>
      </c>
      <c r="N629" s="3">
        <v>0</v>
      </c>
      <c r="O629" s="3">
        <v>0</v>
      </c>
      <c r="P629" s="3">
        <v>0</v>
      </c>
      <c r="Q629" s="3">
        <v>0</v>
      </c>
      <c r="R629" s="4">
        <f t="shared" si="18"/>
        <v>5708565</v>
      </c>
      <c r="S629" s="4">
        <f t="shared" si="19"/>
        <v>5708565</v>
      </c>
    </row>
    <row r="630" spans="1:19" hidden="1" x14ac:dyDescent="0.25">
      <c r="C630" s="3">
        <v>2805050001</v>
      </c>
      <c r="D630" s="3">
        <v>8909012715</v>
      </c>
      <c r="E630" s="3" t="s">
        <v>463</v>
      </c>
      <c r="F630" s="3" t="s">
        <v>466</v>
      </c>
      <c r="G630" s="3" t="s">
        <v>467</v>
      </c>
      <c r="H630" s="3" t="s">
        <v>467</v>
      </c>
      <c r="J630" s="3">
        <v>0</v>
      </c>
      <c r="K630" s="3" t="s">
        <v>19</v>
      </c>
      <c r="L630" s="4">
        <v>-37211733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4">
        <f t="shared" si="18"/>
        <v>0</v>
      </c>
      <c r="S630" s="4">
        <f t="shared" si="19"/>
        <v>-37211733</v>
      </c>
    </row>
    <row r="631" spans="1:19" hidden="1" x14ac:dyDescent="0.25">
      <c r="C631" s="3">
        <v>1305050001</v>
      </c>
      <c r="D631" s="3">
        <v>8909012715</v>
      </c>
      <c r="E631" s="3" t="s">
        <v>463</v>
      </c>
      <c r="F631" s="3">
        <v>2112180</v>
      </c>
      <c r="G631" s="3" t="s">
        <v>253</v>
      </c>
      <c r="H631" s="3" t="s">
        <v>254</v>
      </c>
      <c r="I631" s="3" t="s">
        <v>25</v>
      </c>
      <c r="J631" s="3">
        <v>-4</v>
      </c>
      <c r="K631" s="3" t="s">
        <v>19</v>
      </c>
      <c r="L631" s="4">
        <v>556542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4">
        <f t="shared" si="18"/>
        <v>0</v>
      </c>
      <c r="S631" s="4">
        <f t="shared" si="19"/>
        <v>556542</v>
      </c>
    </row>
    <row r="632" spans="1:19" hidden="1" x14ac:dyDescent="0.25">
      <c r="C632" s="3">
        <v>1305050001</v>
      </c>
      <c r="D632" s="3">
        <v>8909012715</v>
      </c>
      <c r="E632" s="3" t="s">
        <v>463</v>
      </c>
      <c r="F632" s="3">
        <v>2112241</v>
      </c>
      <c r="G632" s="3" t="s">
        <v>157</v>
      </c>
      <c r="H632" s="3" t="s">
        <v>468</v>
      </c>
      <c r="I632" s="3" t="s">
        <v>25</v>
      </c>
      <c r="J632" s="3">
        <v>-15</v>
      </c>
      <c r="K632" s="3" t="s">
        <v>19</v>
      </c>
      <c r="L632" s="4">
        <v>10584288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4">
        <f t="shared" si="18"/>
        <v>0</v>
      </c>
      <c r="S632" s="4">
        <f t="shared" si="19"/>
        <v>10584288</v>
      </c>
    </row>
    <row r="633" spans="1:19" hidden="1" x14ac:dyDescent="0.25">
      <c r="C633" s="3">
        <v>1305050001</v>
      </c>
      <c r="D633" s="3">
        <v>8909012715</v>
      </c>
      <c r="E633" s="3" t="s">
        <v>463</v>
      </c>
      <c r="F633" s="3">
        <v>2112242</v>
      </c>
      <c r="G633" s="3" t="s">
        <v>157</v>
      </c>
      <c r="H633" s="3" t="s">
        <v>468</v>
      </c>
      <c r="I633" s="3" t="s">
        <v>25</v>
      </c>
      <c r="J633" s="3">
        <v>-15</v>
      </c>
      <c r="K633" s="3" t="s">
        <v>19</v>
      </c>
      <c r="L633" s="4">
        <v>27203200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4">
        <f t="shared" si="18"/>
        <v>0</v>
      </c>
      <c r="S633" s="4">
        <f t="shared" si="19"/>
        <v>27203200</v>
      </c>
    </row>
    <row r="634" spans="1:19" hidden="1" x14ac:dyDescent="0.25">
      <c r="C634" s="3">
        <v>1305050001</v>
      </c>
      <c r="D634" s="3">
        <v>8909012715</v>
      </c>
      <c r="E634" s="3" t="s">
        <v>463</v>
      </c>
      <c r="F634" s="3">
        <v>2112299</v>
      </c>
      <c r="G634" s="3" t="s">
        <v>41</v>
      </c>
      <c r="H634" s="3" t="s">
        <v>95</v>
      </c>
      <c r="I634" s="3" t="s">
        <v>25</v>
      </c>
      <c r="J634" s="3">
        <v>-22</v>
      </c>
      <c r="K634" s="3" t="s">
        <v>19</v>
      </c>
      <c r="L634" s="4">
        <v>15445500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4">
        <f t="shared" si="18"/>
        <v>0</v>
      </c>
      <c r="S634" s="4">
        <f t="shared" si="19"/>
        <v>15445500</v>
      </c>
    </row>
    <row r="635" spans="1:19" hidden="1" x14ac:dyDescent="0.25">
      <c r="C635" s="3">
        <v>1305050001</v>
      </c>
      <c r="D635" s="3">
        <v>8909012715</v>
      </c>
      <c r="E635" s="3" t="s">
        <v>463</v>
      </c>
      <c r="F635" s="3">
        <v>2112365</v>
      </c>
      <c r="G635" s="3" t="s">
        <v>34</v>
      </c>
      <c r="H635" s="3" t="s">
        <v>49</v>
      </c>
      <c r="I635" s="3" t="s">
        <v>25</v>
      </c>
      <c r="J635" s="3">
        <v>-24</v>
      </c>
      <c r="K635" s="3" t="s">
        <v>19</v>
      </c>
      <c r="L635" s="4">
        <v>25573500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4">
        <f t="shared" si="18"/>
        <v>0</v>
      </c>
      <c r="S635" s="4">
        <f t="shared" si="19"/>
        <v>25573500</v>
      </c>
    </row>
    <row r="636" spans="1:19" x14ac:dyDescent="0.25">
      <c r="A636" s="19" t="s">
        <v>21</v>
      </c>
      <c r="E636" s="19" t="s">
        <v>463</v>
      </c>
      <c r="K636" s="3" t="s">
        <v>19</v>
      </c>
      <c r="L636" s="27">
        <v>42151297</v>
      </c>
      <c r="M636" s="25">
        <v>0</v>
      </c>
      <c r="N636" s="25">
        <v>0</v>
      </c>
      <c r="O636" s="25">
        <v>0</v>
      </c>
      <c r="P636" s="25">
        <v>0</v>
      </c>
      <c r="Q636" s="25">
        <v>0</v>
      </c>
      <c r="R636" s="27">
        <f t="shared" si="18"/>
        <v>0</v>
      </c>
      <c r="S636" s="27">
        <f t="shared" si="19"/>
        <v>42151297</v>
      </c>
    </row>
    <row r="637" spans="1:19" hidden="1" x14ac:dyDescent="0.25">
      <c r="C637" s="3">
        <v>1305050001</v>
      </c>
      <c r="D637" s="3">
        <v>8301098315</v>
      </c>
      <c r="E637" s="3" t="s">
        <v>469</v>
      </c>
      <c r="F637" s="3">
        <v>2110329</v>
      </c>
      <c r="G637" s="3" t="s">
        <v>470</v>
      </c>
      <c r="H637" s="3" t="s">
        <v>196</v>
      </c>
      <c r="I637" s="3" t="s">
        <v>30</v>
      </c>
      <c r="J637" s="3">
        <v>274</v>
      </c>
      <c r="K637" s="3" t="s">
        <v>19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4">
        <v>12033806</v>
      </c>
      <c r="R637" s="4">
        <f t="shared" si="18"/>
        <v>12033806</v>
      </c>
      <c r="S637" s="4">
        <f t="shared" si="19"/>
        <v>12033806</v>
      </c>
    </row>
    <row r="638" spans="1:19" hidden="1" x14ac:dyDescent="0.25">
      <c r="C638" s="3">
        <v>1305050001</v>
      </c>
      <c r="D638" s="3">
        <v>8301098315</v>
      </c>
      <c r="E638" s="3" t="s">
        <v>469</v>
      </c>
      <c r="F638" s="3">
        <v>2110329</v>
      </c>
      <c r="G638" s="3" t="s">
        <v>470</v>
      </c>
      <c r="H638" s="3" t="s">
        <v>196</v>
      </c>
      <c r="I638" s="3" t="s">
        <v>30</v>
      </c>
      <c r="J638" s="3">
        <v>274</v>
      </c>
      <c r="K638" s="3" t="s">
        <v>19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4">
        <v>24627560</v>
      </c>
      <c r="R638" s="4">
        <f t="shared" si="18"/>
        <v>24627560</v>
      </c>
      <c r="S638" s="4">
        <f t="shared" si="19"/>
        <v>24627560</v>
      </c>
    </row>
    <row r="639" spans="1:19" hidden="1" x14ac:dyDescent="0.25">
      <c r="C639" s="3">
        <v>1305050001</v>
      </c>
      <c r="D639" s="3">
        <v>8301098315</v>
      </c>
      <c r="E639" s="3" t="s">
        <v>469</v>
      </c>
      <c r="F639" s="3">
        <v>2110543</v>
      </c>
      <c r="G639" s="3" t="s">
        <v>471</v>
      </c>
      <c r="H639" s="3" t="s">
        <v>472</v>
      </c>
      <c r="I639" s="3" t="s">
        <v>30</v>
      </c>
      <c r="J639" s="3">
        <v>247</v>
      </c>
      <c r="K639" s="3" t="s">
        <v>19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4">
        <v>3656616</v>
      </c>
      <c r="R639" s="4">
        <f t="shared" si="18"/>
        <v>3656616</v>
      </c>
      <c r="S639" s="4">
        <f t="shared" si="19"/>
        <v>3656616</v>
      </c>
    </row>
    <row r="640" spans="1:19" hidden="1" x14ac:dyDescent="0.25">
      <c r="C640" s="3">
        <v>1305050001</v>
      </c>
      <c r="D640" s="3">
        <v>8301098315</v>
      </c>
      <c r="E640" s="3" t="s">
        <v>469</v>
      </c>
      <c r="F640" s="3">
        <v>2110741</v>
      </c>
      <c r="G640" s="3" t="s">
        <v>473</v>
      </c>
      <c r="H640" s="3" t="s">
        <v>345</v>
      </c>
      <c r="I640" s="3" t="s">
        <v>30</v>
      </c>
      <c r="J640" s="3">
        <v>219</v>
      </c>
      <c r="K640" s="3" t="s">
        <v>19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4">
        <v>2211066</v>
      </c>
      <c r="R640" s="4">
        <f t="shared" si="18"/>
        <v>2211066</v>
      </c>
      <c r="S640" s="4">
        <f t="shared" si="19"/>
        <v>2211066</v>
      </c>
    </row>
    <row r="641" spans="3:19" hidden="1" x14ac:dyDescent="0.25">
      <c r="C641" s="3">
        <v>1305050001</v>
      </c>
      <c r="D641" s="3">
        <v>8301098315</v>
      </c>
      <c r="E641" s="3" t="s">
        <v>469</v>
      </c>
      <c r="F641" s="3">
        <v>2111027</v>
      </c>
      <c r="G641" s="3" t="s">
        <v>474</v>
      </c>
      <c r="H641" s="3" t="s">
        <v>475</v>
      </c>
      <c r="I641" s="3" t="s">
        <v>30</v>
      </c>
      <c r="J641" s="3">
        <v>182</v>
      </c>
      <c r="K641" s="3" t="s">
        <v>19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4">
        <v>930148</v>
      </c>
      <c r="R641" s="4">
        <f t="shared" si="18"/>
        <v>930148</v>
      </c>
      <c r="S641" s="4">
        <f t="shared" si="19"/>
        <v>930148</v>
      </c>
    </row>
    <row r="642" spans="3:19" hidden="1" x14ac:dyDescent="0.25">
      <c r="E642" s="3" t="s">
        <v>469</v>
      </c>
      <c r="K642" s="3" t="s">
        <v>19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4">
        <v>43459196</v>
      </c>
      <c r="R642" s="4">
        <f t="shared" si="18"/>
        <v>43459196</v>
      </c>
      <c r="S642" s="4">
        <f t="shared" si="19"/>
        <v>43459196</v>
      </c>
    </row>
    <row r="643" spans="3:19" hidden="1" x14ac:dyDescent="0.25">
      <c r="C643" s="3">
        <v>1305100001</v>
      </c>
      <c r="D643" s="3">
        <v>9009937983</v>
      </c>
      <c r="E643" s="3" t="s">
        <v>476</v>
      </c>
      <c r="F643" s="3">
        <v>2100008225</v>
      </c>
      <c r="G643" s="3" t="s">
        <v>477</v>
      </c>
      <c r="H643" s="3" t="s">
        <v>478</v>
      </c>
      <c r="I643" s="3" t="s">
        <v>25</v>
      </c>
      <c r="J643" s="3">
        <v>635</v>
      </c>
      <c r="K643" s="3" t="s">
        <v>19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4">
        <v>8100596</v>
      </c>
      <c r="R643" s="4">
        <f t="shared" si="18"/>
        <v>8100596</v>
      </c>
      <c r="S643" s="4">
        <f t="shared" si="19"/>
        <v>8100596</v>
      </c>
    </row>
    <row r="644" spans="3:19" hidden="1" x14ac:dyDescent="0.25">
      <c r="C644" s="3">
        <v>1305100001</v>
      </c>
      <c r="D644" s="3">
        <v>9009937983</v>
      </c>
      <c r="E644" s="3" t="s">
        <v>476</v>
      </c>
      <c r="F644" s="3">
        <v>2100008385</v>
      </c>
      <c r="G644" s="3" t="s">
        <v>479</v>
      </c>
      <c r="H644" s="3" t="s">
        <v>480</v>
      </c>
      <c r="I644" s="3" t="s">
        <v>25</v>
      </c>
      <c r="J644" s="3">
        <v>608</v>
      </c>
      <c r="K644" s="3" t="s">
        <v>19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4">
        <v>5034459</v>
      </c>
      <c r="R644" s="4">
        <f t="shared" si="18"/>
        <v>5034459</v>
      </c>
      <c r="S644" s="4">
        <f t="shared" si="19"/>
        <v>5034459</v>
      </c>
    </row>
    <row r="645" spans="3:19" hidden="1" x14ac:dyDescent="0.25">
      <c r="C645" s="3">
        <v>1305100001</v>
      </c>
      <c r="D645" s="3">
        <v>9009937983</v>
      </c>
      <c r="E645" s="3" t="s">
        <v>476</v>
      </c>
      <c r="F645" s="3">
        <v>2100008386</v>
      </c>
      <c r="G645" s="3" t="s">
        <v>479</v>
      </c>
      <c r="H645" s="3" t="s">
        <v>480</v>
      </c>
      <c r="I645" s="3" t="s">
        <v>25</v>
      </c>
      <c r="J645" s="3">
        <v>608</v>
      </c>
      <c r="K645" s="3" t="s">
        <v>19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4">
        <v>4087559</v>
      </c>
      <c r="R645" s="4">
        <f t="shared" ref="R645:R708" si="20">SUM(M645:Q645)</f>
        <v>4087559</v>
      </c>
      <c r="S645" s="4">
        <f t="shared" ref="S645:S708" si="21">+L645+R645</f>
        <v>4087559</v>
      </c>
    </row>
    <row r="646" spans="3:19" hidden="1" x14ac:dyDescent="0.25">
      <c r="C646" s="3">
        <v>1305100001</v>
      </c>
      <c r="D646" s="3">
        <v>9009937983</v>
      </c>
      <c r="E646" s="3" t="s">
        <v>476</v>
      </c>
      <c r="F646" s="3">
        <v>2100008384</v>
      </c>
      <c r="G646" s="3" t="s">
        <v>479</v>
      </c>
      <c r="H646" s="3" t="s">
        <v>480</v>
      </c>
      <c r="I646" s="3" t="s">
        <v>25</v>
      </c>
      <c r="J646" s="3">
        <v>608</v>
      </c>
      <c r="K646" s="3" t="s">
        <v>19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4">
        <v>1281964</v>
      </c>
      <c r="R646" s="4">
        <f t="shared" si="20"/>
        <v>1281964</v>
      </c>
      <c r="S646" s="4">
        <f t="shared" si="21"/>
        <v>1281964</v>
      </c>
    </row>
    <row r="647" spans="3:19" hidden="1" x14ac:dyDescent="0.25">
      <c r="C647" s="3">
        <v>1305100001</v>
      </c>
      <c r="D647" s="3">
        <v>9009937983</v>
      </c>
      <c r="E647" s="3" t="s">
        <v>476</v>
      </c>
      <c r="F647" s="3">
        <v>2100008454</v>
      </c>
      <c r="G647" s="3" t="s">
        <v>481</v>
      </c>
      <c r="H647" s="3" t="s">
        <v>482</v>
      </c>
      <c r="I647" s="3" t="s">
        <v>25</v>
      </c>
      <c r="J647" s="3">
        <v>593</v>
      </c>
      <c r="K647" s="3" t="s">
        <v>19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4">
        <v>3783853</v>
      </c>
      <c r="R647" s="4">
        <f t="shared" si="20"/>
        <v>3783853</v>
      </c>
      <c r="S647" s="4">
        <f t="shared" si="21"/>
        <v>3783853</v>
      </c>
    </row>
    <row r="648" spans="3:19" hidden="1" x14ac:dyDescent="0.25">
      <c r="C648" s="3">
        <v>1305100001</v>
      </c>
      <c r="D648" s="3">
        <v>9009937983</v>
      </c>
      <c r="E648" s="3" t="s">
        <v>476</v>
      </c>
      <c r="F648" s="3">
        <v>2100008766</v>
      </c>
      <c r="G648" s="3" t="s">
        <v>483</v>
      </c>
      <c r="H648" s="3" t="s">
        <v>484</v>
      </c>
      <c r="I648" s="3" t="s">
        <v>25</v>
      </c>
      <c r="J648" s="3">
        <v>536</v>
      </c>
      <c r="K648" s="3" t="s">
        <v>19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4">
        <v>2835930</v>
      </c>
      <c r="R648" s="4">
        <f t="shared" si="20"/>
        <v>2835930</v>
      </c>
      <c r="S648" s="4">
        <f t="shared" si="21"/>
        <v>2835930</v>
      </c>
    </row>
    <row r="649" spans="3:19" hidden="1" x14ac:dyDescent="0.25">
      <c r="C649" s="3">
        <v>1305100001</v>
      </c>
      <c r="D649" s="3">
        <v>9009937983</v>
      </c>
      <c r="E649" s="3" t="s">
        <v>476</v>
      </c>
      <c r="F649" s="3">
        <v>2100009314</v>
      </c>
      <c r="G649" s="3" t="s">
        <v>485</v>
      </c>
      <c r="H649" s="3" t="s">
        <v>486</v>
      </c>
      <c r="I649" s="3" t="s">
        <v>25</v>
      </c>
      <c r="J649" s="3">
        <v>426</v>
      </c>
      <c r="K649" s="3" t="s">
        <v>19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4">
        <v>1485000</v>
      </c>
      <c r="R649" s="4">
        <f t="shared" si="20"/>
        <v>1485000</v>
      </c>
      <c r="S649" s="4">
        <f t="shared" si="21"/>
        <v>1485000</v>
      </c>
    </row>
    <row r="650" spans="3:19" hidden="1" x14ac:dyDescent="0.25">
      <c r="C650" s="3">
        <v>1305100001</v>
      </c>
      <c r="D650" s="3">
        <v>9009937983</v>
      </c>
      <c r="E650" s="3" t="s">
        <v>476</v>
      </c>
      <c r="F650" s="3">
        <v>2100009313</v>
      </c>
      <c r="G650" s="3" t="s">
        <v>485</v>
      </c>
      <c r="H650" s="3" t="s">
        <v>486</v>
      </c>
      <c r="I650" s="3" t="s">
        <v>25</v>
      </c>
      <c r="J650" s="3">
        <v>426</v>
      </c>
      <c r="K650" s="3" t="s">
        <v>19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4">
        <v>187514281</v>
      </c>
      <c r="R650" s="4">
        <f t="shared" si="20"/>
        <v>187514281</v>
      </c>
      <c r="S650" s="4">
        <f t="shared" si="21"/>
        <v>187514281</v>
      </c>
    </row>
    <row r="651" spans="3:19" hidden="1" x14ac:dyDescent="0.25">
      <c r="C651" s="3">
        <v>1305100001</v>
      </c>
      <c r="D651" s="3">
        <v>9009937983</v>
      </c>
      <c r="E651" s="3" t="s">
        <v>476</v>
      </c>
      <c r="F651" s="3">
        <v>2100009375</v>
      </c>
      <c r="G651" s="3" t="s">
        <v>487</v>
      </c>
      <c r="H651" s="3" t="s">
        <v>488</v>
      </c>
      <c r="I651" s="3" t="s">
        <v>25</v>
      </c>
      <c r="J651" s="3">
        <v>409</v>
      </c>
      <c r="K651" s="3" t="s">
        <v>19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4">
        <v>6797133</v>
      </c>
      <c r="R651" s="4">
        <f t="shared" si="20"/>
        <v>6797133</v>
      </c>
      <c r="S651" s="4">
        <f t="shared" si="21"/>
        <v>6797133</v>
      </c>
    </row>
    <row r="652" spans="3:19" hidden="1" x14ac:dyDescent="0.25">
      <c r="C652" s="3">
        <v>1305100001</v>
      </c>
      <c r="D652" s="3">
        <v>9009937983</v>
      </c>
      <c r="E652" s="3" t="s">
        <v>476</v>
      </c>
      <c r="F652" s="3">
        <v>2100009602</v>
      </c>
      <c r="G652" s="3" t="s">
        <v>489</v>
      </c>
      <c r="H652" s="3" t="s">
        <v>490</v>
      </c>
      <c r="I652" s="3" t="s">
        <v>25</v>
      </c>
      <c r="J652" s="3">
        <v>361</v>
      </c>
      <c r="K652" s="3" t="s">
        <v>19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4">
        <v>396000</v>
      </c>
      <c r="R652" s="4">
        <f t="shared" si="20"/>
        <v>396000</v>
      </c>
      <c r="S652" s="4">
        <f t="shared" si="21"/>
        <v>396000</v>
      </c>
    </row>
    <row r="653" spans="3:19" hidden="1" x14ac:dyDescent="0.25">
      <c r="C653" s="3">
        <v>1305100001</v>
      </c>
      <c r="D653" s="3">
        <v>9009937983</v>
      </c>
      <c r="E653" s="3" t="s">
        <v>476</v>
      </c>
      <c r="F653" s="3">
        <v>2100009598</v>
      </c>
      <c r="G653" s="3" t="s">
        <v>489</v>
      </c>
      <c r="H653" s="3" t="s">
        <v>490</v>
      </c>
      <c r="I653" s="3" t="s">
        <v>25</v>
      </c>
      <c r="J653" s="3">
        <v>361</v>
      </c>
      <c r="K653" s="3" t="s">
        <v>19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4">
        <v>1133550</v>
      </c>
      <c r="R653" s="4">
        <f t="shared" si="20"/>
        <v>1133550</v>
      </c>
      <c r="S653" s="4">
        <f t="shared" si="21"/>
        <v>1133550</v>
      </c>
    </row>
    <row r="654" spans="3:19" hidden="1" x14ac:dyDescent="0.25">
      <c r="C654" s="3">
        <v>1305100001</v>
      </c>
      <c r="D654" s="3">
        <v>9009937983</v>
      </c>
      <c r="E654" s="3" t="s">
        <v>476</v>
      </c>
      <c r="F654" s="3">
        <v>2100009614</v>
      </c>
      <c r="G654" s="3" t="s">
        <v>491</v>
      </c>
      <c r="H654" s="3" t="s">
        <v>492</v>
      </c>
      <c r="I654" s="3" t="s">
        <v>25</v>
      </c>
      <c r="J654" s="3">
        <v>359</v>
      </c>
      <c r="K654" s="3" t="s">
        <v>19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4">
        <v>1233073</v>
      </c>
      <c r="R654" s="4">
        <f t="shared" si="20"/>
        <v>1233073</v>
      </c>
      <c r="S654" s="4">
        <f t="shared" si="21"/>
        <v>1233073</v>
      </c>
    </row>
    <row r="655" spans="3:19" hidden="1" x14ac:dyDescent="0.25">
      <c r="C655" s="3">
        <v>1305100001</v>
      </c>
      <c r="D655" s="3">
        <v>9009937983</v>
      </c>
      <c r="E655" s="3" t="s">
        <v>476</v>
      </c>
      <c r="F655" s="3">
        <v>2100009850</v>
      </c>
      <c r="G655" s="3" t="s">
        <v>493</v>
      </c>
      <c r="H655" s="3" t="s">
        <v>494</v>
      </c>
      <c r="I655" s="3" t="s">
        <v>25</v>
      </c>
      <c r="J655" s="3">
        <v>320</v>
      </c>
      <c r="K655" s="3" t="s">
        <v>19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4">
        <v>59523124</v>
      </c>
      <c r="R655" s="4">
        <f t="shared" si="20"/>
        <v>59523124</v>
      </c>
      <c r="S655" s="4">
        <f t="shared" si="21"/>
        <v>59523124</v>
      </c>
    </row>
    <row r="656" spans="3:19" hidden="1" x14ac:dyDescent="0.25">
      <c r="C656" s="3">
        <v>1305100001</v>
      </c>
      <c r="D656" s="3">
        <v>9009937983</v>
      </c>
      <c r="E656" s="3" t="s">
        <v>476</v>
      </c>
      <c r="F656" s="3">
        <v>2100009871</v>
      </c>
      <c r="G656" s="3" t="s">
        <v>495</v>
      </c>
      <c r="H656" s="3" t="s">
        <v>496</v>
      </c>
      <c r="I656" s="3" t="s">
        <v>25</v>
      </c>
      <c r="J656" s="3">
        <v>318</v>
      </c>
      <c r="K656" s="3" t="s">
        <v>19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4">
        <v>6885793</v>
      </c>
      <c r="R656" s="4">
        <f t="shared" si="20"/>
        <v>6885793</v>
      </c>
      <c r="S656" s="4">
        <f t="shared" si="21"/>
        <v>6885793</v>
      </c>
    </row>
    <row r="657" spans="1:19" hidden="1" x14ac:dyDescent="0.25">
      <c r="C657" s="3">
        <v>1305100001</v>
      </c>
      <c r="D657" s="3">
        <v>9009937983</v>
      </c>
      <c r="E657" s="3" t="s">
        <v>476</v>
      </c>
      <c r="F657" s="3">
        <v>2111495</v>
      </c>
      <c r="G657" s="3" t="s">
        <v>218</v>
      </c>
      <c r="H657" s="3" t="s">
        <v>497</v>
      </c>
      <c r="I657" s="3" t="s">
        <v>25</v>
      </c>
      <c r="J657" s="3">
        <v>97</v>
      </c>
      <c r="K657" s="3" t="s">
        <v>19</v>
      </c>
      <c r="L657" s="3">
        <v>0</v>
      </c>
      <c r="M657" s="3">
        <v>0</v>
      </c>
      <c r="N657" s="3">
        <v>0</v>
      </c>
      <c r="O657" s="3">
        <v>0</v>
      </c>
      <c r="P657" s="4">
        <v>1980000</v>
      </c>
      <c r="Q657" s="3">
        <v>0</v>
      </c>
      <c r="R657" s="4">
        <f t="shared" si="20"/>
        <v>1980000</v>
      </c>
      <c r="S657" s="4">
        <f t="shared" si="21"/>
        <v>1980000</v>
      </c>
    </row>
    <row r="658" spans="1:19" hidden="1" x14ac:dyDescent="0.25">
      <c r="E658" s="3" t="s">
        <v>476</v>
      </c>
      <c r="K658" s="3" t="s">
        <v>19</v>
      </c>
      <c r="L658" s="3">
        <v>0</v>
      </c>
      <c r="M658" s="3">
        <v>0</v>
      </c>
      <c r="N658" s="3">
        <v>0</v>
      </c>
      <c r="O658" s="3">
        <v>0</v>
      </c>
      <c r="P658" s="4">
        <v>1980000</v>
      </c>
      <c r="Q658" s="4">
        <v>290092315</v>
      </c>
      <c r="R658" s="4">
        <f t="shared" si="20"/>
        <v>292072315</v>
      </c>
      <c r="S658" s="4">
        <f t="shared" si="21"/>
        <v>292072315</v>
      </c>
    </row>
    <row r="659" spans="1:19" hidden="1" x14ac:dyDescent="0.25">
      <c r="C659" s="3">
        <v>1305050001</v>
      </c>
      <c r="D659" s="3">
        <v>9010382292</v>
      </c>
      <c r="E659" s="3" t="s">
        <v>498</v>
      </c>
      <c r="F659" s="3">
        <v>2100008226</v>
      </c>
      <c r="G659" s="3" t="s">
        <v>477</v>
      </c>
      <c r="H659" s="3" t="s">
        <v>478</v>
      </c>
      <c r="I659" s="3" t="s">
        <v>25</v>
      </c>
      <c r="J659" s="3">
        <v>635</v>
      </c>
      <c r="K659" s="3" t="s">
        <v>19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4">
        <v>4361861</v>
      </c>
      <c r="R659" s="4">
        <f t="shared" si="20"/>
        <v>4361861</v>
      </c>
      <c r="S659" s="4">
        <f t="shared" si="21"/>
        <v>4361861</v>
      </c>
    </row>
    <row r="660" spans="1:19" hidden="1" x14ac:dyDescent="0.25">
      <c r="C660" s="3">
        <v>1305050001</v>
      </c>
      <c r="D660" s="3">
        <v>9010382292</v>
      </c>
      <c r="E660" s="3" t="s">
        <v>498</v>
      </c>
      <c r="F660" s="3">
        <v>2100008455</v>
      </c>
      <c r="G660" s="3" t="s">
        <v>481</v>
      </c>
      <c r="H660" s="3" t="s">
        <v>482</v>
      </c>
      <c r="I660" s="3" t="s">
        <v>25</v>
      </c>
      <c r="J660" s="3">
        <v>593</v>
      </c>
      <c r="K660" s="3" t="s">
        <v>19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4">
        <v>2413950</v>
      </c>
      <c r="R660" s="4">
        <f t="shared" si="20"/>
        <v>2413950</v>
      </c>
      <c r="S660" s="4">
        <f t="shared" si="21"/>
        <v>2413950</v>
      </c>
    </row>
    <row r="661" spans="1:19" hidden="1" x14ac:dyDescent="0.25">
      <c r="C661" s="3">
        <v>1305050001</v>
      </c>
      <c r="D661" s="3">
        <v>9010382292</v>
      </c>
      <c r="E661" s="3" t="s">
        <v>498</v>
      </c>
      <c r="F661" s="3">
        <v>2100007202</v>
      </c>
      <c r="G661" s="3" t="s">
        <v>329</v>
      </c>
      <c r="H661" s="3" t="s">
        <v>330</v>
      </c>
      <c r="I661" s="3" t="s">
        <v>25</v>
      </c>
      <c r="J661" s="3">
        <v>584</v>
      </c>
      <c r="K661" s="3" t="s">
        <v>19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4">
        <v>13848905</v>
      </c>
      <c r="R661" s="4">
        <f t="shared" si="20"/>
        <v>13848905</v>
      </c>
      <c r="S661" s="4">
        <f t="shared" si="21"/>
        <v>13848905</v>
      </c>
    </row>
    <row r="662" spans="1:19" hidden="1" x14ac:dyDescent="0.25">
      <c r="C662" s="3">
        <v>1305050001</v>
      </c>
      <c r="D662" s="3">
        <v>9010382292</v>
      </c>
      <c r="E662" s="3" t="s">
        <v>498</v>
      </c>
      <c r="F662" s="3">
        <v>2100008580</v>
      </c>
      <c r="G662" s="3" t="s">
        <v>499</v>
      </c>
      <c r="H662" s="3" t="s">
        <v>500</v>
      </c>
      <c r="I662" s="3" t="s">
        <v>25</v>
      </c>
      <c r="J662" s="3">
        <v>565</v>
      </c>
      <c r="K662" s="3" t="s">
        <v>19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4">
        <v>1678381</v>
      </c>
      <c r="R662" s="4">
        <f t="shared" si="20"/>
        <v>1678381</v>
      </c>
      <c r="S662" s="4">
        <f t="shared" si="21"/>
        <v>1678381</v>
      </c>
    </row>
    <row r="663" spans="1:19" hidden="1" x14ac:dyDescent="0.25">
      <c r="C663" s="3">
        <v>1305050001</v>
      </c>
      <c r="D663" s="3">
        <v>9010382292</v>
      </c>
      <c r="E663" s="3" t="s">
        <v>498</v>
      </c>
      <c r="F663" s="3">
        <v>2100009192</v>
      </c>
      <c r="G663" s="3" t="s">
        <v>501</v>
      </c>
      <c r="H663" s="3" t="s">
        <v>502</v>
      </c>
      <c r="I663" s="3" t="s">
        <v>25</v>
      </c>
      <c r="J663" s="3">
        <v>446</v>
      </c>
      <c r="K663" s="3" t="s">
        <v>19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4">
        <v>2088309</v>
      </c>
      <c r="R663" s="4">
        <f t="shared" si="20"/>
        <v>2088309</v>
      </c>
      <c r="S663" s="4">
        <f t="shared" si="21"/>
        <v>2088309</v>
      </c>
    </row>
    <row r="664" spans="1:19" hidden="1" x14ac:dyDescent="0.25">
      <c r="E664" s="3" t="s">
        <v>498</v>
      </c>
      <c r="K664" s="3" t="s">
        <v>19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4">
        <v>24391406</v>
      </c>
      <c r="R664" s="4">
        <f t="shared" si="20"/>
        <v>24391406</v>
      </c>
      <c r="S664" s="4">
        <f t="shared" si="21"/>
        <v>24391406</v>
      </c>
    </row>
    <row r="665" spans="1:19" hidden="1" x14ac:dyDescent="0.25">
      <c r="C665" s="3">
        <v>1305050001</v>
      </c>
      <c r="D665" s="3">
        <v>8002217498</v>
      </c>
      <c r="E665" s="3" t="s">
        <v>503</v>
      </c>
      <c r="F665" s="3">
        <v>2110752</v>
      </c>
      <c r="G665" s="3" t="s">
        <v>28</v>
      </c>
      <c r="H665" s="3" t="s">
        <v>504</v>
      </c>
      <c r="I665" s="3" t="s">
        <v>25</v>
      </c>
      <c r="J665" s="3">
        <v>195</v>
      </c>
      <c r="K665" s="3" t="s">
        <v>19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4">
        <v>1029924</v>
      </c>
      <c r="R665" s="4">
        <f t="shared" si="20"/>
        <v>1029924</v>
      </c>
      <c r="S665" s="4">
        <f t="shared" si="21"/>
        <v>1029924</v>
      </c>
    </row>
    <row r="666" spans="1:19" hidden="1" x14ac:dyDescent="0.25">
      <c r="C666" s="3">
        <v>1305050001</v>
      </c>
      <c r="D666" s="3">
        <v>8002217498</v>
      </c>
      <c r="E666" s="3" t="s">
        <v>503</v>
      </c>
      <c r="F666" s="3">
        <v>2110894</v>
      </c>
      <c r="G666" s="3" t="s">
        <v>346</v>
      </c>
      <c r="H666" s="3" t="s">
        <v>347</v>
      </c>
      <c r="I666" s="3" t="s">
        <v>25</v>
      </c>
      <c r="J666" s="3">
        <v>177</v>
      </c>
      <c r="K666" s="3" t="s">
        <v>19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4">
        <v>3000400</v>
      </c>
      <c r="R666" s="4">
        <f t="shared" si="20"/>
        <v>3000400</v>
      </c>
      <c r="S666" s="4">
        <f t="shared" si="21"/>
        <v>3000400</v>
      </c>
    </row>
    <row r="667" spans="1:19" hidden="1" x14ac:dyDescent="0.25">
      <c r="C667" s="3">
        <v>1305050001</v>
      </c>
      <c r="D667" s="3">
        <v>8002217498</v>
      </c>
      <c r="E667" s="3" t="s">
        <v>503</v>
      </c>
      <c r="F667" s="3">
        <v>2111167</v>
      </c>
      <c r="G667" s="3" t="s">
        <v>219</v>
      </c>
      <c r="H667" s="3" t="s">
        <v>220</v>
      </c>
      <c r="I667" s="3" t="s">
        <v>25</v>
      </c>
      <c r="J667" s="3">
        <v>126</v>
      </c>
      <c r="K667" s="3" t="s">
        <v>19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4">
        <v>5031519</v>
      </c>
      <c r="R667" s="4">
        <f t="shared" si="20"/>
        <v>5031519</v>
      </c>
      <c r="S667" s="4">
        <f t="shared" si="21"/>
        <v>5031519</v>
      </c>
    </row>
    <row r="668" spans="1:19" x14ac:dyDescent="0.25">
      <c r="A668" s="19" t="s">
        <v>21</v>
      </c>
      <c r="E668" s="19" t="s">
        <v>503</v>
      </c>
      <c r="K668" s="3" t="s">
        <v>19</v>
      </c>
      <c r="L668" s="27">
        <v>0</v>
      </c>
      <c r="M668" s="25">
        <v>0</v>
      </c>
      <c r="N668" s="25">
        <v>0</v>
      </c>
      <c r="O668" s="25">
        <v>0</v>
      </c>
      <c r="P668" s="25">
        <v>0</v>
      </c>
      <c r="Q668" s="25">
        <v>4781154</v>
      </c>
      <c r="R668" s="27">
        <f t="shared" si="20"/>
        <v>4781154</v>
      </c>
      <c r="S668" s="27">
        <f t="shared" si="21"/>
        <v>4781154</v>
      </c>
    </row>
    <row r="669" spans="1:19" hidden="1" x14ac:dyDescent="0.25">
      <c r="C669" s="3">
        <v>1305050001</v>
      </c>
      <c r="D669" s="3">
        <v>8001872341</v>
      </c>
      <c r="E669" s="3" t="s">
        <v>505</v>
      </c>
      <c r="F669" s="3" t="s">
        <v>506</v>
      </c>
      <c r="G669" s="3" t="s">
        <v>482</v>
      </c>
      <c r="H669" s="3" t="s">
        <v>507</v>
      </c>
      <c r="I669" s="3" t="s">
        <v>25</v>
      </c>
      <c r="J669" s="3">
        <v>563</v>
      </c>
      <c r="K669" s="3" t="s">
        <v>19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4">
        <v>1485532</v>
      </c>
      <c r="R669" s="4">
        <f t="shared" si="20"/>
        <v>1485532</v>
      </c>
      <c r="S669" s="4">
        <f t="shared" si="21"/>
        <v>1485532</v>
      </c>
    </row>
    <row r="670" spans="1:19" hidden="1" x14ac:dyDescent="0.25">
      <c r="C670" s="3">
        <v>1305050001</v>
      </c>
      <c r="D670" s="3">
        <v>8001872341</v>
      </c>
      <c r="E670" s="3" t="s">
        <v>505</v>
      </c>
      <c r="F670" s="3">
        <v>219545</v>
      </c>
      <c r="G670" s="3" t="s">
        <v>508</v>
      </c>
      <c r="H670" s="3" t="s">
        <v>269</v>
      </c>
      <c r="I670" s="3" t="s">
        <v>25</v>
      </c>
      <c r="J670" s="3">
        <v>553</v>
      </c>
      <c r="K670" s="3" t="s">
        <v>19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4">
        <v>13838115</v>
      </c>
      <c r="R670" s="4">
        <f t="shared" si="20"/>
        <v>13838115</v>
      </c>
      <c r="S670" s="4">
        <f t="shared" si="21"/>
        <v>13838115</v>
      </c>
    </row>
    <row r="671" spans="1:19" hidden="1" x14ac:dyDescent="0.25">
      <c r="C671" s="3">
        <v>1305050001</v>
      </c>
      <c r="D671" s="3">
        <v>8001872341</v>
      </c>
      <c r="E671" s="3" t="s">
        <v>505</v>
      </c>
      <c r="F671" s="3" t="s">
        <v>506</v>
      </c>
      <c r="G671" s="3" t="s">
        <v>500</v>
      </c>
      <c r="H671" s="3" t="s">
        <v>509</v>
      </c>
      <c r="I671" s="3" t="s">
        <v>25</v>
      </c>
      <c r="J671" s="3">
        <v>535</v>
      </c>
      <c r="K671" s="3" t="s">
        <v>19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4">
        <v>6175246</v>
      </c>
      <c r="R671" s="4">
        <f t="shared" si="20"/>
        <v>6175246</v>
      </c>
      <c r="S671" s="4">
        <f t="shared" si="21"/>
        <v>6175246</v>
      </c>
    </row>
    <row r="672" spans="1:19" hidden="1" x14ac:dyDescent="0.25">
      <c r="E672" s="3" t="s">
        <v>505</v>
      </c>
      <c r="K672" s="3" t="s">
        <v>19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4">
        <v>21498893</v>
      </c>
      <c r="R672" s="4">
        <f t="shared" si="20"/>
        <v>21498893</v>
      </c>
      <c r="S672" s="4">
        <f t="shared" si="21"/>
        <v>21498893</v>
      </c>
    </row>
    <row r="673" spans="3:19" hidden="1" x14ac:dyDescent="0.25">
      <c r="C673" s="3">
        <v>2805050001</v>
      </c>
      <c r="D673" s="3">
        <v>8050078538</v>
      </c>
      <c r="E673" s="3" t="s">
        <v>510</v>
      </c>
      <c r="F673" s="3" t="s">
        <v>511</v>
      </c>
      <c r="G673" s="3" t="s">
        <v>248</v>
      </c>
      <c r="H673" s="3" t="s">
        <v>248</v>
      </c>
      <c r="J673" s="3">
        <v>0</v>
      </c>
      <c r="K673" s="3" t="s">
        <v>19</v>
      </c>
      <c r="L673" s="4">
        <v>-3152089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4">
        <f t="shared" si="20"/>
        <v>0</v>
      </c>
      <c r="S673" s="4">
        <f t="shared" si="21"/>
        <v>-3152089</v>
      </c>
    </row>
    <row r="674" spans="3:19" hidden="1" x14ac:dyDescent="0.25">
      <c r="E674" s="3" t="s">
        <v>510</v>
      </c>
      <c r="K674" s="3" t="s">
        <v>19</v>
      </c>
      <c r="L674" s="4">
        <v>-3152089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4">
        <f t="shared" si="20"/>
        <v>0</v>
      </c>
      <c r="S674" s="4">
        <f t="shared" si="21"/>
        <v>-3152089</v>
      </c>
    </row>
    <row r="675" spans="3:19" hidden="1" x14ac:dyDescent="0.25">
      <c r="C675" s="3">
        <v>1305050002</v>
      </c>
      <c r="D675" s="3">
        <v>9003120376</v>
      </c>
      <c r="E675" s="3" t="s">
        <v>512</v>
      </c>
      <c r="F675" s="3">
        <v>2112078</v>
      </c>
      <c r="G675" s="3" t="s">
        <v>85</v>
      </c>
      <c r="H675" s="3" t="s">
        <v>39</v>
      </c>
      <c r="I675" s="3" t="s">
        <v>25</v>
      </c>
      <c r="J675" s="3">
        <v>9</v>
      </c>
      <c r="K675" s="3" t="s">
        <v>19</v>
      </c>
      <c r="L675" s="3">
        <v>0</v>
      </c>
      <c r="M675" s="4">
        <v>27252684</v>
      </c>
      <c r="N675" s="3">
        <v>0</v>
      </c>
      <c r="O675" s="3">
        <v>0</v>
      </c>
      <c r="P675" s="3">
        <v>0</v>
      </c>
      <c r="Q675" s="3">
        <v>0</v>
      </c>
      <c r="R675" s="4">
        <f t="shared" si="20"/>
        <v>27252684</v>
      </c>
      <c r="S675" s="4">
        <f t="shared" si="21"/>
        <v>27252684</v>
      </c>
    </row>
    <row r="676" spans="3:19" hidden="1" x14ac:dyDescent="0.25">
      <c r="C676" s="3">
        <v>1305050002</v>
      </c>
      <c r="D676" s="3">
        <v>9003120376</v>
      </c>
      <c r="E676" s="3" t="s">
        <v>512</v>
      </c>
      <c r="F676" s="3">
        <v>2112084</v>
      </c>
      <c r="G676" s="3" t="s">
        <v>85</v>
      </c>
      <c r="H676" s="3" t="s">
        <v>39</v>
      </c>
      <c r="I676" s="3" t="s">
        <v>25</v>
      </c>
      <c r="J676" s="3">
        <v>9</v>
      </c>
      <c r="K676" s="3" t="s">
        <v>19</v>
      </c>
      <c r="L676" s="3">
        <v>0</v>
      </c>
      <c r="M676" s="4">
        <v>1028629</v>
      </c>
      <c r="N676" s="3">
        <v>0</v>
      </c>
      <c r="O676" s="3">
        <v>0</v>
      </c>
      <c r="P676" s="3">
        <v>0</v>
      </c>
      <c r="Q676" s="3">
        <v>0</v>
      </c>
      <c r="R676" s="4">
        <f t="shared" si="20"/>
        <v>1028629</v>
      </c>
      <c r="S676" s="4">
        <f t="shared" si="21"/>
        <v>1028629</v>
      </c>
    </row>
    <row r="677" spans="3:19" hidden="1" x14ac:dyDescent="0.25">
      <c r="C677" s="3">
        <v>1305050002</v>
      </c>
      <c r="D677" s="3">
        <v>9003120376</v>
      </c>
      <c r="E677" s="3" t="s">
        <v>512</v>
      </c>
      <c r="F677" s="3">
        <v>2112139</v>
      </c>
      <c r="G677" s="3" t="s">
        <v>87</v>
      </c>
      <c r="H677" s="3" t="s">
        <v>34</v>
      </c>
      <c r="I677" s="3" t="s">
        <v>25</v>
      </c>
      <c r="J677" s="3">
        <v>6</v>
      </c>
      <c r="K677" s="3" t="s">
        <v>19</v>
      </c>
      <c r="L677" s="3">
        <v>0</v>
      </c>
      <c r="M677" s="4">
        <v>829471</v>
      </c>
      <c r="N677" s="3">
        <v>0</v>
      </c>
      <c r="O677" s="3">
        <v>0</v>
      </c>
      <c r="P677" s="3">
        <v>0</v>
      </c>
      <c r="Q677" s="3">
        <v>0</v>
      </c>
      <c r="R677" s="4">
        <f t="shared" si="20"/>
        <v>829471</v>
      </c>
      <c r="S677" s="4">
        <f t="shared" si="21"/>
        <v>829471</v>
      </c>
    </row>
    <row r="678" spans="3:19" hidden="1" x14ac:dyDescent="0.25">
      <c r="C678" s="3">
        <v>1305050002</v>
      </c>
      <c r="D678" s="3">
        <v>9003120376</v>
      </c>
      <c r="E678" s="3" t="s">
        <v>512</v>
      </c>
      <c r="F678" s="3">
        <v>2112153</v>
      </c>
      <c r="G678" s="3" t="s">
        <v>87</v>
      </c>
      <c r="H678" s="3" t="s">
        <v>34</v>
      </c>
      <c r="I678" s="3" t="s">
        <v>25</v>
      </c>
      <c r="J678" s="3">
        <v>6</v>
      </c>
      <c r="K678" s="3" t="s">
        <v>19</v>
      </c>
      <c r="L678" s="3">
        <v>0</v>
      </c>
      <c r="M678" s="4">
        <v>6875870</v>
      </c>
      <c r="N678" s="3">
        <v>0</v>
      </c>
      <c r="O678" s="3">
        <v>0</v>
      </c>
      <c r="P678" s="3">
        <v>0</v>
      </c>
      <c r="Q678" s="3">
        <v>0</v>
      </c>
      <c r="R678" s="4">
        <f t="shared" si="20"/>
        <v>6875870</v>
      </c>
      <c r="S678" s="4">
        <f t="shared" si="21"/>
        <v>6875870</v>
      </c>
    </row>
    <row r="679" spans="3:19" hidden="1" x14ac:dyDescent="0.25">
      <c r="C679" s="3">
        <v>1305050002</v>
      </c>
      <c r="D679" s="3">
        <v>9003120376</v>
      </c>
      <c r="E679" s="3" t="s">
        <v>512</v>
      </c>
      <c r="F679" s="3">
        <v>2112373</v>
      </c>
      <c r="G679" s="3" t="s">
        <v>34</v>
      </c>
      <c r="H679" s="3" t="s">
        <v>49</v>
      </c>
      <c r="I679" s="3" t="s">
        <v>25</v>
      </c>
      <c r="J679" s="3">
        <v>-24</v>
      </c>
      <c r="K679" s="3" t="s">
        <v>19</v>
      </c>
      <c r="L679" s="4">
        <v>919184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4">
        <f t="shared" si="20"/>
        <v>0</v>
      </c>
      <c r="S679" s="4">
        <f t="shared" si="21"/>
        <v>919184</v>
      </c>
    </row>
    <row r="680" spans="3:19" hidden="1" x14ac:dyDescent="0.25">
      <c r="C680" s="3">
        <v>1305050002</v>
      </c>
      <c r="D680" s="3">
        <v>9003120376</v>
      </c>
      <c r="E680" s="3" t="s">
        <v>512</v>
      </c>
      <c r="F680" s="3">
        <v>2112370</v>
      </c>
      <c r="G680" s="3" t="s">
        <v>34</v>
      </c>
      <c r="H680" s="3" t="s">
        <v>49</v>
      </c>
      <c r="I680" s="3" t="s">
        <v>25</v>
      </c>
      <c r="J680" s="3">
        <v>-24</v>
      </c>
      <c r="K680" s="3" t="s">
        <v>19</v>
      </c>
      <c r="L680" s="4">
        <v>3339652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4">
        <f t="shared" si="20"/>
        <v>0</v>
      </c>
      <c r="S680" s="4">
        <f t="shared" si="21"/>
        <v>3339652</v>
      </c>
    </row>
    <row r="681" spans="3:19" hidden="1" x14ac:dyDescent="0.25">
      <c r="C681" s="3">
        <v>1305050002</v>
      </c>
      <c r="D681" s="3">
        <v>9003120376</v>
      </c>
      <c r="E681" s="3" t="s">
        <v>512</v>
      </c>
      <c r="F681" s="3">
        <v>2112369</v>
      </c>
      <c r="G681" s="3" t="s">
        <v>34</v>
      </c>
      <c r="H681" s="3" t="s">
        <v>49</v>
      </c>
      <c r="I681" s="3" t="s">
        <v>25</v>
      </c>
      <c r="J681" s="3">
        <v>-24</v>
      </c>
      <c r="K681" s="3" t="s">
        <v>19</v>
      </c>
      <c r="L681" s="4">
        <v>997533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4">
        <f t="shared" si="20"/>
        <v>0</v>
      </c>
      <c r="S681" s="4">
        <f t="shared" si="21"/>
        <v>997533</v>
      </c>
    </row>
    <row r="682" spans="3:19" hidden="1" x14ac:dyDescent="0.25">
      <c r="C682" s="3">
        <v>1305050002</v>
      </c>
      <c r="D682" s="3">
        <v>9003120376</v>
      </c>
      <c r="E682" s="3" t="s">
        <v>512</v>
      </c>
      <c r="F682" s="3">
        <v>2112368</v>
      </c>
      <c r="G682" s="3" t="s">
        <v>34</v>
      </c>
      <c r="H682" s="3" t="s">
        <v>49</v>
      </c>
      <c r="I682" s="3" t="s">
        <v>25</v>
      </c>
      <c r="J682" s="3">
        <v>-24</v>
      </c>
      <c r="K682" s="3" t="s">
        <v>19</v>
      </c>
      <c r="L682" s="4">
        <v>1318680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4">
        <f t="shared" si="20"/>
        <v>0</v>
      </c>
      <c r="S682" s="4">
        <f t="shared" si="21"/>
        <v>1318680</v>
      </c>
    </row>
    <row r="683" spans="3:19" hidden="1" x14ac:dyDescent="0.25">
      <c r="C683" s="3">
        <v>1305050002</v>
      </c>
      <c r="D683" s="3">
        <v>9003120376</v>
      </c>
      <c r="E683" s="3" t="s">
        <v>512</v>
      </c>
      <c r="F683" s="3">
        <v>2112372</v>
      </c>
      <c r="G683" s="3" t="s">
        <v>34</v>
      </c>
      <c r="H683" s="3" t="s">
        <v>49</v>
      </c>
      <c r="I683" s="3" t="s">
        <v>25</v>
      </c>
      <c r="J683" s="3">
        <v>-24</v>
      </c>
      <c r="K683" s="3" t="s">
        <v>19</v>
      </c>
      <c r="L683" s="4">
        <v>7440821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4">
        <f t="shared" si="20"/>
        <v>0</v>
      </c>
      <c r="S683" s="4">
        <f t="shared" si="21"/>
        <v>7440821</v>
      </c>
    </row>
    <row r="684" spans="3:19" hidden="1" x14ac:dyDescent="0.25">
      <c r="C684" s="3">
        <v>1305050002</v>
      </c>
      <c r="D684" s="3">
        <v>9003120376</v>
      </c>
      <c r="E684" s="3" t="s">
        <v>512</v>
      </c>
      <c r="F684" s="3">
        <v>2112371</v>
      </c>
      <c r="G684" s="3" t="s">
        <v>34</v>
      </c>
      <c r="H684" s="3" t="s">
        <v>49</v>
      </c>
      <c r="I684" s="3" t="s">
        <v>25</v>
      </c>
      <c r="J684" s="3">
        <v>-24</v>
      </c>
      <c r="K684" s="3" t="s">
        <v>19</v>
      </c>
      <c r="L684" s="4">
        <v>990000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4">
        <f t="shared" si="20"/>
        <v>0</v>
      </c>
      <c r="S684" s="4">
        <f t="shared" si="21"/>
        <v>990000</v>
      </c>
    </row>
    <row r="685" spans="3:19" hidden="1" x14ac:dyDescent="0.25">
      <c r="E685" s="3" t="s">
        <v>512</v>
      </c>
      <c r="K685" s="3" t="s">
        <v>19</v>
      </c>
      <c r="L685" s="4">
        <v>15005870</v>
      </c>
      <c r="M685" s="4">
        <v>35986654</v>
      </c>
      <c r="N685" s="3">
        <v>0</v>
      </c>
      <c r="O685" s="3">
        <v>0</v>
      </c>
      <c r="P685" s="3">
        <v>0</v>
      </c>
      <c r="Q685" s="3">
        <v>0</v>
      </c>
      <c r="R685" s="4">
        <f t="shared" si="20"/>
        <v>35986654</v>
      </c>
      <c r="S685" s="4">
        <f t="shared" si="21"/>
        <v>50992524</v>
      </c>
    </row>
    <row r="686" spans="3:19" hidden="1" x14ac:dyDescent="0.25">
      <c r="C686" s="3">
        <v>2805050001</v>
      </c>
      <c r="D686" s="3">
        <v>8190024336</v>
      </c>
      <c r="E686" s="3" t="s">
        <v>513</v>
      </c>
      <c r="F686" s="3" t="s">
        <v>514</v>
      </c>
      <c r="G686" s="3" t="s">
        <v>515</v>
      </c>
      <c r="H686" s="3" t="s">
        <v>515</v>
      </c>
      <c r="J686" s="3">
        <v>0</v>
      </c>
      <c r="K686" s="3" t="s">
        <v>19</v>
      </c>
      <c r="L686" s="4">
        <v>-99842247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4">
        <f t="shared" si="20"/>
        <v>0</v>
      </c>
      <c r="S686" s="4">
        <f t="shared" si="21"/>
        <v>-99842247</v>
      </c>
    </row>
    <row r="687" spans="3:19" hidden="1" x14ac:dyDescent="0.25">
      <c r="E687" s="3" t="s">
        <v>513</v>
      </c>
      <c r="K687" s="3" t="s">
        <v>19</v>
      </c>
      <c r="L687" s="4">
        <v>-99842247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4">
        <f t="shared" si="20"/>
        <v>0</v>
      </c>
      <c r="S687" s="4">
        <f t="shared" si="21"/>
        <v>-99842247</v>
      </c>
    </row>
    <row r="688" spans="3:19" hidden="1" x14ac:dyDescent="0.25">
      <c r="C688" s="3">
        <v>1305050001</v>
      </c>
      <c r="D688" s="3">
        <v>8301284599</v>
      </c>
      <c r="E688" s="3" t="s">
        <v>516</v>
      </c>
      <c r="F688" s="3">
        <v>2100008892</v>
      </c>
      <c r="G688" s="3" t="s">
        <v>517</v>
      </c>
      <c r="H688" s="3" t="s">
        <v>484</v>
      </c>
      <c r="I688" s="3" t="s">
        <v>18</v>
      </c>
      <c r="J688" s="3">
        <v>536</v>
      </c>
      <c r="K688" s="3" t="s">
        <v>19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4">
        <v>1352400</v>
      </c>
      <c r="R688" s="4">
        <f t="shared" si="20"/>
        <v>1352400</v>
      </c>
      <c r="S688" s="4">
        <f t="shared" si="21"/>
        <v>1352400</v>
      </c>
    </row>
    <row r="689" spans="3:19" hidden="1" x14ac:dyDescent="0.25">
      <c r="C689" s="3">
        <v>1305050001</v>
      </c>
      <c r="D689" s="3">
        <v>8301284599</v>
      </c>
      <c r="E689" s="3" t="s">
        <v>516</v>
      </c>
      <c r="F689" s="3">
        <v>2110259</v>
      </c>
      <c r="G689" s="3" t="s">
        <v>190</v>
      </c>
      <c r="H689" s="3" t="s">
        <v>191</v>
      </c>
      <c r="I689" s="3" t="s">
        <v>25</v>
      </c>
      <c r="J689" s="3">
        <v>261</v>
      </c>
      <c r="K689" s="3" t="s">
        <v>19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4">
        <v>1297442</v>
      </c>
      <c r="R689" s="4">
        <f t="shared" si="20"/>
        <v>1297442</v>
      </c>
      <c r="S689" s="4">
        <f t="shared" si="21"/>
        <v>1297442</v>
      </c>
    </row>
    <row r="690" spans="3:19" hidden="1" x14ac:dyDescent="0.25">
      <c r="E690" s="3" t="s">
        <v>516</v>
      </c>
      <c r="K690" s="3" t="s">
        <v>19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4">
        <v>2649842</v>
      </c>
      <c r="R690" s="4">
        <f t="shared" si="20"/>
        <v>2649842</v>
      </c>
      <c r="S690" s="4">
        <f t="shared" si="21"/>
        <v>2649842</v>
      </c>
    </row>
    <row r="691" spans="3:19" hidden="1" x14ac:dyDescent="0.25">
      <c r="C691" s="3">
        <v>2805050001</v>
      </c>
      <c r="D691" s="3">
        <v>9004102801</v>
      </c>
      <c r="E691" s="3" t="s">
        <v>518</v>
      </c>
      <c r="F691" s="3" t="s">
        <v>519</v>
      </c>
      <c r="G691" s="3" t="s">
        <v>520</v>
      </c>
      <c r="H691" s="3" t="s">
        <v>520</v>
      </c>
      <c r="J691" s="3">
        <v>0</v>
      </c>
      <c r="K691" s="3" t="s">
        <v>19</v>
      </c>
      <c r="L691" s="4">
        <v>-257811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4">
        <f t="shared" si="20"/>
        <v>0</v>
      </c>
      <c r="S691" s="4">
        <f t="shared" si="21"/>
        <v>-257811</v>
      </c>
    </row>
    <row r="692" spans="3:19" hidden="1" x14ac:dyDescent="0.25">
      <c r="E692" s="3" t="s">
        <v>518</v>
      </c>
      <c r="K692" s="3" t="s">
        <v>19</v>
      </c>
      <c r="L692" s="4">
        <v>-257811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4">
        <f t="shared" si="20"/>
        <v>0</v>
      </c>
      <c r="S692" s="4">
        <f t="shared" si="21"/>
        <v>-257811</v>
      </c>
    </row>
    <row r="693" spans="3:19" hidden="1" x14ac:dyDescent="0.25">
      <c r="C693" s="3">
        <v>1305050001</v>
      </c>
      <c r="D693" s="3">
        <v>9002017979</v>
      </c>
      <c r="E693" s="3" t="s">
        <v>521</v>
      </c>
      <c r="F693" s="3">
        <v>2100006380</v>
      </c>
      <c r="G693" s="3" t="s">
        <v>522</v>
      </c>
      <c r="H693" s="3" t="s">
        <v>523</v>
      </c>
      <c r="I693" s="3" t="s">
        <v>25</v>
      </c>
      <c r="J693" s="3">
        <v>962</v>
      </c>
      <c r="K693" s="3" t="s">
        <v>19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4">
        <v>12876992</v>
      </c>
      <c r="R693" s="4">
        <f t="shared" si="20"/>
        <v>12876992</v>
      </c>
      <c r="S693" s="4">
        <f t="shared" si="21"/>
        <v>12876992</v>
      </c>
    </row>
    <row r="694" spans="3:19" hidden="1" x14ac:dyDescent="0.25">
      <c r="C694" s="3">
        <v>1305050001</v>
      </c>
      <c r="D694" s="3">
        <v>9002017979</v>
      </c>
      <c r="E694" s="3" t="s">
        <v>521</v>
      </c>
      <c r="F694" s="3">
        <v>2100006412</v>
      </c>
      <c r="G694" s="3" t="s">
        <v>524</v>
      </c>
      <c r="H694" s="3" t="s">
        <v>525</v>
      </c>
      <c r="I694" s="3" t="s">
        <v>25</v>
      </c>
      <c r="J694" s="3">
        <v>954</v>
      </c>
      <c r="K694" s="3" t="s">
        <v>19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4">
        <v>9461838</v>
      </c>
      <c r="R694" s="4">
        <f t="shared" si="20"/>
        <v>9461838</v>
      </c>
      <c r="S694" s="4">
        <f t="shared" si="21"/>
        <v>9461838</v>
      </c>
    </row>
    <row r="695" spans="3:19" hidden="1" x14ac:dyDescent="0.25">
      <c r="C695" s="3">
        <v>1305050001</v>
      </c>
      <c r="D695" s="3">
        <v>9002017979</v>
      </c>
      <c r="E695" s="3" t="s">
        <v>521</v>
      </c>
      <c r="F695" s="3">
        <v>2100006428</v>
      </c>
      <c r="G695" s="3" t="s">
        <v>526</v>
      </c>
      <c r="H695" s="3" t="s">
        <v>527</v>
      </c>
      <c r="I695" s="3" t="s">
        <v>25</v>
      </c>
      <c r="J695" s="3">
        <v>951</v>
      </c>
      <c r="K695" s="3" t="s">
        <v>19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4">
        <v>9943713</v>
      </c>
      <c r="R695" s="4">
        <f t="shared" si="20"/>
        <v>9943713</v>
      </c>
      <c r="S695" s="4">
        <f t="shared" si="21"/>
        <v>9943713</v>
      </c>
    </row>
    <row r="696" spans="3:19" hidden="1" x14ac:dyDescent="0.25">
      <c r="C696" s="3">
        <v>1305050001</v>
      </c>
      <c r="D696" s="3">
        <v>9002017979</v>
      </c>
      <c r="E696" s="3" t="s">
        <v>521</v>
      </c>
      <c r="F696" s="3">
        <v>2100006518</v>
      </c>
      <c r="G696" s="3" t="s">
        <v>523</v>
      </c>
      <c r="H696" s="3" t="s">
        <v>528</v>
      </c>
      <c r="I696" s="3" t="s">
        <v>25</v>
      </c>
      <c r="J696" s="3">
        <v>932</v>
      </c>
      <c r="K696" s="3" t="s">
        <v>19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4">
        <v>5158031</v>
      </c>
      <c r="R696" s="4">
        <f t="shared" si="20"/>
        <v>5158031</v>
      </c>
      <c r="S696" s="4">
        <f t="shared" si="21"/>
        <v>5158031</v>
      </c>
    </row>
    <row r="697" spans="3:19" hidden="1" x14ac:dyDescent="0.25">
      <c r="C697" s="3">
        <v>1305050001</v>
      </c>
      <c r="D697" s="3">
        <v>9002017979</v>
      </c>
      <c r="E697" s="3" t="s">
        <v>521</v>
      </c>
      <c r="F697" s="3">
        <v>2100006519</v>
      </c>
      <c r="G697" s="3" t="s">
        <v>523</v>
      </c>
      <c r="H697" s="3" t="s">
        <v>528</v>
      </c>
      <c r="I697" s="3" t="s">
        <v>25</v>
      </c>
      <c r="J697" s="3">
        <v>932</v>
      </c>
      <c r="K697" s="3" t="s">
        <v>19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4">
        <v>2525580</v>
      </c>
      <c r="R697" s="4">
        <f t="shared" si="20"/>
        <v>2525580</v>
      </c>
      <c r="S697" s="4">
        <f t="shared" si="21"/>
        <v>2525580</v>
      </c>
    </row>
    <row r="698" spans="3:19" hidden="1" x14ac:dyDescent="0.25">
      <c r="C698" s="3">
        <v>1305050001</v>
      </c>
      <c r="D698" s="3">
        <v>9002017979</v>
      </c>
      <c r="E698" s="3" t="s">
        <v>521</v>
      </c>
      <c r="F698" s="3">
        <v>2100006520</v>
      </c>
      <c r="G698" s="3" t="s">
        <v>523</v>
      </c>
      <c r="H698" s="3" t="s">
        <v>528</v>
      </c>
      <c r="I698" s="3" t="s">
        <v>25</v>
      </c>
      <c r="J698" s="3">
        <v>932</v>
      </c>
      <c r="K698" s="3" t="s">
        <v>19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4">
        <v>2949418</v>
      </c>
      <c r="R698" s="4">
        <f t="shared" si="20"/>
        <v>2949418</v>
      </c>
      <c r="S698" s="4">
        <f t="shared" si="21"/>
        <v>2949418</v>
      </c>
    </row>
    <row r="699" spans="3:19" hidden="1" x14ac:dyDescent="0.25">
      <c r="C699" s="3">
        <v>1305050001</v>
      </c>
      <c r="D699" s="3">
        <v>9002017979</v>
      </c>
      <c r="E699" s="3" t="s">
        <v>521</v>
      </c>
      <c r="G699" s="3" t="s">
        <v>145</v>
      </c>
      <c r="H699" s="3" t="s">
        <v>145</v>
      </c>
      <c r="J699" s="3">
        <v>918</v>
      </c>
      <c r="K699" s="3" t="s">
        <v>19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4">
        <v>12055845</v>
      </c>
      <c r="R699" s="4">
        <f t="shared" si="20"/>
        <v>12055845</v>
      </c>
      <c r="S699" s="4">
        <f t="shared" si="21"/>
        <v>12055845</v>
      </c>
    </row>
    <row r="700" spans="3:19" hidden="1" x14ac:dyDescent="0.25">
      <c r="E700" s="3" t="s">
        <v>521</v>
      </c>
      <c r="K700" s="3" t="s">
        <v>19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4">
        <v>54971417</v>
      </c>
      <c r="R700" s="4">
        <f t="shared" si="20"/>
        <v>54971417</v>
      </c>
      <c r="S700" s="4">
        <f t="shared" si="21"/>
        <v>54971417</v>
      </c>
    </row>
    <row r="701" spans="3:19" hidden="1" x14ac:dyDescent="0.25">
      <c r="C701" s="3">
        <v>1305050002</v>
      </c>
      <c r="D701" s="3">
        <v>8901031611</v>
      </c>
      <c r="E701" s="3" t="s">
        <v>529</v>
      </c>
      <c r="F701" s="3">
        <v>2100006337</v>
      </c>
      <c r="G701" s="3" t="s">
        <v>530</v>
      </c>
      <c r="H701" s="3" t="s">
        <v>531</v>
      </c>
      <c r="I701" s="3" t="s">
        <v>25</v>
      </c>
      <c r="J701" s="3">
        <v>980</v>
      </c>
      <c r="K701" s="3" t="s">
        <v>19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4">
        <v>34758266</v>
      </c>
      <c r="R701" s="4">
        <f t="shared" si="20"/>
        <v>34758266</v>
      </c>
      <c r="S701" s="4">
        <f t="shared" si="21"/>
        <v>34758266</v>
      </c>
    </row>
    <row r="702" spans="3:19" hidden="1" x14ac:dyDescent="0.25">
      <c r="C702" s="3">
        <v>1305050002</v>
      </c>
      <c r="D702" s="3">
        <v>8901031611</v>
      </c>
      <c r="E702" s="3" t="s">
        <v>529</v>
      </c>
      <c r="F702" s="3">
        <v>2100006427</v>
      </c>
      <c r="G702" s="3" t="s">
        <v>526</v>
      </c>
      <c r="H702" s="3" t="s">
        <v>527</v>
      </c>
      <c r="I702" s="3" t="s">
        <v>25</v>
      </c>
      <c r="J702" s="3">
        <v>951</v>
      </c>
      <c r="K702" s="3" t="s">
        <v>19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4">
        <v>137129884</v>
      </c>
      <c r="R702" s="4">
        <f t="shared" si="20"/>
        <v>137129884</v>
      </c>
      <c r="S702" s="4">
        <f t="shared" si="21"/>
        <v>137129884</v>
      </c>
    </row>
    <row r="703" spans="3:19" hidden="1" x14ac:dyDescent="0.25">
      <c r="C703" s="3">
        <v>1305050002</v>
      </c>
      <c r="D703" s="3">
        <v>8901031611</v>
      </c>
      <c r="E703" s="3" t="s">
        <v>529</v>
      </c>
      <c r="F703" s="3">
        <v>2100006559</v>
      </c>
      <c r="G703" s="3" t="s">
        <v>532</v>
      </c>
      <c r="H703" s="3" t="s">
        <v>533</v>
      </c>
      <c r="I703" s="3" t="s">
        <v>25</v>
      </c>
      <c r="J703" s="3">
        <v>926</v>
      </c>
      <c r="K703" s="3" t="s">
        <v>19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4">
        <v>20592000</v>
      </c>
      <c r="R703" s="4">
        <f t="shared" si="20"/>
        <v>20592000</v>
      </c>
      <c r="S703" s="4">
        <f t="shared" si="21"/>
        <v>20592000</v>
      </c>
    </row>
    <row r="704" spans="3:19" hidden="1" x14ac:dyDescent="0.25">
      <c r="C704" s="3">
        <v>1305050002</v>
      </c>
      <c r="D704" s="3">
        <v>8901031611</v>
      </c>
      <c r="E704" s="3" t="s">
        <v>529</v>
      </c>
      <c r="G704" s="3" t="s">
        <v>145</v>
      </c>
      <c r="H704" s="3" t="s">
        <v>145</v>
      </c>
      <c r="J704" s="3">
        <v>918</v>
      </c>
      <c r="K704" s="3" t="s">
        <v>19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4">
        <v>66042963</v>
      </c>
      <c r="R704" s="4">
        <f t="shared" si="20"/>
        <v>66042963</v>
      </c>
      <c r="S704" s="4">
        <f t="shared" si="21"/>
        <v>66042963</v>
      </c>
    </row>
    <row r="705" spans="3:19" hidden="1" x14ac:dyDescent="0.25">
      <c r="C705" s="3">
        <v>1305050002</v>
      </c>
      <c r="D705" s="3">
        <v>8901031611</v>
      </c>
      <c r="E705" s="3" t="s">
        <v>529</v>
      </c>
      <c r="F705" s="3">
        <v>2100007089</v>
      </c>
      <c r="G705" s="3" t="s">
        <v>534</v>
      </c>
      <c r="H705" s="3" t="s">
        <v>535</v>
      </c>
      <c r="I705" s="3" t="s">
        <v>25</v>
      </c>
      <c r="J705" s="3">
        <v>829</v>
      </c>
      <c r="K705" s="3" t="s">
        <v>19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4">
        <v>3898586</v>
      </c>
      <c r="R705" s="4">
        <f t="shared" si="20"/>
        <v>3898586</v>
      </c>
      <c r="S705" s="4">
        <f t="shared" si="21"/>
        <v>3898586</v>
      </c>
    </row>
    <row r="706" spans="3:19" hidden="1" x14ac:dyDescent="0.25">
      <c r="C706" s="3">
        <v>1305050002</v>
      </c>
      <c r="D706" s="3">
        <v>8901031611</v>
      </c>
      <c r="E706" s="3" t="s">
        <v>529</v>
      </c>
      <c r="F706" s="3" t="s">
        <v>536</v>
      </c>
      <c r="G706" s="3" t="s">
        <v>537</v>
      </c>
      <c r="H706" s="3" t="s">
        <v>538</v>
      </c>
      <c r="I706" s="3" t="s">
        <v>25</v>
      </c>
      <c r="J706" s="3">
        <v>768</v>
      </c>
      <c r="K706" s="3" t="s">
        <v>19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4">
        <v>60000000</v>
      </c>
      <c r="R706" s="4">
        <f t="shared" si="20"/>
        <v>60000000</v>
      </c>
      <c r="S706" s="4">
        <f t="shared" si="21"/>
        <v>60000000</v>
      </c>
    </row>
    <row r="707" spans="3:19" hidden="1" x14ac:dyDescent="0.25">
      <c r="C707" s="3">
        <v>1305050002</v>
      </c>
      <c r="D707" s="3">
        <v>8901031611</v>
      </c>
      <c r="E707" s="3" t="s">
        <v>529</v>
      </c>
      <c r="F707" s="3">
        <v>2100007983</v>
      </c>
      <c r="G707" s="3" t="s">
        <v>539</v>
      </c>
      <c r="H707" s="3" t="s">
        <v>539</v>
      </c>
      <c r="J707" s="3">
        <v>679</v>
      </c>
      <c r="K707" s="3" t="s">
        <v>19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4">
        <v>940800</v>
      </c>
      <c r="R707" s="4">
        <f t="shared" si="20"/>
        <v>940800</v>
      </c>
      <c r="S707" s="4">
        <f t="shared" si="21"/>
        <v>940800</v>
      </c>
    </row>
    <row r="708" spans="3:19" hidden="1" x14ac:dyDescent="0.25">
      <c r="C708" s="3">
        <v>1305050002</v>
      </c>
      <c r="D708" s="3">
        <v>8901031611</v>
      </c>
      <c r="E708" s="3" t="s">
        <v>529</v>
      </c>
      <c r="F708" s="3">
        <v>2100007986</v>
      </c>
      <c r="G708" s="3" t="s">
        <v>540</v>
      </c>
      <c r="H708" s="3" t="s">
        <v>541</v>
      </c>
      <c r="I708" s="3" t="s">
        <v>25</v>
      </c>
      <c r="J708" s="3">
        <v>676</v>
      </c>
      <c r="K708" s="3" t="s">
        <v>19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4">
        <v>5148000</v>
      </c>
      <c r="R708" s="4">
        <f t="shared" si="20"/>
        <v>5148000</v>
      </c>
      <c r="S708" s="4">
        <f t="shared" si="21"/>
        <v>5148000</v>
      </c>
    </row>
    <row r="709" spans="3:19" hidden="1" x14ac:dyDescent="0.25">
      <c r="C709" s="3">
        <v>1305050002</v>
      </c>
      <c r="D709" s="3">
        <v>8901031611</v>
      </c>
      <c r="E709" s="3" t="s">
        <v>529</v>
      </c>
      <c r="F709" s="3">
        <v>2100007982</v>
      </c>
      <c r="G709" s="3" t="s">
        <v>540</v>
      </c>
      <c r="H709" s="3" t="s">
        <v>541</v>
      </c>
      <c r="I709" s="3" t="s">
        <v>25</v>
      </c>
      <c r="J709" s="3">
        <v>676</v>
      </c>
      <c r="K709" s="3" t="s">
        <v>19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4">
        <v>5419260</v>
      </c>
      <c r="R709" s="4">
        <f t="shared" ref="R709:R772" si="22">SUM(M709:Q709)</f>
        <v>5419260</v>
      </c>
      <c r="S709" s="4">
        <f t="shared" ref="S709:S772" si="23">+L709+R709</f>
        <v>5419260</v>
      </c>
    </row>
    <row r="710" spans="3:19" hidden="1" x14ac:dyDescent="0.25">
      <c r="C710" s="3">
        <v>1305050002</v>
      </c>
      <c r="D710" s="3">
        <v>8901031611</v>
      </c>
      <c r="E710" s="3" t="s">
        <v>529</v>
      </c>
      <c r="F710" s="3">
        <v>2100008132</v>
      </c>
      <c r="G710" s="3" t="s">
        <v>542</v>
      </c>
      <c r="H710" s="3" t="s">
        <v>543</v>
      </c>
      <c r="I710" s="3" t="s">
        <v>25</v>
      </c>
      <c r="J710" s="3">
        <v>648</v>
      </c>
      <c r="K710" s="3" t="s">
        <v>19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4">
        <v>3200690</v>
      </c>
      <c r="R710" s="4">
        <f t="shared" si="22"/>
        <v>3200690</v>
      </c>
      <c r="S710" s="4">
        <f t="shared" si="23"/>
        <v>3200690</v>
      </c>
    </row>
    <row r="711" spans="3:19" hidden="1" x14ac:dyDescent="0.25">
      <c r="C711" s="3">
        <v>1305050002</v>
      </c>
      <c r="D711" s="3">
        <v>8901031611</v>
      </c>
      <c r="E711" s="3" t="s">
        <v>529</v>
      </c>
      <c r="F711" s="3">
        <v>2100008538</v>
      </c>
      <c r="G711" s="3" t="s">
        <v>329</v>
      </c>
      <c r="H711" s="3" t="s">
        <v>330</v>
      </c>
      <c r="I711" s="3" t="s">
        <v>25</v>
      </c>
      <c r="J711" s="3">
        <v>584</v>
      </c>
      <c r="K711" s="3" t="s">
        <v>19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4">
        <v>5296500</v>
      </c>
      <c r="R711" s="4">
        <f t="shared" si="22"/>
        <v>5296500</v>
      </c>
      <c r="S711" s="4">
        <f t="shared" si="23"/>
        <v>5296500</v>
      </c>
    </row>
    <row r="712" spans="3:19" hidden="1" x14ac:dyDescent="0.25">
      <c r="C712" s="3">
        <v>1305050002</v>
      </c>
      <c r="D712" s="3">
        <v>8901031611</v>
      </c>
      <c r="E712" s="3" t="s">
        <v>529</v>
      </c>
      <c r="F712" s="3">
        <v>2100009565</v>
      </c>
      <c r="G712" s="3" t="s">
        <v>544</v>
      </c>
      <c r="H712" s="3" t="s">
        <v>356</v>
      </c>
      <c r="I712" s="3" t="s">
        <v>25</v>
      </c>
      <c r="J712" s="3">
        <v>371</v>
      </c>
      <c r="K712" s="3" t="s">
        <v>19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4">
        <v>18754950</v>
      </c>
      <c r="R712" s="4">
        <f t="shared" si="22"/>
        <v>18754950</v>
      </c>
      <c r="S712" s="4">
        <f t="shared" si="23"/>
        <v>18754950</v>
      </c>
    </row>
    <row r="713" spans="3:19" hidden="1" x14ac:dyDescent="0.25">
      <c r="C713" s="3">
        <v>1305050002</v>
      </c>
      <c r="D713" s="3">
        <v>8901031611</v>
      </c>
      <c r="E713" s="3" t="s">
        <v>529</v>
      </c>
      <c r="F713" s="3">
        <v>2110359</v>
      </c>
      <c r="G713" s="3" t="s">
        <v>193</v>
      </c>
      <c r="H713" s="3" t="s">
        <v>194</v>
      </c>
      <c r="I713" s="3" t="s">
        <v>25</v>
      </c>
      <c r="J713" s="3">
        <v>249</v>
      </c>
      <c r="K713" s="3" t="s">
        <v>19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4">
        <v>15502040</v>
      </c>
      <c r="R713" s="4">
        <f t="shared" si="22"/>
        <v>15502040</v>
      </c>
      <c r="S713" s="4">
        <f t="shared" si="23"/>
        <v>15502040</v>
      </c>
    </row>
    <row r="714" spans="3:19" hidden="1" x14ac:dyDescent="0.25">
      <c r="C714" s="3">
        <v>1305050002</v>
      </c>
      <c r="D714" s="3">
        <v>8901031611</v>
      </c>
      <c r="E714" s="3" t="s">
        <v>529</v>
      </c>
      <c r="F714" s="3">
        <v>2111294</v>
      </c>
      <c r="G714" s="3" t="s">
        <v>285</v>
      </c>
      <c r="H714" s="3" t="s">
        <v>545</v>
      </c>
      <c r="I714" s="3" t="s">
        <v>25</v>
      </c>
      <c r="J714" s="3">
        <v>122</v>
      </c>
      <c r="K714" s="3" t="s">
        <v>19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4">
        <v>24135923</v>
      </c>
      <c r="R714" s="4">
        <f t="shared" si="22"/>
        <v>24135923</v>
      </c>
      <c r="S714" s="4">
        <f t="shared" si="23"/>
        <v>24135923</v>
      </c>
    </row>
    <row r="715" spans="3:19" hidden="1" x14ac:dyDescent="0.25">
      <c r="C715" s="3">
        <v>1305050002</v>
      </c>
      <c r="D715" s="3">
        <v>8901031611</v>
      </c>
      <c r="E715" s="3" t="s">
        <v>529</v>
      </c>
      <c r="F715" s="3">
        <v>2111700</v>
      </c>
      <c r="G715" s="3" t="s">
        <v>400</v>
      </c>
      <c r="H715" s="3" t="s">
        <v>401</v>
      </c>
      <c r="I715" s="3" t="s">
        <v>25</v>
      </c>
      <c r="J715" s="3">
        <v>54</v>
      </c>
      <c r="K715" s="3" t="s">
        <v>19</v>
      </c>
      <c r="L715" s="3">
        <v>0</v>
      </c>
      <c r="M715" s="3">
        <v>0</v>
      </c>
      <c r="N715" s="4">
        <v>9900000</v>
      </c>
      <c r="O715" s="3">
        <v>0</v>
      </c>
      <c r="P715" s="3">
        <v>0</v>
      </c>
      <c r="Q715" s="3">
        <v>0</v>
      </c>
      <c r="R715" s="4">
        <f t="shared" si="22"/>
        <v>9900000</v>
      </c>
      <c r="S715" s="4">
        <f t="shared" si="23"/>
        <v>9900000</v>
      </c>
    </row>
    <row r="716" spans="3:19" hidden="1" x14ac:dyDescent="0.25">
      <c r="C716" s="3">
        <v>2805050001</v>
      </c>
      <c r="D716" s="3">
        <v>8901031611</v>
      </c>
      <c r="E716" s="3" t="s">
        <v>529</v>
      </c>
      <c r="F716" s="3" t="s">
        <v>546</v>
      </c>
      <c r="G716" s="3" t="s">
        <v>547</v>
      </c>
      <c r="H716" s="3" t="s">
        <v>547</v>
      </c>
      <c r="J716" s="3">
        <v>0</v>
      </c>
      <c r="K716" s="3" t="s">
        <v>19</v>
      </c>
      <c r="L716" s="4">
        <v>-7070885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4">
        <f t="shared" si="22"/>
        <v>0</v>
      </c>
      <c r="S716" s="4">
        <f t="shared" si="23"/>
        <v>-7070885</v>
      </c>
    </row>
    <row r="717" spans="3:19" hidden="1" x14ac:dyDescent="0.25">
      <c r="C717" s="3">
        <v>2805050001</v>
      </c>
      <c r="D717" s="3">
        <v>8901031611</v>
      </c>
      <c r="E717" s="3" t="s">
        <v>529</v>
      </c>
      <c r="F717" s="3" t="s">
        <v>548</v>
      </c>
      <c r="G717" s="3" t="s">
        <v>549</v>
      </c>
      <c r="H717" s="3" t="s">
        <v>549</v>
      </c>
      <c r="J717" s="3">
        <v>0</v>
      </c>
      <c r="K717" s="3" t="s">
        <v>19</v>
      </c>
      <c r="L717" s="4">
        <v>-12715250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4">
        <f t="shared" si="22"/>
        <v>0</v>
      </c>
      <c r="S717" s="4">
        <f t="shared" si="23"/>
        <v>-12715250</v>
      </c>
    </row>
    <row r="718" spans="3:19" hidden="1" x14ac:dyDescent="0.25">
      <c r="C718" s="3">
        <v>2805050001</v>
      </c>
      <c r="D718" s="3">
        <v>8901031611</v>
      </c>
      <c r="E718" s="3" t="s">
        <v>529</v>
      </c>
      <c r="F718" s="3" t="s">
        <v>548</v>
      </c>
      <c r="G718" s="3" t="s">
        <v>549</v>
      </c>
      <c r="H718" s="3" t="s">
        <v>549</v>
      </c>
      <c r="J718" s="3">
        <v>0</v>
      </c>
      <c r="K718" s="3" t="s">
        <v>19</v>
      </c>
      <c r="L718" s="4">
        <v>-4292429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4">
        <f t="shared" si="22"/>
        <v>0</v>
      </c>
      <c r="S718" s="4">
        <f t="shared" si="23"/>
        <v>-4292429</v>
      </c>
    </row>
    <row r="719" spans="3:19" hidden="1" x14ac:dyDescent="0.25">
      <c r="C719" s="3">
        <v>2805050001</v>
      </c>
      <c r="D719" s="3">
        <v>8901031611</v>
      </c>
      <c r="E719" s="3" t="s">
        <v>529</v>
      </c>
      <c r="F719" s="3" t="s">
        <v>550</v>
      </c>
      <c r="G719" s="3" t="s">
        <v>137</v>
      </c>
      <c r="H719" s="3" t="s">
        <v>137</v>
      </c>
      <c r="J719" s="3">
        <v>0</v>
      </c>
      <c r="K719" s="3" t="s">
        <v>19</v>
      </c>
      <c r="L719" s="4">
        <v>-1757800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4">
        <f t="shared" si="22"/>
        <v>0</v>
      </c>
      <c r="S719" s="4">
        <f t="shared" si="23"/>
        <v>-1757800</v>
      </c>
    </row>
    <row r="720" spans="3:19" hidden="1" x14ac:dyDescent="0.25">
      <c r="C720" s="3">
        <v>2805050001</v>
      </c>
      <c r="D720" s="3">
        <v>8901031611</v>
      </c>
      <c r="E720" s="3" t="s">
        <v>529</v>
      </c>
      <c r="F720" s="3" t="s">
        <v>551</v>
      </c>
      <c r="G720" s="3" t="s">
        <v>78</v>
      </c>
      <c r="H720" s="3" t="s">
        <v>78</v>
      </c>
      <c r="J720" s="3">
        <v>0</v>
      </c>
      <c r="K720" s="3" t="s">
        <v>19</v>
      </c>
      <c r="L720" s="4">
        <v>-7753832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4">
        <f t="shared" si="22"/>
        <v>0</v>
      </c>
      <c r="S720" s="4">
        <f t="shared" si="23"/>
        <v>-7753832</v>
      </c>
    </row>
    <row r="721" spans="1:19" hidden="1" x14ac:dyDescent="0.25">
      <c r="C721" s="3">
        <v>2805050001</v>
      </c>
      <c r="D721" s="3">
        <v>8901031611</v>
      </c>
      <c r="E721" s="3" t="s">
        <v>529</v>
      </c>
      <c r="F721" s="3" t="s">
        <v>552</v>
      </c>
      <c r="G721" s="3" t="s">
        <v>553</v>
      </c>
      <c r="H721" s="3" t="s">
        <v>553</v>
      </c>
      <c r="J721" s="3">
        <v>0</v>
      </c>
      <c r="K721" s="3" t="s">
        <v>19</v>
      </c>
      <c r="L721" s="4">
        <v>-2112225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4">
        <f t="shared" si="22"/>
        <v>0</v>
      </c>
      <c r="S721" s="4">
        <f t="shared" si="23"/>
        <v>-2112225</v>
      </c>
    </row>
    <row r="722" spans="1:19" hidden="1" x14ac:dyDescent="0.25">
      <c r="C722" s="3">
        <v>2805050001</v>
      </c>
      <c r="D722" s="3">
        <v>8901031611</v>
      </c>
      <c r="E722" s="3" t="s">
        <v>529</v>
      </c>
      <c r="F722" s="3" t="s">
        <v>554</v>
      </c>
      <c r="G722" s="3" t="s">
        <v>115</v>
      </c>
      <c r="H722" s="3" t="s">
        <v>115</v>
      </c>
      <c r="J722" s="3">
        <v>0</v>
      </c>
      <c r="K722" s="3" t="s">
        <v>19</v>
      </c>
      <c r="L722" s="4">
        <v>-3807063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4">
        <f t="shared" si="22"/>
        <v>0</v>
      </c>
      <c r="S722" s="4">
        <f t="shared" si="23"/>
        <v>-3807063</v>
      </c>
    </row>
    <row r="723" spans="1:19" hidden="1" x14ac:dyDescent="0.25">
      <c r="C723" s="3">
        <v>2805050001</v>
      </c>
      <c r="D723" s="3">
        <v>8901031611</v>
      </c>
      <c r="E723" s="3" t="s">
        <v>529</v>
      </c>
      <c r="F723" s="3" t="s">
        <v>555</v>
      </c>
      <c r="G723" s="3" t="s">
        <v>556</v>
      </c>
      <c r="H723" s="3" t="s">
        <v>556</v>
      </c>
      <c r="J723" s="3">
        <v>0</v>
      </c>
      <c r="K723" s="3" t="s">
        <v>19</v>
      </c>
      <c r="L723" s="4">
        <v>-4076108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4">
        <f t="shared" si="22"/>
        <v>0</v>
      </c>
      <c r="S723" s="4">
        <f t="shared" si="23"/>
        <v>-4076108</v>
      </c>
    </row>
    <row r="724" spans="1:19" hidden="1" x14ac:dyDescent="0.25">
      <c r="E724" s="3" t="s">
        <v>529</v>
      </c>
      <c r="K724" s="3" t="s">
        <v>19</v>
      </c>
      <c r="L724" s="4">
        <v>-43585592</v>
      </c>
      <c r="M724" s="3">
        <v>0</v>
      </c>
      <c r="N724" s="4">
        <v>9900000</v>
      </c>
      <c r="O724" s="3">
        <v>0</v>
      </c>
      <c r="P724" s="3">
        <v>0</v>
      </c>
      <c r="Q724" s="4">
        <v>400819862</v>
      </c>
      <c r="R724" s="4">
        <f t="shared" si="22"/>
        <v>410719862</v>
      </c>
      <c r="S724" s="4">
        <f t="shared" si="23"/>
        <v>367134270</v>
      </c>
    </row>
    <row r="725" spans="1:19" hidden="1" x14ac:dyDescent="0.25">
      <c r="C725" s="3">
        <v>1305050001</v>
      </c>
      <c r="D725" s="3">
        <v>9004623341</v>
      </c>
      <c r="E725" s="3" t="s">
        <v>557</v>
      </c>
      <c r="F725" s="3">
        <v>2100006022</v>
      </c>
      <c r="G725" s="3" t="s">
        <v>558</v>
      </c>
      <c r="H725" s="3" t="s">
        <v>559</v>
      </c>
      <c r="I725" s="3" t="s">
        <v>25</v>
      </c>
      <c r="J725" s="4">
        <v>1056</v>
      </c>
      <c r="K725" s="3" t="s">
        <v>19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4">
        <v>5555600</v>
      </c>
      <c r="R725" s="4">
        <f t="shared" si="22"/>
        <v>5555600</v>
      </c>
      <c r="S725" s="4">
        <f t="shared" si="23"/>
        <v>5555600</v>
      </c>
    </row>
    <row r="726" spans="1:19" hidden="1" x14ac:dyDescent="0.25">
      <c r="C726" s="3">
        <v>1305050001</v>
      </c>
      <c r="D726" s="3">
        <v>9004623341</v>
      </c>
      <c r="E726" s="3" t="s">
        <v>557</v>
      </c>
      <c r="F726" s="3">
        <v>2100006023</v>
      </c>
      <c r="G726" s="3" t="s">
        <v>558</v>
      </c>
      <c r="H726" s="3" t="s">
        <v>559</v>
      </c>
      <c r="I726" s="3" t="s">
        <v>25</v>
      </c>
      <c r="J726" s="4">
        <v>1056</v>
      </c>
      <c r="K726" s="3" t="s">
        <v>19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4">
        <v>10391670</v>
      </c>
      <c r="R726" s="4">
        <f t="shared" si="22"/>
        <v>10391670</v>
      </c>
      <c r="S726" s="4">
        <f t="shared" si="23"/>
        <v>10391670</v>
      </c>
    </row>
    <row r="727" spans="1:19" x14ac:dyDescent="0.25">
      <c r="A727" s="19" t="s">
        <v>21</v>
      </c>
      <c r="E727" s="19" t="s">
        <v>557</v>
      </c>
      <c r="K727" s="3" t="s">
        <v>19</v>
      </c>
      <c r="L727" s="27">
        <v>0</v>
      </c>
      <c r="M727" s="25">
        <v>0</v>
      </c>
      <c r="N727" s="25">
        <v>0</v>
      </c>
      <c r="O727" s="25">
        <v>0</v>
      </c>
      <c r="P727" s="25">
        <v>0</v>
      </c>
      <c r="Q727" s="25">
        <v>15947270</v>
      </c>
      <c r="R727" s="27">
        <f t="shared" si="22"/>
        <v>15947270</v>
      </c>
      <c r="S727" s="27">
        <f t="shared" si="23"/>
        <v>15947270</v>
      </c>
    </row>
    <row r="728" spans="1:19" hidden="1" x14ac:dyDescent="0.25">
      <c r="C728" s="3">
        <v>1310200001</v>
      </c>
      <c r="D728" s="3">
        <v>9011012711</v>
      </c>
      <c r="E728" s="3" t="s">
        <v>560</v>
      </c>
      <c r="F728" s="3" t="s">
        <v>16</v>
      </c>
      <c r="G728" s="3" t="s">
        <v>561</v>
      </c>
      <c r="H728" s="3" t="s">
        <v>561</v>
      </c>
      <c r="J728" s="4">
        <v>1397</v>
      </c>
      <c r="K728" s="3" t="s">
        <v>19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4">
        <v>550000000</v>
      </c>
      <c r="R728" s="4">
        <f t="shared" si="22"/>
        <v>550000000</v>
      </c>
      <c r="S728" s="4">
        <f t="shared" si="23"/>
        <v>550000000</v>
      </c>
    </row>
    <row r="729" spans="1:19" hidden="1" x14ac:dyDescent="0.25">
      <c r="C729" s="3">
        <v>1310200001</v>
      </c>
      <c r="D729" s="3">
        <v>9011012711</v>
      </c>
      <c r="E729" s="3" t="s">
        <v>560</v>
      </c>
      <c r="F729" s="3" t="s">
        <v>562</v>
      </c>
      <c r="G729" s="3" t="s">
        <v>563</v>
      </c>
      <c r="H729" s="3" t="s">
        <v>564</v>
      </c>
      <c r="I729" s="3" t="s">
        <v>565</v>
      </c>
      <c r="J729" s="4">
        <v>1340</v>
      </c>
      <c r="K729" s="3" t="s">
        <v>19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4">
        <v>600000000</v>
      </c>
      <c r="R729" s="4">
        <f t="shared" si="22"/>
        <v>600000000</v>
      </c>
      <c r="S729" s="4">
        <f t="shared" si="23"/>
        <v>600000000</v>
      </c>
    </row>
    <row r="730" spans="1:19" hidden="1" x14ac:dyDescent="0.25">
      <c r="C730" s="3">
        <v>1310200001</v>
      </c>
      <c r="D730" s="3">
        <v>9011012711</v>
      </c>
      <c r="E730" s="3" t="s">
        <v>560</v>
      </c>
      <c r="G730" s="3" t="s">
        <v>566</v>
      </c>
      <c r="H730" s="3" t="s">
        <v>567</v>
      </c>
      <c r="I730" s="3" t="s">
        <v>565</v>
      </c>
      <c r="J730" s="4">
        <v>1320</v>
      </c>
      <c r="K730" s="3" t="s">
        <v>19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4">
        <v>200000000</v>
      </c>
      <c r="R730" s="4">
        <f t="shared" si="22"/>
        <v>200000000</v>
      </c>
      <c r="S730" s="4">
        <f t="shared" si="23"/>
        <v>200000000</v>
      </c>
    </row>
    <row r="731" spans="1:19" hidden="1" x14ac:dyDescent="0.25">
      <c r="C731" s="3">
        <v>1310200001</v>
      </c>
      <c r="D731" s="3">
        <v>9011012711</v>
      </c>
      <c r="E731" s="3" t="s">
        <v>560</v>
      </c>
      <c r="G731" s="3" t="s">
        <v>568</v>
      </c>
      <c r="H731" s="3" t="s">
        <v>569</v>
      </c>
      <c r="I731" s="3" t="s">
        <v>565</v>
      </c>
      <c r="J731" s="3">
        <v>998</v>
      </c>
      <c r="K731" s="3" t="s">
        <v>19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4">
        <v>400000000</v>
      </c>
      <c r="R731" s="4">
        <f t="shared" si="22"/>
        <v>400000000</v>
      </c>
      <c r="S731" s="4">
        <f t="shared" si="23"/>
        <v>400000000</v>
      </c>
    </row>
    <row r="732" spans="1:19" hidden="1" x14ac:dyDescent="0.25">
      <c r="C732" s="3">
        <v>1310200001</v>
      </c>
      <c r="D732" s="3">
        <v>9011012711</v>
      </c>
      <c r="E732" s="3" t="s">
        <v>560</v>
      </c>
      <c r="G732" s="3" t="s">
        <v>570</v>
      </c>
      <c r="H732" s="3" t="s">
        <v>571</v>
      </c>
      <c r="I732" s="3" t="s">
        <v>565</v>
      </c>
      <c r="J732" s="3">
        <v>870</v>
      </c>
      <c r="K732" s="3" t="s">
        <v>19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4">
        <v>230000000</v>
      </c>
      <c r="R732" s="4">
        <f t="shared" si="22"/>
        <v>230000000</v>
      </c>
      <c r="S732" s="4">
        <f t="shared" si="23"/>
        <v>230000000</v>
      </c>
    </row>
    <row r="733" spans="1:19" hidden="1" x14ac:dyDescent="0.25">
      <c r="C733" s="3">
        <v>1310200001</v>
      </c>
      <c r="D733" s="3">
        <v>9011012711</v>
      </c>
      <c r="E733" s="3" t="s">
        <v>560</v>
      </c>
      <c r="G733" s="3" t="s">
        <v>570</v>
      </c>
      <c r="H733" s="3" t="s">
        <v>571</v>
      </c>
      <c r="I733" s="3" t="s">
        <v>565</v>
      </c>
      <c r="J733" s="3">
        <v>870</v>
      </c>
      <c r="K733" s="3" t="s">
        <v>19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4">
        <v>45000000</v>
      </c>
      <c r="R733" s="4">
        <f t="shared" si="22"/>
        <v>45000000</v>
      </c>
      <c r="S733" s="4">
        <f t="shared" si="23"/>
        <v>45000000</v>
      </c>
    </row>
    <row r="734" spans="1:19" hidden="1" x14ac:dyDescent="0.25">
      <c r="C734" s="3">
        <v>1310200001</v>
      </c>
      <c r="D734" s="3">
        <v>9011012711</v>
      </c>
      <c r="E734" s="3" t="s">
        <v>560</v>
      </c>
      <c r="G734" s="3" t="s">
        <v>570</v>
      </c>
      <c r="H734" s="3" t="s">
        <v>571</v>
      </c>
      <c r="I734" s="3" t="s">
        <v>565</v>
      </c>
      <c r="J734" s="3">
        <v>870</v>
      </c>
      <c r="K734" s="3" t="s">
        <v>19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4">
        <v>700000000</v>
      </c>
      <c r="R734" s="4">
        <f t="shared" si="22"/>
        <v>700000000</v>
      </c>
      <c r="S734" s="4">
        <f t="shared" si="23"/>
        <v>700000000</v>
      </c>
    </row>
    <row r="735" spans="1:19" hidden="1" x14ac:dyDescent="0.25">
      <c r="C735" s="3">
        <v>1310200001</v>
      </c>
      <c r="D735" s="3">
        <v>9011012711</v>
      </c>
      <c r="E735" s="3" t="s">
        <v>560</v>
      </c>
      <c r="G735" s="3" t="s">
        <v>570</v>
      </c>
      <c r="H735" s="3" t="s">
        <v>571</v>
      </c>
      <c r="I735" s="3" t="s">
        <v>565</v>
      </c>
      <c r="J735" s="3">
        <v>870</v>
      </c>
      <c r="K735" s="3" t="s">
        <v>19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4">
        <v>400000000</v>
      </c>
      <c r="R735" s="4">
        <f t="shared" si="22"/>
        <v>400000000</v>
      </c>
      <c r="S735" s="4">
        <f t="shared" si="23"/>
        <v>400000000</v>
      </c>
    </row>
    <row r="736" spans="1:19" hidden="1" x14ac:dyDescent="0.25">
      <c r="C736" s="3">
        <v>1310200001</v>
      </c>
      <c r="D736" s="3">
        <v>9011012711</v>
      </c>
      <c r="E736" s="3" t="s">
        <v>560</v>
      </c>
      <c r="G736" s="3" t="s">
        <v>570</v>
      </c>
      <c r="H736" s="3" t="s">
        <v>571</v>
      </c>
      <c r="I736" s="3" t="s">
        <v>565</v>
      </c>
      <c r="J736" s="3">
        <v>870</v>
      </c>
      <c r="K736" s="3" t="s">
        <v>19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4">
        <v>290552000</v>
      </c>
      <c r="R736" s="4">
        <f t="shared" si="22"/>
        <v>290552000</v>
      </c>
      <c r="S736" s="4">
        <f t="shared" si="23"/>
        <v>290552000</v>
      </c>
    </row>
    <row r="737" spans="3:19" hidden="1" x14ac:dyDescent="0.25">
      <c r="C737" s="3">
        <v>1305050001</v>
      </c>
      <c r="D737" s="3">
        <v>9011012711</v>
      </c>
      <c r="E737" s="3" t="s">
        <v>560</v>
      </c>
      <c r="F737" s="3" t="s">
        <v>16</v>
      </c>
      <c r="G737" s="3" t="s">
        <v>572</v>
      </c>
      <c r="H737" s="3" t="s">
        <v>572</v>
      </c>
      <c r="I737" s="3" t="s">
        <v>18</v>
      </c>
      <c r="J737" s="3">
        <v>816</v>
      </c>
      <c r="K737" s="3" t="s">
        <v>19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4">
        <v>500000000</v>
      </c>
      <c r="R737" s="4">
        <f t="shared" si="22"/>
        <v>500000000</v>
      </c>
      <c r="S737" s="4">
        <f t="shared" si="23"/>
        <v>500000000</v>
      </c>
    </row>
    <row r="738" spans="3:19" hidden="1" x14ac:dyDescent="0.25">
      <c r="C738" s="3">
        <v>1305050001</v>
      </c>
      <c r="D738" s="3">
        <v>9011012711</v>
      </c>
      <c r="E738" s="3" t="s">
        <v>560</v>
      </c>
      <c r="F738" s="3" t="s">
        <v>573</v>
      </c>
      <c r="G738" s="3" t="s">
        <v>534</v>
      </c>
      <c r="H738" s="3" t="s">
        <v>574</v>
      </c>
      <c r="I738" s="3" t="s">
        <v>565</v>
      </c>
      <c r="J738" s="3">
        <v>799</v>
      </c>
      <c r="K738" s="3" t="s">
        <v>19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4">
        <v>450000000</v>
      </c>
      <c r="R738" s="4">
        <f t="shared" si="22"/>
        <v>450000000</v>
      </c>
      <c r="S738" s="4">
        <f t="shared" si="23"/>
        <v>450000000</v>
      </c>
    </row>
    <row r="739" spans="3:19" hidden="1" x14ac:dyDescent="0.25">
      <c r="C739" s="3">
        <v>1305050001</v>
      </c>
      <c r="D739" s="3">
        <v>9011012711</v>
      </c>
      <c r="E739" s="3" t="s">
        <v>560</v>
      </c>
      <c r="F739" s="3" t="s">
        <v>575</v>
      </c>
      <c r="G739" s="3" t="s">
        <v>381</v>
      </c>
      <c r="H739" s="3" t="s">
        <v>576</v>
      </c>
      <c r="I739" s="3" t="s">
        <v>565</v>
      </c>
      <c r="J739" s="3">
        <v>770</v>
      </c>
      <c r="K739" s="3" t="s">
        <v>19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4">
        <v>200000000</v>
      </c>
      <c r="R739" s="4">
        <f t="shared" si="22"/>
        <v>200000000</v>
      </c>
      <c r="S739" s="4">
        <f t="shared" si="23"/>
        <v>200000000</v>
      </c>
    </row>
    <row r="740" spans="3:19" hidden="1" x14ac:dyDescent="0.25">
      <c r="C740" s="3">
        <v>1305050001</v>
      </c>
      <c r="D740" s="3">
        <v>9011012711</v>
      </c>
      <c r="E740" s="3" t="s">
        <v>560</v>
      </c>
      <c r="F740" s="3" t="s">
        <v>16</v>
      </c>
      <c r="G740" s="3" t="s">
        <v>577</v>
      </c>
      <c r="H740" s="3" t="s">
        <v>577</v>
      </c>
      <c r="I740" s="3" t="s">
        <v>18</v>
      </c>
      <c r="J740" s="3">
        <v>740</v>
      </c>
      <c r="K740" s="3" t="s">
        <v>19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4">
        <v>700000000</v>
      </c>
      <c r="R740" s="4">
        <f t="shared" si="22"/>
        <v>700000000</v>
      </c>
      <c r="S740" s="4">
        <f t="shared" si="23"/>
        <v>700000000</v>
      </c>
    </row>
    <row r="741" spans="3:19" hidden="1" x14ac:dyDescent="0.25">
      <c r="C741" s="3">
        <v>1305050001</v>
      </c>
      <c r="D741" s="3">
        <v>9011012711</v>
      </c>
      <c r="E741" s="3" t="s">
        <v>560</v>
      </c>
      <c r="F741" s="3" t="s">
        <v>16</v>
      </c>
      <c r="G741" s="3" t="s">
        <v>578</v>
      </c>
      <c r="H741" s="3" t="s">
        <v>578</v>
      </c>
      <c r="I741" s="3" t="s">
        <v>18</v>
      </c>
      <c r="J741" s="3">
        <v>735</v>
      </c>
      <c r="K741" s="3" t="s">
        <v>19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4">
        <v>200340750</v>
      </c>
      <c r="R741" s="4">
        <f t="shared" si="22"/>
        <v>200340750</v>
      </c>
      <c r="S741" s="4">
        <f t="shared" si="23"/>
        <v>200340750</v>
      </c>
    </row>
    <row r="742" spans="3:19" hidden="1" x14ac:dyDescent="0.25">
      <c r="C742" s="3">
        <v>1305050001</v>
      </c>
      <c r="D742" s="3">
        <v>9011012711</v>
      </c>
      <c r="E742" s="3" t="s">
        <v>560</v>
      </c>
      <c r="F742" s="3" t="s">
        <v>16</v>
      </c>
      <c r="G742" s="3" t="s">
        <v>579</v>
      </c>
      <c r="H742" s="3" t="s">
        <v>580</v>
      </c>
      <c r="I742" s="3" t="s">
        <v>565</v>
      </c>
      <c r="J742" s="3">
        <v>728</v>
      </c>
      <c r="K742" s="3" t="s">
        <v>19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4">
        <v>400000000</v>
      </c>
      <c r="R742" s="4">
        <f t="shared" si="22"/>
        <v>400000000</v>
      </c>
      <c r="S742" s="4">
        <f t="shared" si="23"/>
        <v>400000000</v>
      </c>
    </row>
    <row r="743" spans="3:19" hidden="1" x14ac:dyDescent="0.25">
      <c r="C743" s="3">
        <v>1305050001</v>
      </c>
      <c r="D743" s="3">
        <v>9011012711</v>
      </c>
      <c r="E743" s="3" t="s">
        <v>560</v>
      </c>
      <c r="F743" s="3" t="s">
        <v>16</v>
      </c>
      <c r="G743" s="3" t="s">
        <v>579</v>
      </c>
      <c r="H743" s="3" t="s">
        <v>580</v>
      </c>
      <c r="I743" s="3" t="s">
        <v>565</v>
      </c>
      <c r="J743" s="3">
        <v>728</v>
      </c>
      <c r="K743" s="3" t="s">
        <v>19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4">
        <v>400000000</v>
      </c>
      <c r="R743" s="4">
        <f t="shared" si="22"/>
        <v>400000000</v>
      </c>
      <c r="S743" s="4">
        <f t="shared" si="23"/>
        <v>400000000</v>
      </c>
    </row>
    <row r="744" spans="3:19" hidden="1" x14ac:dyDescent="0.25">
      <c r="C744" s="3">
        <v>1305050001</v>
      </c>
      <c r="D744" s="3">
        <v>9011012711</v>
      </c>
      <c r="E744" s="3" t="s">
        <v>560</v>
      </c>
      <c r="G744" s="3" t="s">
        <v>373</v>
      </c>
      <c r="H744" s="3" t="s">
        <v>305</v>
      </c>
      <c r="I744" s="3" t="s">
        <v>565</v>
      </c>
      <c r="J744" s="3">
        <v>574</v>
      </c>
      <c r="K744" s="3" t="s">
        <v>19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4">
        <v>100000000</v>
      </c>
      <c r="R744" s="4">
        <f t="shared" si="22"/>
        <v>100000000</v>
      </c>
      <c r="S744" s="4">
        <f t="shared" si="23"/>
        <v>100000000</v>
      </c>
    </row>
    <row r="745" spans="3:19" hidden="1" x14ac:dyDescent="0.25">
      <c r="C745" s="3">
        <v>1305050001</v>
      </c>
      <c r="D745" s="3">
        <v>9011012711</v>
      </c>
      <c r="E745" s="3" t="s">
        <v>560</v>
      </c>
      <c r="F745" s="3" t="s">
        <v>581</v>
      </c>
      <c r="G745" s="3" t="s">
        <v>329</v>
      </c>
      <c r="H745" s="3" t="s">
        <v>582</v>
      </c>
      <c r="I745" s="3" t="s">
        <v>565</v>
      </c>
      <c r="J745" s="3">
        <v>554</v>
      </c>
      <c r="K745" s="3" t="s">
        <v>19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4">
        <v>1000000000</v>
      </c>
      <c r="R745" s="4">
        <f t="shared" si="22"/>
        <v>1000000000</v>
      </c>
      <c r="S745" s="4">
        <f t="shared" si="23"/>
        <v>1000000000</v>
      </c>
    </row>
    <row r="746" spans="3:19" hidden="1" x14ac:dyDescent="0.25">
      <c r="C746" s="3">
        <v>1305050001</v>
      </c>
      <c r="D746" s="3">
        <v>9011012711</v>
      </c>
      <c r="E746" s="3" t="s">
        <v>560</v>
      </c>
      <c r="F746" s="3">
        <v>4201005926</v>
      </c>
      <c r="G746" s="3" t="s">
        <v>308</v>
      </c>
      <c r="H746" s="3" t="s">
        <v>583</v>
      </c>
      <c r="I746" s="3" t="s">
        <v>25</v>
      </c>
      <c r="J746" s="3">
        <v>402</v>
      </c>
      <c r="K746" s="3" t="s">
        <v>19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4">
        <v>-5033007</v>
      </c>
      <c r="R746" s="4">
        <f t="shared" si="22"/>
        <v>-5033007</v>
      </c>
      <c r="S746" s="4">
        <f t="shared" si="23"/>
        <v>-5033007</v>
      </c>
    </row>
    <row r="747" spans="3:19" hidden="1" x14ac:dyDescent="0.25">
      <c r="C747" s="3">
        <v>1305050001</v>
      </c>
      <c r="D747" s="3">
        <v>9011012711</v>
      </c>
      <c r="E747" s="3" t="s">
        <v>560</v>
      </c>
      <c r="G747" s="3" t="s">
        <v>112</v>
      </c>
      <c r="H747" s="3" t="s">
        <v>112</v>
      </c>
      <c r="J747" s="3">
        <v>342</v>
      </c>
      <c r="K747" s="3" t="s">
        <v>19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4">
        <v>-150000000</v>
      </c>
      <c r="R747" s="4">
        <f t="shared" si="22"/>
        <v>-150000000</v>
      </c>
      <c r="S747" s="4">
        <f t="shared" si="23"/>
        <v>-150000000</v>
      </c>
    </row>
    <row r="748" spans="3:19" hidden="1" x14ac:dyDescent="0.25">
      <c r="C748" s="3">
        <v>1305050001</v>
      </c>
      <c r="D748" s="3">
        <v>9011012711</v>
      </c>
      <c r="E748" s="3" t="s">
        <v>560</v>
      </c>
      <c r="G748" s="3" t="s">
        <v>112</v>
      </c>
      <c r="H748" s="3" t="s">
        <v>112</v>
      </c>
      <c r="J748" s="3">
        <v>342</v>
      </c>
      <c r="K748" s="3" t="s">
        <v>19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4">
        <v>150000000</v>
      </c>
      <c r="R748" s="4">
        <f t="shared" si="22"/>
        <v>150000000</v>
      </c>
      <c r="S748" s="4">
        <f t="shared" si="23"/>
        <v>150000000</v>
      </c>
    </row>
    <row r="749" spans="3:19" hidden="1" x14ac:dyDescent="0.25">
      <c r="C749" s="3">
        <v>1305050001</v>
      </c>
      <c r="D749" s="3">
        <v>9011012711</v>
      </c>
      <c r="E749" s="3" t="s">
        <v>560</v>
      </c>
      <c r="G749" s="3" t="s">
        <v>209</v>
      </c>
      <c r="H749" s="3" t="s">
        <v>209</v>
      </c>
      <c r="J749" s="3">
        <v>188</v>
      </c>
      <c r="K749" s="3" t="s">
        <v>19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4">
        <v>-75000000</v>
      </c>
      <c r="R749" s="4">
        <f t="shared" si="22"/>
        <v>-75000000</v>
      </c>
      <c r="S749" s="4">
        <f t="shared" si="23"/>
        <v>-75000000</v>
      </c>
    </row>
    <row r="750" spans="3:19" hidden="1" x14ac:dyDescent="0.25">
      <c r="C750" s="3">
        <v>1305050001</v>
      </c>
      <c r="D750" s="3">
        <v>9011012711</v>
      </c>
      <c r="E750" s="3" t="s">
        <v>560</v>
      </c>
      <c r="F750" s="3">
        <v>2111987</v>
      </c>
      <c r="G750" s="3" t="s">
        <v>584</v>
      </c>
      <c r="H750" s="3" t="s">
        <v>353</v>
      </c>
      <c r="I750" s="3" t="s">
        <v>25</v>
      </c>
      <c r="J750" s="3">
        <v>19</v>
      </c>
      <c r="K750" s="3" t="s">
        <v>19</v>
      </c>
      <c r="L750" s="3">
        <v>0</v>
      </c>
      <c r="M750" s="4">
        <v>59400000</v>
      </c>
      <c r="N750" s="3">
        <v>0</v>
      </c>
      <c r="O750" s="3">
        <v>0</v>
      </c>
      <c r="P750" s="3">
        <v>0</v>
      </c>
      <c r="Q750" s="3">
        <v>0</v>
      </c>
      <c r="R750" s="4">
        <f t="shared" si="22"/>
        <v>59400000</v>
      </c>
      <c r="S750" s="4">
        <f t="shared" si="23"/>
        <v>59400000</v>
      </c>
    </row>
    <row r="751" spans="3:19" hidden="1" x14ac:dyDescent="0.25">
      <c r="C751" s="3">
        <v>1305050001</v>
      </c>
      <c r="D751" s="3">
        <v>9011012711</v>
      </c>
      <c r="E751" s="3" t="s">
        <v>560</v>
      </c>
      <c r="F751" s="3">
        <v>2111984</v>
      </c>
      <c r="G751" s="3" t="s">
        <v>584</v>
      </c>
      <c r="H751" s="3" t="s">
        <v>353</v>
      </c>
      <c r="I751" s="3" t="s">
        <v>25</v>
      </c>
      <c r="J751" s="3">
        <v>19</v>
      </c>
      <c r="K751" s="3" t="s">
        <v>19</v>
      </c>
      <c r="L751" s="3">
        <v>0</v>
      </c>
      <c r="M751" s="4">
        <v>4257000</v>
      </c>
      <c r="N751" s="3">
        <v>0</v>
      </c>
      <c r="O751" s="3">
        <v>0</v>
      </c>
      <c r="P751" s="3">
        <v>0</v>
      </c>
      <c r="Q751" s="3">
        <v>0</v>
      </c>
      <c r="R751" s="4">
        <f t="shared" si="22"/>
        <v>4257000</v>
      </c>
      <c r="S751" s="4">
        <f t="shared" si="23"/>
        <v>4257000</v>
      </c>
    </row>
    <row r="752" spans="3:19" hidden="1" x14ac:dyDescent="0.25">
      <c r="C752" s="3">
        <v>1305050001</v>
      </c>
      <c r="D752" s="3">
        <v>9011012711</v>
      </c>
      <c r="E752" s="3" t="s">
        <v>560</v>
      </c>
      <c r="F752" s="3">
        <v>2112148</v>
      </c>
      <c r="G752" s="3" t="s">
        <v>87</v>
      </c>
      <c r="H752" s="3" t="s">
        <v>34</v>
      </c>
      <c r="I752" s="3" t="s">
        <v>25</v>
      </c>
      <c r="J752" s="3">
        <v>6</v>
      </c>
      <c r="K752" s="3" t="s">
        <v>19</v>
      </c>
      <c r="L752" s="3">
        <v>0</v>
      </c>
      <c r="M752" s="4">
        <v>127970731</v>
      </c>
      <c r="N752" s="3">
        <v>0</v>
      </c>
      <c r="O752" s="3">
        <v>0</v>
      </c>
      <c r="P752" s="3">
        <v>0</v>
      </c>
      <c r="Q752" s="3">
        <v>0</v>
      </c>
      <c r="R752" s="4">
        <f t="shared" si="22"/>
        <v>127970731</v>
      </c>
      <c r="S752" s="4">
        <f t="shared" si="23"/>
        <v>127970731</v>
      </c>
    </row>
    <row r="753" spans="3:19" hidden="1" x14ac:dyDescent="0.25">
      <c r="C753" s="3">
        <v>1305050001</v>
      </c>
      <c r="D753" s="3">
        <v>9011012711</v>
      </c>
      <c r="E753" s="3" t="s">
        <v>560</v>
      </c>
      <c r="F753" s="3">
        <v>2112144</v>
      </c>
      <c r="G753" s="3" t="s">
        <v>87</v>
      </c>
      <c r="H753" s="3" t="s">
        <v>34</v>
      </c>
      <c r="I753" s="3" t="s">
        <v>25</v>
      </c>
      <c r="J753" s="3">
        <v>6</v>
      </c>
      <c r="K753" s="3" t="s">
        <v>19</v>
      </c>
      <c r="L753" s="3">
        <v>0</v>
      </c>
      <c r="M753" s="4">
        <v>71844012</v>
      </c>
      <c r="N753" s="3">
        <v>0</v>
      </c>
      <c r="O753" s="3">
        <v>0</v>
      </c>
      <c r="P753" s="3">
        <v>0</v>
      </c>
      <c r="Q753" s="3">
        <v>0</v>
      </c>
      <c r="R753" s="4">
        <f t="shared" si="22"/>
        <v>71844012</v>
      </c>
      <c r="S753" s="4">
        <f t="shared" si="23"/>
        <v>71844012</v>
      </c>
    </row>
    <row r="754" spans="3:19" hidden="1" x14ac:dyDescent="0.25">
      <c r="C754" s="3">
        <v>2805050001</v>
      </c>
      <c r="D754" s="3">
        <v>9011012711</v>
      </c>
      <c r="E754" s="3" t="s">
        <v>560</v>
      </c>
      <c r="G754" s="3" t="s">
        <v>570</v>
      </c>
      <c r="H754" s="3" t="s">
        <v>570</v>
      </c>
      <c r="J754" s="3">
        <v>0</v>
      </c>
      <c r="K754" s="3" t="s">
        <v>19</v>
      </c>
      <c r="L754" s="4">
        <v>-50000000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4">
        <f t="shared" si="22"/>
        <v>0</v>
      </c>
      <c r="S754" s="4">
        <f t="shared" si="23"/>
        <v>-50000000</v>
      </c>
    </row>
    <row r="755" spans="3:19" hidden="1" x14ac:dyDescent="0.25">
      <c r="C755" s="3">
        <v>2805050001</v>
      </c>
      <c r="D755" s="3">
        <v>9011012711</v>
      </c>
      <c r="E755" s="3" t="s">
        <v>560</v>
      </c>
      <c r="F755" s="3" t="s">
        <v>585</v>
      </c>
      <c r="G755" s="3" t="s">
        <v>586</v>
      </c>
      <c r="H755" s="3" t="s">
        <v>586</v>
      </c>
      <c r="J755" s="3">
        <v>0</v>
      </c>
      <c r="K755" s="3" t="s">
        <v>19</v>
      </c>
      <c r="L755" s="4">
        <v>-100000000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4">
        <f t="shared" si="22"/>
        <v>0</v>
      </c>
      <c r="S755" s="4">
        <f t="shared" si="23"/>
        <v>-100000000</v>
      </c>
    </row>
    <row r="756" spans="3:19" hidden="1" x14ac:dyDescent="0.25">
      <c r="C756" s="3">
        <v>2805050001</v>
      </c>
      <c r="D756" s="3">
        <v>9011012711</v>
      </c>
      <c r="E756" s="3" t="s">
        <v>560</v>
      </c>
      <c r="F756" s="3" t="s">
        <v>587</v>
      </c>
      <c r="G756" s="3" t="s">
        <v>588</v>
      </c>
      <c r="H756" s="3" t="s">
        <v>588</v>
      </c>
      <c r="J756" s="3">
        <v>0</v>
      </c>
      <c r="K756" s="3" t="s">
        <v>19</v>
      </c>
      <c r="L756" s="4">
        <v>-100000000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4">
        <f t="shared" si="22"/>
        <v>0</v>
      </c>
      <c r="S756" s="4">
        <f t="shared" si="23"/>
        <v>-100000000</v>
      </c>
    </row>
    <row r="757" spans="3:19" hidden="1" x14ac:dyDescent="0.25">
      <c r="C757" s="3">
        <v>2805050001</v>
      </c>
      <c r="D757" s="3">
        <v>9011012711</v>
      </c>
      <c r="E757" s="3" t="s">
        <v>560</v>
      </c>
      <c r="F757" s="3" t="s">
        <v>589</v>
      </c>
      <c r="G757" s="3" t="s">
        <v>590</v>
      </c>
      <c r="H757" s="3" t="s">
        <v>590</v>
      </c>
      <c r="J757" s="3">
        <v>0</v>
      </c>
      <c r="K757" s="3" t="s">
        <v>19</v>
      </c>
      <c r="L757" s="4">
        <v>-124000000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4">
        <f t="shared" si="22"/>
        <v>0</v>
      </c>
      <c r="S757" s="4">
        <f t="shared" si="23"/>
        <v>-124000000</v>
      </c>
    </row>
    <row r="758" spans="3:19" hidden="1" x14ac:dyDescent="0.25">
      <c r="C758" s="3">
        <v>2805050001</v>
      </c>
      <c r="D758" s="3">
        <v>9011012711</v>
      </c>
      <c r="E758" s="3" t="s">
        <v>560</v>
      </c>
      <c r="F758" s="3" t="s">
        <v>591</v>
      </c>
      <c r="G758" s="3" t="s">
        <v>592</v>
      </c>
      <c r="H758" s="3" t="s">
        <v>592</v>
      </c>
      <c r="J758" s="3">
        <v>0</v>
      </c>
      <c r="K758" s="3" t="s">
        <v>19</v>
      </c>
      <c r="L758" s="4">
        <v>-125000000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4">
        <f t="shared" si="22"/>
        <v>0</v>
      </c>
      <c r="S758" s="4">
        <f t="shared" si="23"/>
        <v>-125000000</v>
      </c>
    </row>
    <row r="759" spans="3:19" hidden="1" x14ac:dyDescent="0.25">
      <c r="C759" s="3">
        <v>2805050001</v>
      </c>
      <c r="D759" s="3">
        <v>9011012711</v>
      </c>
      <c r="E759" s="3" t="s">
        <v>560</v>
      </c>
      <c r="F759" s="3" t="s">
        <v>593</v>
      </c>
      <c r="G759" s="3" t="s">
        <v>148</v>
      </c>
      <c r="H759" s="3" t="s">
        <v>148</v>
      </c>
      <c r="J759" s="3">
        <v>0</v>
      </c>
      <c r="K759" s="3" t="s">
        <v>19</v>
      </c>
      <c r="L759" s="4">
        <v>-700219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4">
        <f t="shared" si="22"/>
        <v>0</v>
      </c>
      <c r="S759" s="4">
        <f t="shared" si="23"/>
        <v>-700219</v>
      </c>
    </row>
    <row r="760" spans="3:19" hidden="1" x14ac:dyDescent="0.25">
      <c r="C760" s="3">
        <v>2805050001</v>
      </c>
      <c r="D760" s="3">
        <v>9011012711</v>
      </c>
      <c r="E760" s="3" t="s">
        <v>560</v>
      </c>
      <c r="F760" s="3" t="s">
        <v>593</v>
      </c>
      <c r="G760" s="3" t="s">
        <v>148</v>
      </c>
      <c r="H760" s="3" t="s">
        <v>148</v>
      </c>
      <c r="J760" s="3">
        <v>0</v>
      </c>
      <c r="K760" s="3" t="s">
        <v>19</v>
      </c>
      <c r="L760" s="4">
        <v>-100000000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4">
        <f t="shared" si="22"/>
        <v>0</v>
      </c>
      <c r="S760" s="4">
        <f t="shared" si="23"/>
        <v>-100000000</v>
      </c>
    </row>
    <row r="761" spans="3:19" hidden="1" x14ac:dyDescent="0.25">
      <c r="C761" s="3">
        <v>2805050001</v>
      </c>
      <c r="D761" s="3">
        <v>9011012711</v>
      </c>
      <c r="E761" s="3" t="s">
        <v>560</v>
      </c>
      <c r="F761" s="3" t="s">
        <v>593</v>
      </c>
      <c r="G761" s="3" t="s">
        <v>148</v>
      </c>
      <c r="H761" s="3" t="s">
        <v>148</v>
      </c>
      <c r="J761" s="3">
        <v>0</v>
      </c>
      <c r="K761" s="3" t="s">
        <v>19</v>
      </c>
      <c r="L761" s="4">
        <v>-200340750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4">
        <f t="shared" si="22"/>
        <v>0</v>
      </c>
      <c r="S761" s="4">
        <f t="shared" si="23"/>
        <v>-200340750</v>
      </c>
    </row>
    <row r="762" spans="3:19" hidden="1" x14ac:dyDescent="0.25">
      <c r="C762" s="3">
        <v>2805050001</v>
      </c>
      <c r="D762" s="3">
        <v>9011012711</v>
      </c>
      <c r="E762" s="3" t="s">
        <v>560</v>
      </c>
      <c r="F762" s="3" t="s">
        <v>593</v>
      </c>
      <c r="G762" s="3" t="s">
        <v>148</v>
      </c>
      <c r="H762" s="3" t="s">
        <v>148</v>
      </c>
      <c r="J762" s="3">
        <v>0</v>
      </c>
      <c r="K762" s="3" t="s">
        <v>19</v>
      </c>
      <c r="L762" s="4">
        <v>-38000000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4">
        <f t="shared" si="22"/>
        <v>0</v>
      </c>
      <c r="S762" s="4">
        <f t="shared" si="23"/>
        <v>-38000000</v>
      </c>
    </row>
    <row r="763" spans="3:19" hidden="1" x14ac:dyDescent="0.25">
      <c r="C763" s="3">
        <v>2805050001</v>
      </c>
      <c r="D763" s="3">
        <v>9011012711</v>
      </c>
      <c r="E763" s="3" t="s">
        <v>560</v>
      </c>
      <c r="F763" s="3" t="s">
        <v>593</v>
      </c>
      <c r="G763" s="3" t="s">
        <v>148</v>
      </c>
      <c r="H763" s="3" t="s">
        <v>148</v>
      </c>
      <c r="J763" s="3">
        <v>0</v>
      </c>
      <c r="K763" s="3" t="s">
        <v>19</v>
      </c>
      <c r="L763" s="4">
        <v>-100000000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4">
        <f t="shared" si="22"/>
        <v>0</v>
      </c>
      <c r="S763" s="4">
        <f t="shared" si="23"/>
        <v>-100000000</v>
      </c>
    </row>
    <row r="764" spans="3:19" hidden="1" x14ac:dyDescent="0.25">
      <c r="C764" s="3">
        <v>2805050001</v>
      </c>
      <c r="D764" s="3">
        <v>9011012711</v>
      </c>
      <c r="E764" s="3" t="s">
        <v>560</v>
      </c>
      <c r="F764" s="3" t="s">
        <v>593</v>
      </c>
      <c r="G764" s="3" t="s">
        <v>148</v>
      </c>
      <c r="H764" s="3" t="s">
        <v>148</v>
      </c>
      <c r="J764" s="3">
        <v>0</v>
      </c>
      <c r="K764" s="3" t="s">
        <v>19</v>
      </c>
      <c r="L764" s="4">
        <v>-100000000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4">
        <f t="shared" si="22"/>
        <v>0</v>
      </c>
      <c r="S764" s="4">
        <f t="shared" si="23"/>
        <v>-100000000</v>
      </c>
    </row>
    <row r="765" spans="3:19" hidden="1" x14ac:dyDescent="0.25">
      <c r="C765" s="3">
        <v>2805050001</v>
      </c>
      <c r="D765" s="3">
        <v>9011012711</v>
      </c>
      <c r="E765" s="3" t="s">
        <v>560</v>
      </c>
      <c r="F765" s="3" t="s">
        <v>594</v>
      </c>
      <c r="G765" s="3" t="s">
        <v>595</v>
      </c>
      <c r="H765" s="3" t="s">
        <v>595</v>
      </c>
      <c r="J765" s="3">
        <v>0</v>
      </c>
      <c r="K765" s="3" t="s">
        <v>19</v>
      </c>
      <c r="L765" s="4">
        <v>-133250000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4">
        <f t="shared" si="22"/>
        <v>0</v>
      </c>
      <c r="S765" s="4">
        <f t="shared" si="23"/>
        <v>-133250000</v>
      </c>
    </row>
    <row r="766" spans="3:19" hidden="1" x14ac:dyDescent="0.25">
      <c r="C766" s="3">
        <v>2805050001</v>
      </c>
      <c r="D766" s="3">
        <v>9011012711</v>
      </c>
      <c r="E766" s="3" t="s">
        <v>560</v>
      </c>
      <c r="G766" s="3" t="s">
        <v>31</v>
      </c>
      <c r="H766" s="3" t="s">
        <v>31</v>
      </c>
      <c r="J766" s="3">
        <v>0</v>
      </c>
      <c r="K766" s="3" t="s">
        <v>19</v>
      </c>
      <c r="L766" s="4">
        <v>-200000000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4">
        <f t="shared" si="22"/>
        <v>0</v>
      </c>
      <c r="S766" s="4">
        <f t="shared" si="23"/>
        <v>-200000000</v>
      </c>
    </row>
    <row r="767" spans="3:19" hidden="1" x14ac:dyDescent="0.25">
      <c r="C767" s="3">
        <v>2805050001</v>
      </c>
      <c r="D767" s="3">
        <v>9011012711</v>
      </c>
      <c r="E767" s="3" t="s">
        <v>560</v>
      </c>
      <c r="F767" s="3" t="s">
        <v>596</v>
      </c>
      <c r="G767" s="3" t="s">
        <v>597</v>
      </c>
      <c r="H767" s="3" t="s">
        <v>597</v>
      </c>
      <c r="J767" s="3">
        <v>0</v>
      </c>
      <c r="K767" s="3" t="s">
        <v>19</v>
      </c>
      <c r="L767" s="4">
        <v>-50000000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4">
        <f t="shared" si="22"/>
        <v>0</v>
      </c>
      <c r="S767" s="4">
        <f t="shared" si="23"/>
        <v>-50000000</v>
      </c>
    </row>
    <row r="768" spans="3:19" hidden="1" x14ac:dyDescent="0.25">
      <c r="C768" s="3">
        <v>2805050001</v>
      </c>
      <c r="D768" s="3">
        <v>9011012711</v>
      </c>
      <c r="E768" s="3" t="s">
        <v>560</v>
      </c>
      <c r="G768" s="3" t="s">
        <v>269</v>
      </c>
      <c r="H768" s="3" t="s">
        <v>269</v>
      </c>
      <c r="J768" s="3">
        <v>0</v>
      </c>
      <c r="K768" s="3" t="s">
        <v>19</v>
      </c>
      <c r="L768" s="4">
        <v>-62000000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4">
        <f t="shared" si="22"/>
        <v>0</v>
      </c>
      <c r="S768" s="4">
        <f t="shared" si="23"/>
        <v>-62000000</v>
      </c>
    </row>
    <row r="769" spans="3:19" hidden="1" x14ac:dyDescent="0.25">
      <c r="C769" s="3">
        <v>2805050001</v>
      </c>
      <c r="D769" s="3">
        <v>9011012711</v>
      </c>
      <c r="E769" s="3" t="s">
        <v>560</v>
      </c>
      <c r="F769" s="3" t="s">
        <v>598</v>
      </c>
      <c r="G769" s="3" t="s">
        <v>599</v>
      </c>
      <c r="H769" s="3" t="s">
        <v>599</v>
      </c>
      <c r="J769" s="3">
        <v>0</v>
      </c>
      <c r="K769" s="3" t="s">
        <v>19</v>
      </c>
      <c r="L769" s="4">
        <v>-96841055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4">
        <f t="shared" si="22"/>
        <v>0</v>
      </c>
      <c r="S769" s="4">
        <f t="shared" si="23"/>
        <v>-96841055</v>
      </c>
    </row>
    <row r="770" spans="3:19" hidden="1" x14ac:dyDescent="0.25">
      <c r="C770" s="3">
        <v>2805050001</v>
      </c>
      <c r="D770" s="3">
        <v>9011012711</v>
      </c>
      <c r="E770" s="3" t="s">
        <v>560</v>
      </c>
      <c r="F770" s="3" t="s">
        <v>600</v>
      </c>
      <c r="G770" s="3" t="s">
        <v>601</v>
      </c>
      <c r="H770" s="3" t="s">
        <v>601</v>
      </c>
      <c r="J770" s="3">
        <v>0</v>
      </c>
      <c r="K770" s="3" t="s">
        <v>19</v>
      </c>
      <c r="L770" s="4">
        <v>-100000000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4">
        <f t="shared" si="22"/>
        <v>0</v>
      </c>
      <c r="S770" s="4">
        <f t="shared" si="23"/>
        <v>-100000000</v>
      </c>
    </row>
    <row r="771" spans="3:19" hidden="1" x14ac:dyDescent="0.25">
      <c r="C771" s="3">
        <v>2805050001</v>
      </c>
      <c r="D771" s="3">
        <v>9011012711</v>
      </c>
      <c r="E771" s="3" t="s">
        <v>560</v>
      </c>
      <c r="F771" s="3" t="s">
        <v>598</v>
      </c>
      <c r="G771" s="3" t="s">
        <v>330</v>
      </c>
      <c r="H771" s="3" t="s">
        <v>330</v>
      </c>
      <c r="J771" s="3">
        <v>0</v>
      </c>
      <c r="K771" s="3" t="s">
        <v>19</v>
      </c>
      <c r="L771" s="4">
        <v>-73000000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4">
        <f t="shared" si="22"/>
        <v>0</v>
      </c>
      <c r="S771" s="4">
        <f t="shared" si="23"/>
        <v>-73000000</v>
      </c>
    </row>
    <row r="772" spans="3:19" hidden="1" x14ac:dyDescent="0.25">
      <c r="C772" s="3">
        <v>2805050001</v>
      </c>
      <c r="D772" s="3">
        <v>9011012711</v>
      </c>
      <c r="E772" s="3" t="s">
        <v>560</v>
      </c>
      <c r="F772" s="3" t="s">
        <v>598</v>
      </c>
      <c r="G772" s="3" t="s">
        <v>330</v>
      </c>
      <c r="H772" s="3" t="s">
        <v>330</v>
      </c>
      <c r="J772" s="3">
        <v>0</v>
      </c>
      <c r="K772" s="3" t="s">
        <v>19</v>
      </c>
      <c r="L772" s="4">
        <v>-52000000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4">
        <f t="shared" si="22"/>
        <v>0</v>
      </c>
      <c r="S772" s="4">
        <f t="shared" si="23"/>
        <v>-52000000</v>
      </c>
    </row>
    <row r="773" spans="3:19" hidden="1" x14ac:dyDescent="0.25">
      <c r="C773" s="3">
        <v>2805050001</v>
      </c>
      <c r="D773" s="3">
        <v>9011012711</v>
      </c>
      <c r="E773" s="3" t="s">
        <v>560</v>
      </c>
      <c r="F773" s="3" t="s">
        <v>602</v>
      </c>
      <c r="G773" s="3" t="s">
        <v>603</v>
      </c>
      <c r="H773" s="3" t="s">
        <v>603</v>
      </c>
      <c r="J773" s="3">
        <v>0</v>
      </c>
      <c r="K773" s="3" t="s">
        <v>19</v>
      </c>
      <c r="L773" s="4">
        <v>-24450338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4">
        <f t="shared" ref="R773:R801" si="24">SUM(M773:Q773)</f>
        <v>0</v>
      </c>
      <c r="S773" s="4">
        <f t="shared" ref="S773:S801" si="25">+L773+R773</f>
        <v>-24450338</v>
      </c>
    </row>
    <row r="774" spans="3:19" hidden="1" x14ac:dyDescent="0.25">
      <c r="C774" s="3">
        <v>2805050001</v>
      </c>
      <c r="D774" s="3">
        <v>9011012711</v>
      </c>
      <c r="E774" s="3" t="s">
        <v>560</v>
      </c>
      <c r="F774" s="3" t="s">
        <v>598</v>
      </c>
      <c r="G774" s="3" t="s">
        <v>330</v>
      </c>
      <c r="H774" s="3" t="s">
        <v>330</v>
      </c>
      <c r="J774" s="3">
        <v>0</v>
      </c>
      <c r="K774" s="3" t="s">
        <v>19</v>
      </c>
      <c r="L774" s="4">
        <v>-100000000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4">
        <f t="shared" si="24"/>
        <v>0</v>
      </c>
      <c r="S774" s="4">
        <f t="shared" si="25"/>
        <v>-100000000</v>
      </c>
    </row>
    <row r="775" spans="3:19" hidden="1" x14ac:dyDescent="0.25">
      <c r="C775" s="3">
        <v>2805050001</v>
      </c>
      <c r="D775" s="3">
        <v>9011012711</v>
      </c>
      <c r="E775" s="3" t="s">
        <v>560</v>
      </c>
      <c r="G775" s="3" t="s">
        <v>145</v>
      </c>
      <c r="H775" s="3" t="s">
        <v>145</v>
      </c>
      <c r="J775" s="3">
        <v>0</v>
      </c>
      <c r="K775" s="3" t="s">
        <v>19</v>
      </c>
      <c r="L775" s="4">
        <v>-52000000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4">
        <f t="shared" si="24"/>
        <v>0</v>
      </c>
      <c r="S775" s="4">
        <f t="shared" si="25"/>
        <v>-52000000</v>
      </c>
    </row>
    <row r="776" spans="3:19" hidden="1" x14ac:dyDescent="0.25">
      <c r="C776" s="3">
        <v>1305050001</v>
      </c>
      <c r="D776" s="3">
        <v>9011012711</v>
      </c>
      <c r="E776" s="3" t="s">
        <v>560</v>
      </c>
      <c r="F776" s="3">
        <v>2112198</v>
      </c>
      <c r="G776" s="3" t="s">
        <v>90</v>
      </c>
      <c r="H776" s="3" t="s">
        <v>91</v>
      </c>
      <c r="I776" s="3" t="s">
        <v>25</v>
      </c>
      <c r="J776" s="3">
        <v>-5</v>
      </c>
      <c r="K776" s="3" t="s">
        <v>19</v>
      </c>
      <c r="L776" s="4">
        <v>16599972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4">
        <f t="shared" si="24"/>
        <v>0</v>
      </c>
      <c r="S776" s="4">
        <f t="shared" si="25"/>
        <v>16599972</v>
      </c>
    </row>
    <row r="777" spans="3:19" hidden="1" x14ac:dyDescent="0.25">
      <c r="C777" s="3">
        <v>1305050001</v>
      </c>
      <c r="D777" s="3">
        <v>9011012711</v>
      </c>
      <c r="E777" s="3" t="s">
        <v>560</v>
      </c>
      <c r="F777" s="3">
        <v>2112223</v>
      </c>
      <c r="G777" s="3" t="s">
        <v>92</v>
      </c>
      <c r="H777" s="3" t="s">
        <v>93</v>
      </c>
      <c r="I777" s="3" t="s">
        <v>25</v>
      </c>
      <c r="J777" s="3">
        <v>-13</v>
      </c>
      <c r="K777" s="3" t="s">
        <v>19</v>
      </c>
      <c r="L777" s="4">
        <v>4300000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4">
        <f t="shared" si="24"/>
        <v>0</v>
      </c>
      <c r="S777" s="4">
        <f t="shared" si="25"/>
        <v>4300000</v>
      </c>
    </row>
    <row r="778" spans="3:19" hidden="1" x14ac:dyDescent="0.25">
      <c r="C778" s="3">
        <v>1305050001</v>
      </c>
      <c r="D778" s="3">
        <v>9011012711</v>
      </c>
      <c r="E778" s="3" t="s">
        <v>560</v>
      </c>
      <c r="F778" s="3">
        <v>2112404</v>
      </c>
      <c r="G778" s="3" t="s">
        <v>34</v>
      </c>
      <c r="H778" s="3" t="s">
        <v>49</v>
      </c>
      <c r="I778" s="3" t="s">
        <v>25</v>
      </c>
      <c r="J778" s="3">
        <v>-24</v>
      </c>
      <c r="K778" s="3" t="s">
        <v>19</v>
      </c>
      <c r="L778" s="4">
        <v>94199170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4">
        <f t="shared" si="24"/>
        <v>0</v>
      </c>
      <c r="S778" s="4">
        <f t="shared" si="25"/>
        <v>94199170</v>
      </c>
    </row>
    <row r="779" spans="3:19" hidden="1" x14ac:dyDescent="0.25">
      <c r="C779" s="3">
        <v>1305050001</v>
      </c>
      <c r="D779" s="3">
        <v>9011012711</v>
      </c>
      <c r="E779" s="3" t="s">
        <v>560</v>
      </c>
      <c r="F779" s="3">
        <v>2112334</v>
      </c>
      <c r="G779" s="3" t="s">
        <v>34</v>
      </c>
      <c r="H779" s="3" t="s">
        <v>49</v>
      </c>
      <c r="I779" s="3" t="s">
        <v>25</v>
      </c>
      <c r="J779" s="3">
        <v>-24</v>
      </c>
      <c r="K779" s="3" t="s">
        <v>19</v>
      </c>
      <c r="L779" s="4">
        <v>70319878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4">
        <f t="shared" si="24"/>
        <v>0</v>
      </c>
      <c r="S779" s="4">
        <f t="shared" si="25"/>
        <v>70319878</v>
      </c>
    </row>
    <row r="780" spans="3:19" hidden="1" x14ac:dyDescent="0.25">
      <c r="E780" s="3" t="s">
        <v>560</v>
      </c>
      <c r="K780" s="3" t="s">
        <v>19</v>
      </c>
      <c r="L780" s="4">
        <v>-1796163342</v>
      </c>
      <c r="M780" s="4">
        <v>263471743</v>
      </c>
      <c r="N780" s="3">
        <v>0</v>
      </c>
      <c r="O780" s="3">
        <v>0</v>
      </c>
      <c r="P780" s="3">
        <v>0</v>
      </c>
      <c r="Q780" s="4">
        <v>7285859743</v>
      </c>
      <c r="R780" s="4">
        <f t="shared" si="24"/>
        <v>7549331486</v>
      </c>
      <c r="S780" s="4">
        <f t="shared" si="25"/>
        <v>5753168144</v>
      </c>
    </row>
    <row r="781" spans="3:19" hidden="1" x14ac:dyDescent="0.25">
      <c r="C781" s="3">
        <v>1380950001</v>
      </c>
      <c r="D781" s="3">
        <v>14442225</v>
      </c>
      <c r="E781" s="3" t="s">
        <v>604</v>
      </c>
      <c r="G781" s="3" t="s">
        <v>360</v>
      </c>
      <c r="H781" s="3" t="s">
        <v>360</v>
      </c>
      <c r="J781" s="4">
        <v>1283</v>
      </c>
      <c r="K781" s="3" t="s">
        <v>19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4">
        <v>20000000</v>
      </c>
      <c r="R781" s="4">
        <f t="shared" si="24"/>
        <v>20000000</v>
      </c>
      <c r="S781" s="4">
        <f t="shared" si="25"/>
        <v>20000000</v>
      </c>
    </row>
    <row r="782" spans="3:19" hidden="1" x14ac:dyDescent="0.25">
      <c r="E782" s="3" t="s">
        <v>604</v>
      </c>
      <c r="K782" s="3" t="s">
        <v>19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4">
        <v>20000000</v>
      </c>
      <c r="R782" s="4">
        <f t="shared" si="24"/>
        <v>20000000</v>
      </c>
      <c r="S782" s="4">
        <f t="shared" si="25"/>
        <v>20000000</v>
      </c>
    </row>
    <row r="783" spans="3:19" hidden="1" x14ac:dyDescent="0.25">
      <c r="C783" s="3">
        <v>1305050002</v>
      </c>
      <c r="D783" s="3">
        <v>9001625784</v>
      </c>
      <c r="E783" s="3" t="s">
        <v>605</v>
      </c>
      <c r="F783" s="3" t="s">
        <v>287</v>
      </c>
      <c r="G783" s="3" t="s">
        <v>356</v>
      </c>
      <c r="H783" s="3" t="s">
        <v>357</v>
      </c>
      <c r="I783" s="3" t="s">
        <v>25</v>
      </c>
      <c r="J783" s="3">
        <v>341</v>
      </c>
      <c r="K783" s="3" t="s">
        <v>19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4">
        <v>621245988</v>
      </c>
      <c r="R783" s="4">
        <f t="shared" si="24"/>
        <v>621245988</v>
      </c>
      <c r="S783" s="4">
        <f t="shared" si="25"/>
        <v>621245988</v>
      </c>
    </row>
    <row r="784" spans="3:19" hidden="1" x14ac:dyDescent="0.25">
      <c r="C784" s="3">
        <v>1305050002</v>
      </c>
      <c r="D784" s="3">
        <v>9001625784</v>
      </c>
      <c r="E784" s="3" t="s">
        <v>605</v>
      </c>
      <c r="F784" s="3" t="s">
        <v>606</v>
      </c>
      <c r="G784" s="3" t="s">
        <v>28</v>
      </c>
      <c r="H784" s="3" t="s">
        <v>504</v>
      </c>
      <c r="I784" s="3" t="s">
        <v>25</v>
      </c>
      <c r="J784" s="3">
        <v>195</v>
      </c>
      <c r="K784" s="3" t="s">
        <v>19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4">
        <v>-10702882</v>
      </c>
      <c r="R784" s="4">
        <f t="shared" si="24"/>
        <v>-10702882</v>
      </c>
      <c r="S784" s="4">
        <f t="shared" si="25"/>
        <v>-10702882</v>
      </c>
    </row>
    <row r="785" spans="3:19" hidden="1" x14ac:dyDescent="0.25">
      <c r="C785" s="3">
        <v>1305050002</v>
      </c>
      <c r="D785" s="3">
        <v>9001625784</v>
      </c>
      <c r="E785" s="3" t="s">
        <v>605</v>
      </c>
      <c r="F785" s="3">
        <v>2110869</v>
      </c>
      <c r="G785" s="3" t="s">
        <v>607</v>
      </c>
      <c r="H785" s="3" t="s">
        <v>608</v>
      </c>
      <c r="I785" s="3" t="s">
        <v>25</v>
      </c>
      <c r="J785" s="3">
        <v>181</v>
      </c>
      <c r="K785" s="3" t="s">
        <v>19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4">
        <v>75535166</v>
      </c>
      <c r="R785" s="4">
        <f t="shared" si="24"/>
        <v>75535166</v>
      </c>
      <c r="S785" s="4">
        <f t="shared" si="25"/>
        <v>75535166</v>
      </c>
    </row>
    <row r="786" spans="3:19" hidden="1" x14ac:dyDescent="0.25">
      <c r="C786" s="3">
        <v>1305050002</v>
      </c>
      <c r="D786" s="3">
        <v>9001625784</v>
      </c>
      <c r="E786" s="3" t="s">
        <v>605</v>
      </c>
      <c r="F786" s="3">
        <v>2111029</v>
      </c>
      <c r="G786" s="3" t="s">
        <v>474</v>
      </c>
      <c r="H786" s="3" t="s">
        <v>609</v>
      </c>
      <c r="I786" s="3" t="s">
        <v>25</v>
      </c>
      <c r="J786" s="3">
        <v>159</v>
      </c>
      <c r="K786" s="3" t="s">
        <v>19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4">
        <v>57248858</v>
      </c>
      <c r="R786" s="4">
        <f t="shared" si="24"/>
        <v>57248858</v>
      </c>
      <c r="S786" s="4">
        <f t="shared" si="25"/>
        <v>57248858</v>
      </c>
    </row>
    <row r="787" spans="3:19" hidden="1" x14ac:dyDescent="0.25">
      <c r="C787" s="3">
        <v>1305050002</v>
      </c>
      <c r="D787" s="3">
        <v>9001625784</v>
      </c>
      <c r="E787" s="3" t="s">
        <v>605</v>
      </c>
      <c r="F787" s="3">
        <v>2111413</v>
      </c>
      <c r="G787" s="3" t="s">
        <v>225</v>
      </c>
      <c r="H787" s="3" t="s">
        <v>226</v>
      </c>
      <c r="I787" s="3" t="s">
        <v>25</v>
      </c>
      <c r="J787" s="3">
        <v>104</v>
      </c>
      <c r="K787" s="3" t="s">
        <v>19</v>
      </c>
      <c r="L787" s="3">
        <v>0</v>
      </c>
      <c r="M787" s="3">
        <v>0</v>
      </c>
      <c r="N787" s="3">
        <v>0</v>
      </c>
      <c r="O787" s="3">
        <v>0</v>
      </c>
      <c r="P787" s="4">
        <v>1621610</v>
      </c>
      <c r="Q787" s="3">
        <v>0</v>
      </c>
      <c r="R787" s="4">
        <f t="shared" si="24"/>
        <v>1621610</v>
      </c>
      <c r="S787" s="4">
        <f t="shared" si="25"/>
        <v>1621610</v>
      </c>
    </row>
    <row r="788" spans="3:19" hidden="1" x14ac:dyDescent="0.25">
      <c r="C788" s="3">
        <v>1305050002</v>
      </c>
      <c r="D788" s="3">
        <v>9001625784</v>
      </c>
      <c r="E788" s="3" t="s">
        <v>605</v>
      </c>
      <c r="F788" s="3">
        <v>2111418</v>
      </c>
      <c r="G788" s="3" t="s">
        <v>351</v>
      </c>
      <c r="H788" s="3" t="s">
        <v>230</v>
      </c>
      <c r="I788" s="3" t="s">
        <v>25</v>
      </c>
      <c r="J788" s="3">
        <v>103</v>
      </c>
      <c r="K788" s="3" t="s">
        <v>19</v>
      </c>
      <c r="L788" s="3">
        <v>0</v>
      </c>
      <c r="M788" s="3">
        <v>0</v>
      </c>
      <c r="N788" s="3">
        <v>0</v>
      </c>
      <c r="O788" s="3">
        <v>0</v>
      </c>
      <c r="P788" s="4">
        <v>48370427</v>
      </c>
      <c r="Q788" s="3">
        <v>0</v>
      </c>
      <c r="R788" s="4">
        <f t="shared" si="24"/>
        <v>48370427</v>
      </c>
      <c r="S788" s="4">
        <f t="shared" si="25"/>
        <v>48370427</v>
      </c>
    </row>
    <row r="789" spans="3:19" hidden="1" x14ac:dyDescent="0.25">
      <c r="C789" s="3">
        <v>1305050002</v>
      </c>
      <c r="D789" s="3">
        <v>9001625784</v>
      </c>
      <c r="E789" s="3" t="s">
        <v>605</v>
      </c>
      <c r="F789" s="3">
        <v>2111419</v>
      </c>
      <c r="G789" s="3" t="s">
        <v>351</v>
      </c>
      <c r="H789" s="3" t="s">
        <v>230</v>
      </c>
      <c r="I789" s="3" t="s">
        <v>25</v>
      </c>
      <c r="J789" s="3">
        <v>103</v>
      </c>
      <c r="K789" s="3" t="s">
        <v>19</v>
      </c>
      <c r="L789" s="3">
        <v>0</v>
      </c>
      <c r="M789" s="3">
        <v>0</v>
      </c>
      <c r="N789" s="3">
        <v>0</v>
      </c>
      <c r="O789" s="3">
        <v>0</v>
      </c>
      <c r="P789" s="4">
        <v>4509605</v>
      </c>
      <c r="Q789" s="3">
        <v>0</v>
      </c>
      <c r="R789" s="4">
        <f t="shared" si="24"/>
        <v>4509605</v>
      </c>
      <c r="S789" s="4">
        <f t="shared" si="25"/>
        <v>4509605</v>
      </c>
    </row>
    <row r="790" spans="3:19" hidden="1" x14ac:dyDescent="0.25">
      <c r="C790" s="3">
        <v>1305050002</v>
      </c>
      <c r="D790" s="3">
        <v>9001625784</v>
      </c>
      <c r="E790" s="3" t="s">
        <v>605</v>
      </c>
      <c r="F790" s="3">
        <v>2112064</v>
      </c>
      <c r="G790" s="3" t="s">
        <v>85</v>
      </c>
      <c r="H790" s="3" t="s">
        <v>39</v>
      </c>
      <c r="I790" s="3" t="s">
        <v>25</v>
      </c>
      <c r="J790" s="3">
        <v>9</v>
      </c>
      <c r="K790" s="3" t="s">
        <v>19</v>
      </c>
      <c r="L790" s="3">
        <v>0</v>
      </c>
      <c r="M790" s="4">
        <v>1521003</v>
      </c>
      <c r="N790" s="3">
        <v>0</v>
      </c>
      <c r="O790" s="3">
        <v>0</v>
      </c>
      <c r="P790" s="3">
        <v>0</v>
      </c>
      <c r="Q790" s="3">
        <v>0</v>
      </c>
      <c r="R790" s="4">
        <f t="shared" si="24"/>
        <v>1521003</v>
      </c>
      <c r="S790" s="4">
        <f t="shared" si="25"/>
        <v>1521003</v>
      </c>
    </row>
    <row r="791" spans="3:19" hidden="1" x14ac:dyDescent="0.25">
      <c r="C791" s="3">
        <v>1305050002</v>
      </c>
      <c r="D791" s="3">
        <v>9001625784</v>
      </c>
      <c r="E791" s="3" t="s">
        <v>605</v>
      </c>
      <c r="F791" s="3">
        <v>2112066</v>
      </c>
      <c r="G791" s="3" t="s">
        <v>85</v>
      </c>
      <c r="H791" s="3" t="s">
        <v>39</v>
      </c>
      <c r="I791" s="3" t="s">
        <v>25</v>
      </c>
      <c r="J791" s="3">
        <v>9</v>
      </c>
      <c r="K791" s="3" t="s">
        <v>19</v>
      </c>
      <c r="L791" s="3">
        <v>0</v>
      </c>
      <c r="M791" s="4">
        <v>4913415</v>
      </c>
      <c r="N791" s="3">
        <v>0</v>
      </c>
      <c r="O791" s="3">
        <v>0</v>
      </c>
      <c r="P791" s="3">
        <v>0</v>
      </c>
      <c r="Q791" s="3">
        <v>0</v>
      </c>
      <c r="R791" s="4">
        <f t="shared" si="24"/>
        <v>4913415</v>
      </c>
      <c r="S791" s="4">
        <f t="shared" si="25"/>
        <v>4913415</v>
      </c>
    </row>
    <row r="792" spans="3:19" hidden="1" x14ac:dyDescent="0.25">
      <c r="C792" s="3">
        <v>1305050002</v>
      </c>
      <c r="D792" s="3">
        <v>9001625784</v>
      </c>
      <c r="E792" s="3" t="s">
        <v>605</v>
      </c>
      <c r="F792" s="3">
        <v>2112065</v>
      </c>
      <c r="G792" s="3" t="s">
        <v>85</v>
      </c>
      <c r="H792" s="3" t="s">
        <v>39</v>
      </c>
      <c r="I792" s="3" t="s">
        <v>25</v>
      </c>
      <c r="J792" s="3">
        <v>9</v>
      </c>
      <c r="K792" s="3" t="s">
        <v>19</v>
      </c>
      <c r="L792" s="3">
        <v>0</v>
      </c>
      <c r="M792" s="4">
        <v>18933888</v>
      </c>
      <c r="N792" s="3">
        <v>0</v>
      </c>
      <c r="O792" s="3">
        <v>0</v>
      </c>
      <c r="P792" s="3">
        <v>0</v>
      </c>
      <c r="Q792" s="3">
        <v>0</v>
      </c>
      <c r="R792" s="4">
        <f t="shared" si="24"/>
        <v>18933888</v>
      </c>
      <c r="S792" s="4">
        <f t="shared" si="25"/>
        <v>18933888</v>
      </c>
    </row>
    <row r="793" spans="3:19" hidden="1" x14ac:dyDescent="0.25">
      <c r="C793" s="3">
        <v>1305050002</v>
      </c>
      <c r="D793" s="3">
        <v>9001625784</v>
      </c>
      <c r="E793" s="3" t="s">
        <v>605</v>
      </c>
      <c r="F793" s="3">
        <v>2112073</v>
      </c>
      <c r="G793" s="3" t="s">
        <v>85</v>
      </c>
      <c r="H793" s="3" t="s">
        <v>39</v>
      </c>
      <c r="I793" s="3" t="s">
        <v>25</v>
      </c>
      <c r="J793" s="3">
        <v>9</v>
      </c>
      <c r="K793" s="3" t="s">
        <v>19</v>
      </c>
      <c r="L793" s="3">
        <v>0</v>
      </c>
      <c r="M793" s="4">
        <v>7514697</v>
      </c>
      <c r="N793" s="3">
        <v>0</v>
      </c>
      <c r="O793" s="3">
        <v>0</v>
      </c>
      <c r="P793" s="3">
        <v>0</v>
      </c>
      <c r="Q793" s="3">
        <v>0</v>
      </c>
      <c r="R793" s="4">
        <f t="shared" si="24"/>
        <v>7514697</v>
      </c>
      <c r="S793" s="4">
        <f t="shared" si="25"/>
        <v>7514697</v>
      </c>
    </row>
    <row r="794" spans="3:19" hidden="1" x14ac:dyDescent="0.25">
      <c r="C794" s="3">
        <v>1305050002</v>
      </c>
      <c r="D794" s="3">
        <v>9001625784</v>
      </c>
      <c r="E794" s="3" t="s">
        <v>605</v>
      </c>
      <c r="F794" s="3">
        <v>2112074</v>
      </c>
      <c r="G794" s="3" t="s">
        <v>85</v>
      </c>
      <c r="H794" s="3" t="s">
        <v>39</v>
      </c>
      <c r="I794" s="3" t="s">
        <v>25</v>
      </c>
      <c r="J794" s="3">
        <v>9</v>
      </c>
      <c r="K794" s="3" t="s">
        <v>19</v>
      </c>
      <c r="L794" s="3">
        <v>0</v>
      </c>
      <c r="M794" s="4">
        <v>11508944</v>
      </c>
      <c r="N794" s="3">
        <v>0</v>
      </c>
      <c r="O794" s="3">
        <v>0</v>
      </c>
      <c r="P794" s="3">
        <v>0</v>
      </c>
      <c r="Q794" s="3">
        <v>0</v>
      </c>
      <c r="R794" s="4">
        <f t="shared" si="24"/>
        <v>11508944</v>
      </c>
      <c r="S794" s="4">
        <f t="shared" si="25"/>
        <v>11508944</v>
      </c>
    </row>
    <row r="795" spans="3:19" hidden="1" x14ac:dyDescent="0.25">
      <c r="C795" s="3">
        <v>1305050002</v>
      </c>
      <c r="D795" s="3">
        <v>9001625784</v>
      </c>
      <c r="E795" s="3" t="s">
        <v>605</v>
      </c>
      <c r="F795" s="3">
        <v>2112071</v>
      </c>
      <c r="G795" s="3" t="s">
        <v>85</v>
      </c>
      <c r="H795" s="3" t="s">
        <v>39</v>
      </c>
      <c r="I795" s="3" t="s">
        <v>25</v>
      </c>
      <c r="J795" s="3">
        <v>9</v>
      </c>
      <c r="K795" s="3" t="s">
        <v>19</v>
      </c>
      <c r="L795" s="3">
        <v>0</v>
      </c>
      <c r="M795" s="4">
        <v>17343741</v>
      </c>
      <c r="N795" s="3">
        <v>0</v>
      </c>
      <c r="O795" s="3">
        <v>0</v>
      </c>
      <c r="P795" s="3">
        <v>0</v>
      </c>
      <c r="Q795" s="3">
        <v>0</v>
      </c>
      <c r="R795" s="4">
        <f t="shared" si="24"/>
        <v>17343741</v>
      </c>
      <c r="S795" s="4">
        <f t="shared" si="25"/>
        <v>17343741</v>
      </c>
    </row>
    <row r="796" spans="3:19" hidden="1" x14ac:dyDescent="0.25">
      <c r="C796" s="3">
        <v>1305050002</v>
      </c>
      <c r="D796" s="3">
        <v>9001625784</v>
      </c>
      <c r="E796" s="3" t="s">
        <v>605</v>
      </c>
      <c r="F796" s="3">
        <v>2112072</v>
      </c>
      <c r="G796" s="3" t="s">
        <v>85</v>
      </c>
      <c r="H796" s="3" t="s">
        <v>39</v>
      </c>
      <c r="I796" s="3" t="s">
        <v>25</v>
      </c>
      <c r="J796" s="3">
        <v>9</v>
      </c>
      <c r="K796" s="3" t="s">
        <v>19</v>
      </c>
      <c r="L796" s="3">
        <v>0</v>
      </c>
      <c r="M796" s="4">
        <v>23887744</v>
      </c>
      <c r="N796" s="3">
        <v>0</v>
      </c>
      <c r="O796" s="3">
        <v>0</v>
      </c>
      <c r="P796" s="3">
        <v>0</v>
      </c>
      <c r="Q796" s="3">
        <v>0</v>
      </c>
      <c r="R796" s="4">
        <f t="shared" si="24"/>
        <v>23887744</v>
      </c>
      <c r="S796" s="4">
        <f t="shared" si="25"/>
        <v>23887744</v>
      </c>
    </row>
    <row r="797" spans="3:19" hidden="1" x14ac:dyDescent="0.25">
      <c r="C797" s="3">
        <v>1305050002</v>
      </c>
      <c r="D797" s="3">
        <v>9001625784</v>
      </c>
      <c r="E797" s="3" t="s">
        <v>605</v>
      </c>
      <c r="F797" s="3">
        <v>2112063</v>
      </c>
      <c r="G797" s="3" t="s">
        <v>85</v>
      </c>
      <c r="H797" s="3" t="s">
        <v>39</v>
      </c>
      <c r="I797" s="3" t="s">
        <v>25</v>
      </c>
      <c r="J797" s="3">
        <v>9</v>
      </c>
      <c r="K797" s="3" t="s">
        <v>19</v>
      </c>
      <c r="L797" s="3">
        <v>0</v>
      </c>
      <c r="M797" s="4">
        <v>3158990</v>
      </c>
      <c r="N797" s="3">
        <v>0</v>
      </c>
      <c r="O797" s="3">
        <v>0</v>
      </c>
      <c r="P797" s="3">
        <v>0</v>
      </c>
      <c r="Q797" s="3">
        <v>0</v>
      </c>
      <c r="R797" s="4">
        <f t="shared" si="24"/>
        <v>3158990</v>
      </c>
      <c r="S797" s="4">
        <f t="shared" si="25"/>
        <v>3158990</v>
      </c>
    </row>
    <row r="798" spans="3:19" hidden="1" x14ac:dyDescent="0.25">
      <c r="E798" s="3" t="s">
        <v>605</v>
      </c>
      <c r="K798" s="3" t="s">
        <v>19</v>
      </c>
      <c r="L798" s="3">
        <v>0</v>
      </c>
      <c r="M798" s="4">
        <v>88782422</v>
      </c>
      <c r="N798" s="3">
        <v>0</v>
      </c>
      <c r="O798" s="3">
        <v>0</v>
      </c>
      <c r="P798" s="4">
        <v>54501642</v>
      </c>
      <c r="Q798" s="4">
        <v>743327130</v>
      </c>
      <c r="R798" s="4">
        <f t="shared" si="24"/>
        <v>886611194</v>
      </c>
      <c r="S798" s="4">
        <f t="shared" si="25"/>
        <v>886611194</v>
      </c>
    </row>
    <row r="799" spans="3:19" hidden="1" x14ac:dyDescent="0.25">
      <c r="C799" s="3">
        <v>1310200001</v>
      </c>
      <c r="D799" s="3">
        <v>9001661876</v>
      </c>
      <c r="E799" s="3" t="s">
        <v>610</v>
      </c>
      <c r="F799" s="3">
        <v>2100008747</v>
      </c>
      <c r="G799" s="3" t="s">
        <v>331</v>
      </c>
      <c r="H799" s="3" t="s">
        <v>332</v>
      </c>
      <c r="I799" s="3" t="s">
        <v>25</v>
      </c>
      <c r="J799" s="3">
        <v>538</v>
      </c>
      <c r="K799" s="3" t="s">
        <v>19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4">
        <v>1966500</v>
      </c>
      <c r="R799" s="4">
        <f t="shared" si="24"/>
        <v>1966500</v>
      </c>
      <c r="S799" s="4">
        <f t="shared" si="25"/>
        <v>1966500</v>
      </c>
    </row>
    <row r="800" spans="3:19" hidden="1" x14ac:dyDescent="0.25">
      <c r="C800" s="3">
        <v>1310200001</v>
      </c>
      <c r="D800" s="3">
        <v>9001661876</v>
      </c>
      <c r="E800" s="3" t="s">
        <v>610</v>
      </c>
      <c r="F800" s="3">
        <v>2100008748</v>
      </c>
      <c r="G800" s="3" t="s">
        <v>611</v>
      </c>
      <c r="H800" s="3" t="s">
        <v>517</v>
      </c>
      <c r="I800" s="3" t="s">
        <v>25</v>
      </c>
      <c r="J800" s="3">
        <v>537</v>
      </c>
      <c r="K800" s="3" t="s">
        <v>19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4">
        <v>1188000</v>
      </c>
      <c r="R800" s="4">
        <f t="shared" si="24"/>
        <v>1188000</v>
      </c>
      <c r="S800" s="4">
        <f t="shared" si="25"/>
        <v>1188000</v>
      </c>
    </row>
    <row r="801" spans="1:19" hidden="1" x14ac:dyDescent="0.25">
      <c r="E801" s="3" t="s">
        <v>610</v>
      </c>
      <c r="K801" s="3" t="s">
        <v>19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4">
        <v>3154500</v>
      </c>
      <c r="R801" s="4">
        <f t="shared" si="24"/>
        <v>3154500</v>
      </c>
      <c r="S801" s="4">
        <f t="shared" si="25"/>
        <v>3154500</v>
      </c>
    </row>
    <row r="802" spans="1:19" s="2" customFormat="1" x14ac:dyDescent="0.25">
      <c r="A802" s="28" t="s">
        <v>612</v>
      </c>
      <c r="B802" s="3"/>
      <c r="C802" s="3"/>
      <c r="D802" s="3"/>
      <c r="E802" s="28"/>
      <c r="F802" s="3"/>
      <c r="G802" s="3"/>
      <c r="H802" s="3"/>
      <c r="I802" s="3"/>
      <c r="J802" s="3"/>
      <c r="K802" s="3" t="s">
        <v>19</v>
      </c>
      <c r="L802" s="29">
        <f>+L9+L24+L31+L105+L288+L423+L426+L430+L467+L480+L517+L523+L535+L545+L590+L592+L627+L636+L668+L727</f>
        <v>1402139407</v>
      </c>
      <c r="M802" s="26">
        <f t="shared" ref="M802:S802" si="26">+M9+M24+M31+M105+M288+M423+M426+M430+M467+M480+M517+M523+M535+M545+M590+M592+M627+M636+M668+M727</f>
        <v>562381294</v>
      </c>
      <c r="N802" s="26">
        <f t="shared" si="26"/>
        <v>0</v>
      </c>
      <c r="O802" s="26">
        <f t="shared" si="26"/>
        <v>32763718</v>
      </c>
      <c r="P802" s="26">
        <f t="shared" si="26"/>
        <v>8090626</v>
      </c>
      <c r="Q802" s="26">
        <f t="shared" si="26"/>
        <v>168572092</v>
      </c>
      <c r="R802" s="29">
        <f t="shared" si="26"/>
        <v>341348574</v>
      </c>
      <c r="S802" s="29">
        <f t="shared" si="26"/>
        <v>1743487981</v>
      </c>
    </row>
    <row r="803" spans="1:19" x14ac:dyDescent="0.25">
      <c r="S803" s="25">
        <v>2399447760</v>
      </c>
    </row>
    <row r="804" spans="1:19" x14ac:dyDescent="0.25">
      <c r="R804" s="25" t="s">
        <v>661</v>
      </c>
      <c r="S804" s="25">
        <f>+S802+S803</f>
        <v>4142935741</v>
      </c>
    </row>
    <row r="805" spans="1:19" x14ac:dyDescent="0.25">
      <c r="R805" s="25" t="s">
        <v>662</v>
      </c>
      <c r="S805" s="25">
        <v>2071467870.5</v>
      </c>
    </row>
  </sheetData>
  <autoFilter ref="A3:S802" xr:uid="{00000000-0009-0000-0000-000000000000}">
    <filterColumn colId="0">
      <customFilters>
        <customFilter operator="notEqual" val=" "/>
      </customFilters>
    </filterColumn>
  </autoFilter>
  <mergeCells count="2">
    <mergeCell ref="A1:S1"/>
    <mergeCell ref="A2:S2"/>
  </mergeCells>
  <pageMargins left="0.7" right="0.7" top="0.75" bottom="0.75" header="0.3" footer="0.3"/>
  <pageSetup orientation="portrait" verticalDpi="0" r:id="rId1"/>
  <ignoredErrors>
    <ignoredError sqref="R4:R287 R289:R466 R518:R801 R468:R5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tabSelected="1" workbookViewId="0">
      <selection activeCell="D20" sqref="D20"/>
    </sheetView>
  </sheetViews>
  <sheetFormatPr baseColWidth="10" defaultRowHeight="12.75" x14ac:dyDescent="0.25"/>
  <cols>
    <col min="1" max="1" width="34" style="3" bestFit="1" customWidth="1"/>
    <col min="2" max="2" width="18.28515625" style="25" bestFit="1" customWidth="1"/>
    <col min="3" max="3" width="16.7109375" style="25" bestFit="1" customWidth="1"/>
    <col min="4" max="4" width="17.28515625" style="25" bestFit="1" customWidth="1"/>
    <col min="5" max="5" width="12" style="25" bestFit="1" customWidth="1"/>
    <col min="6" max="6" width="13.42578125" style="25" bestFit="1" customWidth="1"/>
    <col min="7" max="7" width="12.42578125" style="25" bestFit="1" customWidth="1"/>
    <col min="8" max="8" width="11.5703125" style="25" bestFit="1" customWidth="1"/>
    <col min="9" max="9" width="13.42578125" style="25" bestFit="1" customWidth="1"/>
    <col min="10" max="10" width="14.42578125" style="25" bestFit="1" customWidth="1"/>
    <col min="11" max="11" width="12" style="3" bestFit="1" customWidth="1"/>
    <col min="12" max="16384" width="11.42578125" style="3"/>
  </cols>
  <sheetData>
    <row r="1" spans="1:11" s="2" customFormat="1" ht="13.5" customHeight="1" x14ac:dyDescent="0.25">
      <c r="A1" s="38" t="s">
        <v>639</v>
      </c>
      <c r="B1" s="38"/>
      <c r="C1" s="38"/>
      <c r="D1" s="38"/>
      <c r="E1" s="26"/>
      <c r="F1" s="26"/>
      <c r="G1" s="26"/>
      <c r="H1" s="26"/>
      <c r="I1" s="26"/>
      <c r="J1" s="26"/>
    </row>
    <row r="2" spans="1:11" s="2" customFormat="1" x14ac:dyDescent="0.25">
      <c r="A2" s="28" t="s">
        <v>628</v>
      </c>
      <c r="B2" s="29" t="s">
        <v>640</v>
      </c>
      <c r="C2" s="29" t="s">
        <v>641</v>
      </c>
      <c r="D2" s="29" t="s">
        <v>642</v>
      </c>
      <c r="E2" s="26"/>
      <c r="F2" s="26"/>
      <c r="G2" s="26"/>
      <c r="H2" s="26"/>
      <c r="I2" s="26"/>
      <c r="J2" s="26"/>
    </row>
    <row r="3" spans="1:11" x14ac:dyDescent="0.25">
      <c r="A3" s="19" t="s">
        <v>76</v>
      </c>
      <c r="B3" s="27">
        <v>485216485</v>
      </c>
      <c r="C3" s="27">
        <v>155241630</v>
      </c>
      <c r="D3" s="27">
        <f>SUM(B3:C3)</f>
        <v>640458115</v>
      </c>
    </row>
    <row r="4" spans="1:11" x14ac:dyDescent="0.25">
      <c r="A4" s="19" t="s">
        <v>97</v>
      </c>
      <c r="B4" s="27">
        <v>90910634</v>
      </c>
      <c r="C4" s="27">
        <v>448683385</v>
      </c>
      <c r="D4" s="27">
        <f t="shared" ref="D4:D16" si="0">SUM(B4:C4)</f>
        <v>539594019</v>
      </c>
    </row>
    <row r="5" spans="1:11" x14ac:dyDescent="0.25">
      <c r="A5" s="19" t="s">
        <v>143</v>
      </c>
      <c r="B5" s="27">
        <v>644023982</v>
      </c>
      <c r="C5" s="27">
        <v>366268416</v>
      </c>
      <c r="D5" s="27">
        <f t="shared" si="0"/>
        <v>1010292398</v>
      </c>
    </row>
    <row r="6" spans="1:11" x14ac:dyDescent="0.25">
      <c r="A6" s="19" t="s">
        <v>186</v>
      </c>
      <c r="B6" s="27">
        <v>40190027</v>
      </c>
      <c r="C6" s="27">
        <v>418221918</v>
      </c>
      <c r="D6" s="27">
        <f t="shared" si="0"/>
        <v>458411945</v>
      </c>
    </row>
    <row r="7" spans="1:11" x14ac:dyDescent="0.25">
      <c r="A7" s="19" t="s">
        <v>300</v>
      </c>
      <c r="B7" s="27">
        <v>22767453</v>
      </c>
      <c r="C7" s="27">
        <v>1023402</v>
      </c>
      <c r="D7" s="27">
        <f t="shared" si="0"/>
        <v>23790855</v>
      </c>
    </row>
    <row r="8" spans="1:11" x14ac:dyDescent="0.25">
      <c r="A8" s="19" t="s">
        <v>338</v>
      </c>
      <c r="B8" s="27"/>
      <c r="C8" s="27">
        <v>11880000</v>
      </c>
      <c r="D8" s="27">
        <f t="shared" si="0"/>
        <v>11880000</v>
      </c>
      <c r="K8" s="4"/>
    </row>
    <row r="9" spans="1:11" x14ac:dyDescent="0.25">
      <c r="A9" s="19" t="s">
        <v>344</v>
      </c>
      <c r="B9" s="27"/>
      <c r="C9" s="27">
        <v>128168864</v>
      </c>
      <c r="D9" s="27">
        <f t="shared" si="0"/>
        <v>128168864</v>
      </c>
    </row>
    <row r="10" spans="1:11" x14ac:dyDescent="0.25">
      <c r="A10" s="19" t="s">
        <v>363</v>
      </c>
      <c r="B10" s="27"/>
      <c r="C10" s="27">
        <v>3799159</v>
      </c>
      <c r="D10" s="27">
        <f t="shared" si="0"/>
        <v>3799159</v>
      </c>
    </row>
    <row r="11" spans="1:11" x14ac:dyDescent="0.25">
      <c r="A11" s="19" t="s">
        <v>393</v>
      </c>
      <c r="B11" s="27">
        <v>26880000</v>
      </c>
      <c r="C11" s="27">
        <v>250535237</v>
      </c>
      <c r="D11" s="27">
        <f t="shared" si="0"/>
        <v>277415237</v>
      </c>
    </row>
    <row r="12" spans="1:11" x14ac:dyDescent="0.25">
      <c r="A12" s="19" t="s">
        <v>476</v>
      </c>
      <c r="B12" s="27"/>
      <c r="C12" s="27">
        <v>292072315</v>
      </c>
      <c r="D12" s="27">
        <f t="shared" si="0"/>
        <v>292072315</v>
      </c>
    </row>
    <row r="13" spans="1:11" x14ac:dyDescent="0.25">
      <c r="A13" s="19" t="s">
        <v>498</v>
      </c>
      <c r="B13" s="27"/>
      <c r="C13" s="27">
        <v>24391406</v>
      </c>
      <c r="D13" s="27">
        <f t="shared" si="0"/>
        <v>24391406</v>
      </c>
    </row>
    <row r="14" spans="1:11" x14ac:dyDescent="0.25">
      <c r="A14" s="19" t="s">
        <v>512</v>
      </c>
      <c r="B14" s="27">
        <v>15005870</v>
      </c>
      <c r="C14" s="27">
        <v>35986654</v>
      </c>
      <c r="D14" s="27">
        <f t="shared" si="0"/>
        <v>50992524</v>
      </c>
    </row>
    <row r="15" spans="1:11" x14ac:dyDescent="0.25">
      <c r="A15" s="19" t="s">
        <v>605</v>
      </c>
      <c r="B15" s="27"/>
      <c r="C15" s="27">
        <v>276068088</v>
      </c>
      <c r="D15" s="27">
        <f t="shared" si="0"/>
        <v>276068088</v>
      </c>
    </row>
    <row r="16" spans="1:11" x14ac:dyDescent="0.25">
      <c r="A16" s="19" t="s">
        <v>610</v>
      </c>
      <c r="B16" s="27"/>
      <c r="C16" s="27">
        <v>3154500</v>
      </c>
      <c r="D16" s="27">
        <f t="shared" si="0"/>
        <v>3154500</v>
      </c>
    </row>
    <row r="17" spans="1:10" s="2" customFormat="1" x14ac:dyDescent="0.25">
      <c r="A17" s="28"/>
      <c r="B17" s="29">
        <f>SUM(B3:B16)</f>
        <v>1324994451</v>
      </c>
      <c r="C17" s="29">
        <f>SUM(C3:C16)</f>
        <v>2415494974</v>
      </c>
      <c r="D17" s="29">
        <f>SUM(D3:D16)</f>
        <v>3740489425</v>
      </c>
      <c r="E17" s="26"/>
      <c r="F17" s="26"/>
      <c r="G17" s="26"/>
      <c r="H17" s="26"/>
      <c r="I17" s="26"/>
      <c r="J17" s="26"/>
    </row>
    <row r="18" spans="1:10" x14ac:dyDescent="0.25">
      <c r="C18" s="25" t="s">
        <v>663</v>
      </c>
      <c r="D18" s="25">
        <v>2913334261</v>
      </c>
    </row>
    <row r="19" spans="1:10" x14ac:dyDescent="0.25">
      <c r="D19" s="25">
        <f>+D17+D18</f>
        <v>6653823686</v>
      </c>
    </row>
    <row r="20" spans="1:10" x14ac:dyDescent="0.25">
      <c r="C20" s="25" t="s">
        <v>662</v>
      </c>
      <c r="D20" s="25">
        <v>3326911843</v>
      </c>
    </row>
    <row r="33" spans="11:11" x14ac:dyDescent="0.25">
      <c r="K33" s="5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activeCell="G7" sqref="G7"/>
    </sheetView>
  </sheetViews>
  <sheetFormatPr baseColWidth="10" defaultRowHeight="15" x14ac:dyDescent="0.25"/>
  <cols>
    <col min="1" max="1" width="8.85546875" bestFit="1" customWidth="1"/>
    <col min="2" max="2" width="19.85546875" bestFit="1" customWidth="1"/>
    <col min="3" max="3" width="13.42578125" bestFit="1" customWidth="1"/>
    <col min="7" max="7" width="20" bestFit="1" customWidth="1"/>
    <col min="8" max="8" width="12" bestFit="1" customWidth="1"/>
  </cols>
  <sheetData>
    <row r="1" spans="1:8" ht="28.5" customHeight="1" x14ac:dyDescent="0.25">
      <c r="A1" s="41" t="s">
        <v>616</v>
      </c>
      <c r="B1" s="41"/>
      <c r="C1" s="41"/>
    </row>
    <row r="2" spans="1:8" x14ac:dyDescent="0.25">
      <c r="A2" s="42" t="s">
        <v>617</v>
      </c>
      <c r="B2" s="42"/>
      <c r="C2" s="12">
        <v>142871192</v>
      </c>
      <c r="G2" s="33" t="s">
        <v>648</v>
      </c>
      <c r="H2" s="36">
        <f>+C16</f>
        <v>110799142.49696</v>
      </c>
    </row>
    <row r="3" spans="1:8" x14ac:dyDescent="0.25">
      <c r="A3" s="42" t="s">
        <v>618</v>
      </c>
      <c r="B3" s="42"/>
      <c r="C3" s="12">
        <v>72008472</v>
      </c>
      <c r="G3" s="37" t="s">
        <v>649</v>
      </c>
      <c r="H3" s="36">
        <f>+C10</f>
        <v>626967424</v>
      </c>
    </row>
    <row r="4" spans="1:8" x14ac:dyDescent="0.25">
      <c r="A4" s="42" t="s">
        <v>619</v>
      </c>
      <c r="B4" s="42"/>
      <c r="C4" s="30">
        <v>44351244</v>
      </c>
      <c r="G4" s="34" t="s">
        <v>650</v>
      </c>
      <c r="H4" s="35">
        <f>+H3-H2</f>
        <v>516168281.50304002</v>
      </c>
    </row>
    <row r="5" spans="1:8" x14ac:dyDescent="0.25">
      <c r="A5" s="42" t="s">
        <v>620</v>
      </c>
      <c r="B5" s="42"/>
      <c r="C5" s="30">
        <v>339170801</v>
      </c>
      <c r="G5" s="1"/>
    </row>
    <row r="6" spans="1:8" x14ac:dyDescent="0.25">
      <c r="A6" s="31"/>
      <c r="B6" s="31"/>
      <c r="C6" s="6">
        <f>SUM(C2:C5)</f>
        <v>598401709</v>
      </c>
      <c r="G6" s="1"/>
    </row>
    <row r="7" spans="1:8" x14ac:dyDescent="0.25">
      <c r="A7" s="31"/>
      <c r="B7" s="31" t="s">
        <v>621</v>
      </c>
      <c r="C7" s="7">
        <v>28565715</v>
      </c>
      <c r="G7" s="1"/>
    </row>
    <row r="8" spans="1:8" x14ac:dyDescent="0.25">
      <c r="A8" s="31"/>
      <c r="B8" s="31" t="s">
        <v>622</v>
      </c>
      <c r="C8" s="8">
        <v>0</v>
      </c>
      <c r="G8" s="32"/>
    </row>
    <row r="9" spans="1:8" x14ac:dyDescent="0.25">
      <c r="A9" s="31"/>
      <c r="B9" s="31" t="s">
        <v>623</v>
      </c>
      <c r="C9" s="7">
        <v>0</v>
      </c>
      <c r="G9" s="1"/>
    </row>
    <row r="10" spans="1:8" x14ac:dyDescent="0.25">
      <c r="A10" s="31"/>
      <c r="B10" s="31" t="s">
        <v>624</v>
      </c>
      <c r="C10" s="9">
        <f>+C6+C7+C8+C9</f>
        <v>626967424</v>
      </c>
      <c r="G10" s="1"/>
    </row>
    <row r="11" spans="1:8" x14ac:dyDescent="0.25">
      <c r="A11" s="10"/>
      <c r="B11" s="10"/>
      <c r="C11" s="7"/>
      <c r="G11" s="1"/>
    </row>
    <row r="12" spans="1:8" ht="30.75" customHeight="1" x14ac:dyDescent="0.25">
      <c r="A12" s="41" t="s">
        <v>625</v>
      </c>
      <c r="B12" s="41"/>
      <c r="C12" s="41"/>
      <c r="G12" s="1"/>
    </row>
    <row r="13" spans="1:8" x14ac:dyDescent="0.25">
      <c r="A13" s="40" t="s">
        <v>617</v>
      </c>
      <c r="B13" s="11" t="s">
        <v>626</v>
      </c>
      <c r="C13" s="12">
        <v>0</v>
      </c>
    </row>
    <row r="14" spans="1:8" x14ac:dyDescent="0.25">
      <c r="A14" s="40"/>
      <c r="B14" s="11" t="s">
        <v>627</v>
      </c>
      <c r="C14" s="13">
        <v>16599972.496960003</v>
      </c>
    </row>
    <row r="15" spans="1:8" x14ac:dyDescent="0.25">
      <c r="A15" s="40"/>
      <c r="B15" s="11" t="s">
        <v>647</v>
      </c>
      <c r="C15" s="14">
        <v>94199170</v>
      </c>
    </row>
    <row r="16" spans="1:8" x14ac:dyDescent="0.25">
      <c r="A16" s="3"/>
      <c r="B16" s="3"/>
      <c r="C16" s="6">
        <f>SUM(C13:C15)</f>
        <v>110799142.49696</v>
      </c>
    </row>
    <row r="17" spans="3:3" x14ac:dyDescent="0.25">
      <c r="C17" s="15"/>
    </row>
    <row r="18" spans="3:3" x14ac:dyDescent="0.25">
      <c r="C18" s="15">
        <f>+C16-C2</f>
        <v>-32072049.503040001</v>
      </c>
    </row>
  </sheetData>
  <mergeCells count="7">
    <mergeCell ref="A13:A15"/>
    <mergeCell ref="A1:C1"/>
    <mergeCell ref="A2:B2"/>
    <mergeCell ref="A3:B3"/>
    <mergeCell ref="A4:B4"/>
    <mergeCell ref="A5:B5"/>
    <mergeCell ref="A12:C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topLeftCell="A13" workbookViewId="0">
      <selection activeCell="H25" sqref="H25"/>
    </sheetView>
  </sheetViews>
  <sheetFormatPr baseColWidth="10" defaultRowHeight="15" x14ac:dyDescent="0.25"/>
  <cols>
    <col min="1" max="1" width="33" bestFit="1" customWidth="1"/>
    <col min="2" max="2" width="12" bestFit="1" customWidth="1"/>
    <col min="3" max="3" width="11" bestFit="1" customWidth="1"/>
    <col min="4" max="4" width="10.85546875" bestFit="1" customWidth="1"/>
    <col min="5" max="5" width="13.28515625" bestFit="1" customWidth="1"/>
    <col min="6" max="7" width="12" bestFit="1" customWidth="1"/>
    <col min="8" max="8" width="16.85546875" style="15" bestFit="1" customWidth="1"/>
    <col min="9" max="9" width="15.140625" bestFit="1" customWidth="1"/>
  </cols>
  <sheetData>
    <row r="1" spans="1:9" x14ac:dyDescent="0.25">
      <c r="A1" s="43" t="s">
        <v>632</v>
      </c>
      <c r="B1" s="43"/>
      <c r="C1" s="43"/>
      <c r="D1" s="43"/>
      <c r="E1" s="43"/>
      <c r="F1" s="43"/>
      <c r="G1" s="43"/>
      <c r="H1" s="43"/>
      <c r="I1" s="43"/>
    </row>
    <row r="2" spans="1:9" x14ac:dyDescent="0.25">
      <c r="A2" s="16" t="s">
        <v>628</v>
      </c>
      <c r="B2" s="17" t="s">
        <v>629</v>
      </c>
      <c r="C2" s="17" t="s">
        <v>634</v>
      </c>
      <c r="D2" s="17" t="s">
        <v>635</v>
      </c>
      <c r="E2" s="17" t="s">
        <v>636</v>
      </c>
      <c r="F2" s="17" t="s">
        <v>637</v>
      </c>
      <c r="G2" s="17" t="s">
        <v>638</v>
      </c>
      <c r="H2" s="50" t="s">
        <v>630</v>
      </c>
      <c r="I2" s="18" t="s">
        <v>631</v>
      </c>
    </row>
    <row r="3" spans="1:9" x14ac:dyDescent="0.25">
      <c r="A3" s="19" t="s">
        <v>26</v>
      </c>
      <c r="B3" s="20">
        <v>55381767</v>
      </c>
      <c r="C3" s="44" t="s">
        <v>633</v>
      </c>
      <c r="D3" s="21"/>
      <c r="E3" s="21"/>
      <c r="F3" s="21"/>
      <c r="G3" s="47">
        <v>174235429</v>
      </c>
      <c r="H3" s="51">
        <f>SUM(D3:G3)</f>
        <v>174235429</v>
      </c>
      <c r="I3" s="22"/>
    </row>
    <row r="4" spans="1:9" x14ac:dyDescent="0.25">
      <c r="A4" s="19" t="s">
        <v>316</v>
      </c>
      <c r="B4" s="20">
        <v>5441852</v>
      </c>
      <c r="C4" s="45"/>
      <c r="D4" s="23"/>
      <c r="E4" s="23"/>
      <c r="F4" s="21"/>
      <c r="G4" s="49">
        <v>2748299</v>
      </c>
      <c r="H4" s="51">
        <f t="shared" ref="H4:H14" si="0">SUM(D4:G4)</f>
        <v>2748299</v>
      </c>
      <c r="I4" s="24"/>
    </row>
    <row r="5" spans="1:9" x14ac:dyDescent="0.25">
      <c r="A5" s="19" t="s">
        <v>161</v>
      </c>
      <c r="B5" s="20">
        <v>349897728</v>
      </c>
      <c r="C5" s="45"/>
      <c r="D5" s="23"/>
      <c r="E5" s="23"/>
      <c r="F5" s="23"/>
      <c r="G5" s="23"/>
      <c r="H5" s="51">
        <f t="shared" si="0"/>
        <v>0</v>
      </c>
      <c r="I5" s="24"/>
    </row>
    <row r="6" spans="1:9" x14ac:dyDescent="0.25">
      <c r="A6" s="19" t="s">
        <v>186</v>
      </c>
      <c r="B6" s="20">
        <v>102434079</v>
      </c>
      <c r="C6" s="45"/>
      <c r="D6" s="23"/>
      <c r="E6" s="47">
        <v>73659969</v>
      </c>
      <c r="F6" s="23"/>
      <c r="G6" s="23"/>
      <c r="H6" s="51">
        <f t="shared" si="0"/>
        <v>73659969</v>
      </c>
      <c r="I6" s="22"/>
    </row>
    <row r="7" spans="1:9" x14ac:dyDescent="0.25">
      <c r="A7" s="19" t="s">
        <v>646</v>
      </c>
      <c r="B7" s="20">
        <v>60000000</v>
      </c>
      <c r="C7" s="45"/>
      <c r="D7" s="21"/>
      <c r="E7" s="21"/>
      <c r="F7" s="21"/>
      <c r="G7" s="21"/>
      <c r="H7" s="51">
        <f t="shared" si="0"/>
        <v>0</v>
      </c>
      <c r="I7" s="24"/>
    </row>
    <row r="8" spans="1:9" x14ac:dyDescent="0.25">
      <c r="A8" s="19" t="s">
        <v>334</v>
      </c>
      <c r="B8" s="20">
        <v>55381767</v>
      </c>
      <c r="C8" s="45"/>
      <c r="D8" s="23"/>
      <c r="E8" s="23"/>
      <c r="F8" s="23"/>
      <c r="G8" s="23"/>
      <c r="H8" s="51">
        <f t="shared" si="0"/>
        <v>0</v>
      </c>
      <c r="I8" s="24"/>
    </row>
    <row r="9" spans="1:9" x14ac:dyDescent="0.25">
      <c r="A9" s="19" t="s">
        <v>274</v>
      </c>
      <c r="B9" s="20">
        <v>12054873</v>
      </c>
      <c r="C9" s="45"/>
      <c r="D9" s="23"/>
      <c r="E9" s="23"/>
      <c r="F9" s="23"/>
      <c r="G9" s="23"/>
      <c r="H9" s="51">
        <f t="shared" si="0"/>
        <v>0</v>
      </c>
      <c r="I9" s="24"/>
    </row>
    <row r="10" spans="1:9" x14ac:dyDescent="0.25">
      <c r="A10" s="19" t="s">
        <v>96</v>
      </c>
      <c r="B10" s="20"/>
      <c r="C10" s="45"/>
      <c r="D10" s="23"/>
      <c r="E10" s="23"/>
      <c r="F10" s="23"/>
      <c r="G10" s="23">
        <v>2574000</v>
      </c>
      <c r="H10" s="51">
        <f t="shared" si="0"/>
        <v>2574000</v>
      </c>
      <c r="I10" s="24"/>
    </row>
    <row r="11" spans="1:9" x14ac:dyDescent="0.25">
      <c r="A11" s="19" t="s">
        <v>652</v>
      </c>
      <c r="B11" s="20"/>
      <c r="C11" s="45"/>
      <c r="D11" s="47">
        <v>15213818</v>
      </c>
      <c r="E11" s="23"/>
      <c r="F11" s="23"/>
      <c r="G11" s="23"/>
      <c r="H11" s="51">
        <f t="shared" si="0"/>
        <v>15213818</v>
      </c>
      <c r="I11" s="24"/>
    </row>
    <row r="12" spans="1:9" x14ac:dyDescent="0.25">
      <c r="A12" s="19" t="s">
        <v>653</v>
      </c>
      <c r="B12" s="20"/>
      <c r="C12" s="45"/>
      <c r="D12" s="23"/>
      <c r="E12" s="47">
        <v>35986654</v>
      </c>
      <c r="F12" s="23"/>
      <c r="G12" s="23"/>
      <c r="H12" s="51">
        <f t="shared" si="0"/>
        <v>35986654</v>
      </c>
      <c r="I12" s="24"/>
    </row>
    <row r="13" spans="1:9" x14ac:dyDescent="0.25">
      <c r="A13" s="19" t="s">
        <v>656</v>
      </c>
      <c r="B13" s="20"/>
      <c r="C13" s="45"/>
      <c r="D13" s="23"/>
      <c r="E13" s="23"/>
      <c r="F13" s="23"/>
      <c r="G13" s="47">
        <v>133075805</v>
      </c>
      <c r="H13" s="51">
        <f t="shared" si="0"/>
        <v>133075805</v>
      </c>
      <c r="I13" s="24"/>
    </row>
    <row r="14" spans="1:9" x14ac:dyDescent="0.25">
      <c r="A14" s="19" t="s">
        <v>657</v>
      </c>
      <c r="B14" s="20"/>
      <c r="C14" s="45"/>
      <c r="D14" s="23"/>
      <c r="E14" s="23"/>
      <c r="F14" s="23"/>
      <c r="G14" s="47">
        <v>58057525</v>
      </c>
      <c r="H14" s="51">
        <f t="shared" si="0"/>
        <v>58057525</v>
      </c>
      <c r="I14" s="24"/>
    </row>
    <row r="15" spans="1:9" x14ac:dyDescent="0.25">
      <c r="A15" s="16"/>
      <c r="B15" s="17">
        <f>SUM(B3:B10)</f>
        <v>640592066</v>
      </c>
      <c r="C15" s="46"/>
      <c r="D15" s="17">
        <f>SUM(D3:D14)</f>
        <v>15213818</v>
      </c>
      <c r="E15" s="17">
        <f t="shared" ref="E15:G15" si="1">SUM(E3:E14)</f>
        <v>109646623</v>
      </c>
      <c r="F15" s="17">
        <f t="shared" si="1"/>
        <v>0</v>
      </c>
      <c r="G15" s="17">
        <f t="shared" si="1"/>
        <v>370691058</v>
      </c>
      <c r="H15" s="50">
        <f>SUM(H3:H14)</f>
        <v>495551499</v>
      </c>
      <c r="I15" s="18"/>
    </row>
    <row r="18" spans="1:9" x14ac:dyDescent="0.25">
      <c r="A18" t="s">
        <v>645</v>
      </c>
      <c r="E18" s="1"/>
      <c r="F18" s="1"/>
      <c r="H18" s="15">
        <f>+H15</f>
        <v>495551499</v>
      </c>
      <c r="I18" t="s">
        <v>658</v>
      </c>
    </row>
    <row r="19" spans="1:9" x14ac:dyDescent="0.25">
      <c r="E19" s="1"/>
      <c r="F19" s="1"/>
      <c r="H19" s="15">
        <v>927316142.80999994</v>
      </c>
      <c r="I19" t="s">
        <v>659</v>
      </c>
    </row>
    <row r="20" spans="1:9" x14ac:dyDescent="0.25">
      <c r="E20" s="1"/>
      <c r="F20" s="1"/>
      <c r="H20" s="15">
        <v>713181718</v>
      </c>
      <c r="I20" t="s">
        <v>660</v>
      </c>
    </row>
    <row r="21" spans="1:9" x14ac:dyDescent="0.25">
      <c r="E21" s="1"/>
      <c r="F21" s="1"/>
      <c r="H21" s="15">
        <v>1657657469</v>
      </c>
      <c r="I21" t="s">
        <v>661</v>
      </c>
    </row>
    <row r="22" spans="1:9" x14ac:dyDescent="0.25">
      <c r="E22" s="1"/>
      <c r="F22" s="1"/>
    </row>
    <row r="23" spans="1:9" x14ac:dyDescent="0.25">
      <c r="E23" s="1"/>
      <c r="F23" s="1"/>
      <c r="H23" s="15">
        <f>SUM(H18:H22)</f>
        <v>3793706828.8099999</v>
      </c>
    </row>
    <row r="24" spans="1:9" x14ac:dyDescent="0.25">
      <c r="E24" s="1"/>
      <c r="F24" s="1"/>
    </row>
    <row r="25" spans="1:9" x14ac:dyDescent="0.25">
      <c r="A25" t="s">
        <v>651</v>
      </c>
      <c r="E25" s="1"/>
      <c r="F25" s="1"/>
      <c r="H25" s="15">
        <v>3793706828.8099999</v>
      </c>
    </row>
    <row r="26" spans="1:9" x14ac:dyDescent="0.25">
      <c r="E26" s="1"/>
    </row>
    <row r="27" spans="1:9" x14ac:dyDescent="0.25">
      <c r="E27" s="1"/>
    </row>
    <row r="29" spans="1:9" x14ac:dyDescent="0.25">
      <c r="A29" s="48" t="s">
        <v>655</v>
      </c>
    </row>
    <row r="33" spans="1:1" x14ac:dyDescent="0.25">
      <c r="A33" t="s">
        <v>654</v>
      </c>
    </row>
  </sheetData>
  <mergeCells count="2">
    <mergeCell ref="A1:I1"/>
    <mergeCell ref="C3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 terceros</vt:lpstr>
      <vt:lpstr>Entre Compañias</vt:lpstr>
      <vt:lpstr>Balance UT</vt:lpstr>
      <vt:lpstr>Proyección ingresos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GOMEZ</dc:creator>
  <cp:lastModifiedBy>ANDREA GOMEZ</cp:lastModifiedBy>
  <dcterms:created xsi:type="dcterms:W3CDTF">2021-07-06T12:05:13Z</dcterms:created>
  <dcterms:modified xsi:type="dcterms:W3CDTF">2021-08-09T23:26:17Z</dcterms:modified>
</cp:coreProperties>
</file>