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sgonzalez\Downloads\"/>
    </mc:Choice>
  </mc:AlternateContent>
  <xr:revisionPtr revIDLastSave="0" documentId="13_ncr:1_{75A225ED-962E-437E-9AEE-6378857B048D}" xr6:coauthVersionLast="47" xr6:coauthVersionMax="47" xr10:uidLastSave="{00000000-0000-0000-0000-000000000000}"/>
  <bookViews>
    <workbookView xWindow="-120" yWindow="-120" windowWidth="20730" windowHeight="11160"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I6" i="7"/>
  <c r="H6" i="7"/>
  <c r="G6" i="7"/>
  <c r="F6" i="7"/>
  <c r="AT4" i="6" s="1"/>
  <c r="E6" i="7"/>
  <c r="AS4" i="6" s="1"/>
  <c r="BD4" i="6"/>
  <c r="BC4" i="6"/>
  <c r="BB4" i="6"/>
  <c r="BA4" i="6"/>
  <c r="AZ4" i="6"/>
  <c r="AY4" i="6"/>
  <c r="AX4" i="6"/>
  <c r="AW4" i="6"/>
  <c r="AV4" i="6"/>
  <c r="AU4" i="6"/>
  <c r="U4" i="6"/>
  <c r="S4" i="6"/>
  <c r="AO4" i="6"/>
  <c r="AN4" i="6"/>
  <c r="AM4" i="6"/>
  <c r="AL4" i="6"/>
  <c r="AK4" i="6"/>
  <c r="AJ4" i="6"/>
  <c r="AI4" i="6"/>
  <c r="AH4" i="6"/>
  <c r="AG4" i="6"/>
  <c r="AF4" i="6"/>
  <c r="AE4" i="6"/>
  <c r="AD4" i="6"/>
  <c r="G16" i="2"/>
  <c r="H16" i="2" s="1"/>
  <c r="F16" i="2"/>
  <c r="G9" i="2"/>
  <c r="F9" i="2"/>
  <c r="H9" i="2"/>
  <c r="B4" i="6" s="1"/>
  <c r="O14" i="1"/>
  <c r="O12" i="1"/>
  <c r="C16" i="2"/>
  <c r="B16" i="2"/>
  <c r="D15" i="2"/>
  <c r="D14" i="2"/>
  <c r="D13" i="2"/>
  <c r="D12" i="2"/>
  <c r="D11" i="2"/>
  <c r="D10" i="2"/>
  <c r="D9" i="2"/>
  <c r="D7" i="2"/>
  <c r="D16" i="2" l="1"/>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<sst xmlns="http://schemas.openxmlformats.org/spreadsheetml/2006/main" count="228" uniqueCount="133">
  <si>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</si>
  <si>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</si>
  <si>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</si>
  <si>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</si>
  <si>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</si>
  <si>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</si>
  <si>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</si>
  <si>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</si>
  <si>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</si>
  <si>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</si>
  <si>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</si>
  <si>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</si>
  <si>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</si>
  <si>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</si>
  <si>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</si>
  <si>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</si>
  <si>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</si>
  <si>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</si>
  <si>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</si>
  <si>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</si>
  <si>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</si>
  <si>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</si>
  <si>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</si>
  <si>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</si>
  <si>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</si>
  <si>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</si>
  <si>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</si>
  <si>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</si>
  <si>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</si>
  <si>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</si>
  <si>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</si>
  <si>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</si>
  <si>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</si>
  <si>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</si>
  <si>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</si>
  <si>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</si>
  <si>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</si>
  <si>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</si>
  <si>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</si>
  <si>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</si>
  <si>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</si>
  <si>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</si>
  <si>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</si>
  <si>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</si>
  <si>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</si>
  <si>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</si>
  <si>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</si>
  <si>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</si>
  <si>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</si>
  <si>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</si>
  <si>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</si>
  <si>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</si>
  <si>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</si>
  <si>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</si>
  <si>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</si>
  <si>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</si>
  <si>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</si>
  <si>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</si>
  <si>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</si>
  <si>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</si>
  <si>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</si>
  <si>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</si>
  <si>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</si>
  <si>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</si>
  <si>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</si>
  <si>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</si>
  <si>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</si>
  <si>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</si>
  <si>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</si>
  <si>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</si>
  <si>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</si>
  <si>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</si>
  <si>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</si>
  <si>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META (Mín)</t>
  </si>
  <si>
    <t>ENE</t>
  </si>
  <si>
    <t>FEB</t>
  </si>
  <si>
    <t>MAR</t>
  </si>
  <si>
    <t>ABR</t>
  </si>
  <si>
    <t>MAY</t>
  </si>
  <si>
    <t>JUN</t>
  </si>
  <si>
    <t>JUL</t>
  </si>
  <si>
    <t>AGO</t>
  </si>
  <si>
    <t>SEP</t>
  </si>
  <si>
    <t>OCT</t>
  </si>
  <si>
    <t>NOV</t>
  </si>
  <si>
    <t>DIC</t>
  </si>
  <si>
    <t>META (Máx)</t>
  </si>
  <si>
    <t>Análisis</t>
  </si>
  <si>
    <t>II SEMESTRE</t>
  </si>
  <si>
    <t>En el mes de Julio se cumplió con la meta. Sin embargo, se presentaron devoluciones reportadas por los clientes debido a la presencia de cajas manchadas al momento de realizarse la entrega.</t>
  </si>
  <si>
    <t>En el mes de agosto se tuvo un incumplimiento del 2%, esto se presento por retrasos en los transitos de vehículo al momento de llegar a las instalaciones del cliente. Por tal razón, las ordenes de compra fueron canceladas.</t>
  </si>
  <si>
    <t>En el mes de septiembre no se presentaron incumplimientos a los clientes, las entregas se realizaron según lo negociado entre las partes.</t>
  </si>
  <si>
    <t>En el mes de octubre, el 10% de los incumplimientos se presentan por retrasos en el llenado que ocasionaron la cancelación de pedidos por no cumplir en los tiempos de entregas pactados con el cliente JMC.</t>
  </si>
  <si>
    <t>En el mes de noviembre, el 2% de los incumplimientos se presentaron por desabastecimiento en materia prima que se tuvo para fabricación de pedidos solicitados en esa semana por parte del cliente Jeronimo Martins. Exceptuando este caso, las entregas se comportaron con normalidad durante el mes.</t>
  </si>
  <si>
    <t>En el mes de diciembre, se presentaron incumplimientos debido a retrasos en el arranque de una nueva planta de embotellado. Durante el mes mientras se nuscaba el punto optimo de estabilización de dicha planta se presentaron retrasos que generaron cancelaciones por parte de los clientes debido al no cumplimiento de las fechas pactadas.</t>
  </si>
  <si>
    <t>\</t>
  </si>
  <si>
    <t>en analisis</t>
  </si>
  <si>
    <t>N°</t>
  </si>
  <si>
    <t>INDICADOR</t>
  </si>
  <si>
    <t>OTIF %</t>
  </si>
  <si>
    <t>% OTIF EMBOTELLADO</t>
  </si>
  <si>
    <t>% OTIF SOYA</t>
  </si>
  <si>
    <t>% OTIF OLEÍNA</t>
  </si>
  <si>
    <t>% OTIF RBD</t>
  </si>
  <si>
    <t>ENERO</t>
  </si>
  <si>
    <t>FEBRERO</t>
  </si>
  <si>
    <t>MARZO</t>
  </si>
  <si>
    <t>OTIF GRANEL</t>
  </si>
  <si>
    <t>ABRIL</t>
  </si>
  <si>
    <t>MAYO</t>
  </si>
  <si>
    <t>JUNIO</t>
  </si>
  <si>
    <t>En el mes de enero de 2021 no se presentaron quejas  por parte de los clientes, poniendo en comparacion con el año 2020 en el mismo mes el cual inicio con dos quejas  por parte de los clientes Olimpica y Ara, las cuales se generaron debido a sedimentación del producto en tiendas (punto de venta). Finalmente despues del analisis de comparacion se concluye el mejoramiento en la calidad de los productos y satisfaccion de los clientes.</t>
  </si>
  <si>
    <t xml:space="preserve">Durante el mes de febrero del 2021 seguimos con una alta calidad en nuestros productos y una excelente prestacion de servicios, debido a que no se presentaron quejas por parte de los clientes. En comparacion con el año anterior (2020) donde en el mes de febrero se registraron dos quejas una de ellas debido a un desplazamiento del producto dentro del contenedor del cliente Olimpica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</si>
  <si>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En el mes de Julio 2021 no se presento queja por parte de los clietes, lo que nos lleva a concluir que este semestre fue de mejoramiento en comparacion con el anterior. Teniedo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prestacion de servicios, dejando como resultado una amplia satisfaccion a los clientes.</t>
  </si>
  <si>
    <t>Durante el mes de julio y relacionado con el buen nivel de calidad de los productos, no se presentaron quejas por parte de los clientes. Esto demuestra la implementación y rigurosidad en los procesos de cada area involucrada, comparado con el año 2020 del mismo mes donde igual no se registraron ninguna queja.</t>
  </si>
  <si>
    <t>PB</t>
  </si>
  <si>
    <t>En el mes de enero se cumplio con la meta debido que se registro un otif de 94% lo que da a entender que supero el porcentaje del PB que estaba en 79%, destacandose embotellados con un porcentaje de 92% y culminamos el mes con un excelente otif.</t>
  </si>
  <si>
    <t>Se registro en el mes de febrero un otif de 84%  que supero el PB que estaba evaluado en 79%, donde se registra un superior porcetaje de 87% por parte de granel con lo que concluimos con un excelente porcentaje para culminacion del mes.</t>
  </si>
  <si>
    <t>En el mes de marzo se registro un otif del 80% lo que supera al porcentaje del PB que esta en 79% y resaltamos el muy buen porcentaje del 82% por parte de embotellados. Se concluye que el 4% que bajo se divide en: 2% corrrespondiente a la impuntualidad de vehiculos y el otro 2% en retrasos de despachos de oleina por disponibilidad de producto.</t>
  </si>
  <si>
    <t>Los inconvenientes presentados en el mes de abril los cuales afectaron llegar al 100% , se obtuvo un porcentaje de 72% lo cual esta por debajo del PB que esta en 79%. Los resultados son correspondientes al retraso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</si>
  <si>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En el mes de mayo se logro alcanzar un otif de 82% añadiendo nuevamente que se supero el PB de 79% y resaltando los resultados del porcentaje de granel que esta evaluado en 89% con lo que concluimos con un muy bien porcentaje en el otif.</t>
  </si>
  <si>
    <t xml:space="preserve"> No se logró llegar al 100%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calderin,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</si>
  <si>
    <t xml:space="preserve"> Las quejas del semestre del año 2021 fueron 100% atendidas y cerradas con los clientes en su totalidad. En comparacion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</si>
  <si>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dias tiempo que esta dentro del plazo.</t>
  </si>
  <si>
    <t xml:space="preserve">En el mes de Febrero 2021 no se presentaron quejas por parte de los clientes y comparando el año 2020 en el mismo donde se presentaron 2 quejas de las cuales una de ellas tuvo un tiempo de respuesta de 19 dias tiempo que se pasa dentro del plazo. Con lo que concluimos que estamos mejorando ampliamente. </t>
  </si>
  <si>
    <t>En el mes de Marzo 2021 no se presentaron quejas por parte de los clientes y en comparacion con el año 2020 del mismo mes  donde se presentaron 2  quejas las cuales le dieron respuestas en 6 dias tiempo que esta dentro del plazo para dar respuestas a las quejas.</t>
  </si>
  <si>
    <t>Se recibio una queja en le mes de abril 2021 del cliente Diana Corporacion venta de soya a granel, asociada a la caracteristica de la soya donde el cliente indicaba que el producto no cumplia con la cantidad maxima de Dioxinas y Furanos Max1,5, dado que se requeria hacer analisis internos y externos al proveedor nuestro incluso fuera dle pais   AGROLAB GROUP y SGS en el exterior se le dio respuesta a la queja en 75 dias debido , en comparacion con el mismo mes del año 2020 donde no se presento nigun tipo de queja.</t>
  </si>
  <si>
    <t>En el mes de Mayo 2021 no se presentaron quejas, se hizo seguimiento a la queja de abril y estabamos a la espera de las respuestas de los laboratorios con los resultados de los analisis pero en comparacion con el año 2020 del mismo mes donde se presento una queja la cual le dieron respuesta en dos dias.</t>
  </si>
  <si>
    <t>En el mes de Junio se recibio una queja de Jeronimo Martins por el envio por error de 267 cajas de clima calido a clima templado y se le dio respuesta a la queja en 4 dias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teniamos 6 acumulados atendidas con un promedio de 6 dias</t>
  </si>
  <si>
    <t>Despues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comparacion con el mismo mes del año 2020 donde se identifica una queja por parte del cliente Jeronimo Martins la cual es relacionada con sedimentación del producto en punto de venta, se le realiza nota crédito al cliente y retiro del producto de sus instalaciones. Con lo que concluimos el mejoramento continuo debido a la comparacion de quejas presentadas en cada año.</t>
  </si>
  <si>
    <t>En el mes de Abril se presento una queja por parte del cliente Saceites Aceite de soya RBD, por especificaciones del contrato FOSFA, inclumplimiento de condiciones y especificaciones de calidad contratada. Al cual se le dio solucion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comparacion con el  año 2020 del mismo mes donde no se registraron quejas por parte de los clientes, en lo que concluimos que si seguimos mejorando la calidad de los productos y el servico al cliente debido a que las especificaciones del producto si cumplieron con lo requerido.</t>
  </si>
  <si>
    <t xml:space="preserve">En el mes de Junio 2021 se presento una queja por parte del cliente Jeronimo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sedimentacion de producto, podemos concluir que se mejoro en la calidad de produccion debido a que la queja del  año 2021 se debe a problemas de logistica y no de produccion.
</t>
  </si>
  <si>
    <t xml:space="preserve">En el mes de Marzo del 2021 se lleva la misma puntualidad en calidad de producto, relacionando los meses anteriores del año 2021 no se han presentado quejas registradas, comparado con los meses del año 2020 se confirma un mejoramiento continuo. Confrontamos el mes de marzo del año 2020 donde se presenta una queja  nuevamente por sedimentación de productos en punto de venta. Con lo que concluimos que se ha mejorado en el area de produccion efectivmente.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</si>
</sst>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rgb="FFFF0000"/>
      <name val="Calibri"/>
      <family val="2"/>
      <scheme val="minor"/>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6"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5"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164" fontId="3" fillId="2" borderId="1" xfId="2" applyFont="1" applyFill="1" applyBorder="1" applyAlignment="1">
      <alignment horizontal="center" vertical="center"/>
    </xf>
    <xf numFmtId="0" fontId="14" fillId="4" borderId="22" xfId="0" applyFont="1" applyFill="1" applyBorder="1" applyAlignment="1">
      <alignment horizontal="center"/>
    </xf>
    <xf numFmtId="0" fontId="14" fillId="4" borderId="23" xfId="0" applyFont="1" applyFill="1" applyBorder="1" applyAlignment="1">
      <alignment horizontal="center"/>
    </xf>
    <xf numFmtId="17" fontId="14"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13" fillId="0" borderId="27" xfId="1" applyFont="1" applyBorder="1" applyAlignment="1">
      <alignment horizontal="center"/>
    </xf>
    <xf numFmtId="9" fontId="13" fillId="0" borderId="28" xfId="1" applyFont="1" applyBorder="1" applyAlignment="1">
      <alignment horizontal="center"/>
    </xf>
    <xf numFmtId="9" fontId="0" fillId="0" borderId="0" xfId="0" applyNumberFormat="1"/>
    <xf numFmtId="9" fontId="0" fillId="0" borderId="0" xfId="4" applyFont="1"/>
    <xf numFmtId="0" fontId="0" fillId="0" borderId="0" xfId="0" applyFill="1" applyBorder="1"/>
    <xf numFmtId="9" fontId="18" fillId="0" borderId="28" xfId="1" applyFont="1" applyBorder="1" applyAlignment="1">
      <alignment horizontal="center"/>
    </xf>
    <xf numFmtId="0" fontId="18"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13" fillId="8" borderId="28" xfId="1" applyFont="1" applyFill="1" applyBorder="1" applyAlignment="1">
      <alignment horizontal="center"/>
    </xf>
    <xf numFmtId="9" fontId="13" fillId="0" borderId="27" xfId="1" applyFont="1" applyBorder="1" applyAlignment="1">
      <alignment horizontal="center" vertical="center"/>
    </xf>
    <xf numFmtId="9" fontId="0" fillId="7" borderId="25" xfId="0" applyNumberFormat="1" applyFill="1" applyBorder="1" applyAlignment="1">
      <alignment horizontal="center" vertical="center"/>
    </xf>
    <xf numFmtId="9" fontId="0" fillId="0" borderId="28" xfId="0" applyNumberFormat="1" applyBorder="1" applyAlignment="1">
      <alignment horizontal="center" vertic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7" fillId="2" borderId="16" xfId="3" applyFont="1" applyFill="1" applyBorder="1" applyAlignment="1">
      <alignment horizontal="center" vertical="center"/>
    </xf>
    <xf numFmtId="0" fontId="17" fillId="2" borderId="17" xfId="3" applyFont="1" applyFill="1" applyBorder="1" applyAlignment="1">
      <alignment horizontal="center" vertical="center"/>
    </xf>
    <xf numFmtId="0" fontId="17" fillId="2" borderId="18" xfId="3" applyFont="1" applyFill="1" applyBorder="1" applyAlignment="1">
      <alignment horizontal="center" vertical="center"/>
    </xf>
    <xf numFmtId="0" fontId="16" fillId="3" borderId="1" xfId="3" applyFont="1" applyFill="1" applyBorder="1" applyAlignment="1">
      <alignment horizontal="center" vertical="center"/>
    </xf>
    <xf numFmtId="0" fontId="2" fillId="3" borderId="16"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xf numFmtId="0" fontId="2" fillId="3" borderId="1" xfId="3" applyFont="1" applyFill="1" applyBorder="1" applyAlignment="1">
      <alignment horizontal="center"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6" xfId="3" applyFont="1" applyFill="1" applyBorder="1" applyAlignment="1">
      <alignment horizontal="justify" vertical="center" wrapText="1"/>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2" fillId="2" borderId="0" xfId="3" applyFont="1" applyFill="1" applyAlignment="1">
      <alignment horizontal="center" vertical="center"/>
    </xf>
    <xf numFmtId="0" fontId="3" fillId="2" borderId="0" xfId="3" applyFont="1" applyFill="1" applyAlignment="1">
      <alignment horizontal="justify" vertical="center"/>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3" fillId="2" borderId="16" xfId="3" applyFont="1" applyFill="1" applyBorder="1" applyAlignment="1">
      <alignment horizontal="justify"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2">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0</c:formatCode>
                <c:ptCount val="13"/>
                <c:pt idx="0" formatCode="_(* #,##0.00_);_(* \(#,##0.00\);_(* &quot;-&quot;??_);_(@_)">
                  <c:v>0</c:v>
                </c:pt>
                <c:pt idx="1">
                  <c:v>0</c:v>
                </c:pt>
                <c:pt idx="2">
                  <c:v>0</c:v>
                </c:pt>
                <c:pt idx="3">
                  <c:v>0</c:v>
                </c:pt>
                <c:pt idx="4">
                  <c:v>0</c:v>
                </c:pt>
                <c:pt idx="5">
                  <c:v>1</c:v>
                </c:pt>
                <c:pt idx="6">
                  <c:v>0</c:v>
                </c:pt>
                <c:pt idx="12">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0</c:v>
                </c:pt>
                <c:pt idx="8">
                  <c:v>0</c:v>
                </c:pt>
                <c:pt idx="9">
                  <c:v>0</c:v>
                </c:pt>
                <c:pt idx="10">
                  <c:v>0</c:v>
                </c:pt>
                <c:pt idx="11">
                  <c:v>0</c:v>
                </c:pt>
                <c:pt idx="12">
                  <c:v>2</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0.81</c:v>
                </c:pt>
                <c:pt idx="3">
                  <c:v>0.83</c:v>
                </c:pt>
                <c:pt idx="4">
                  <c:v>0.9</c:v>
                </c:pt>
                <c:pt idx="5">
                  <c:v>0.83</c:v>
                </c:pt>
                <c:pt idx="6">
                  <c:v>0</c:v>
                </c:pt>
                <c:pt idx="7">
                  <c:v>0</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6" zoomScale="80" zoomScaleNormal="100" zoomScaleSheetLayoutView="80" workbookViewId="0">
      <selection activeCell="J9" sqref="J9"/>
    </sheetView>
  </sheetViews>
  <sheetFormatPr baseColWidth="10" defaultColWidth="11.42578125" defaultRowHeight="14.25" x14ac:dyDescent="0.2"/>
  <cols>
    <col min="1" max="1" width="1.5703125" style="14" customWidth="1"/>
    <col min="2" max="2" width="11.85546875" style="17" customWidth="1"/>
    <col min="3" max="3" width="12.28515625" style="17" customWidth="1"/>
    <col min="4" max="4" width="15.140625" style="17" customWidth="1"/>
    <col min="5" max="5" width="14.5703125" style="17" customWidth="1"/>
    <col min="6" max="6" width="16.28515625" style="17" customWidth="1"/>
    <col min="7" max="7" width="43.28515625" style="17" customWidth="1"/>
    <col min="8" max="8" width="13.42578125" style="17" bestFit="1" customWidth="1"/>
    <col min="9" max="9" width="13.42578125" style="17" customWidth="1"/>
    <col min="10" max="10" width="15.7109375" style="17" customWidth="1"/>
    <col min="11" max="11" width="17.85546875" style="17" customWidth="1"/>
    <col min="12" max="12" width="12" style="17" customWidth="1"/>
    <col min="13" max="13" width="11.42578125" style="17"/>
    <col min="14" max="14" width="3.85546875" style="14" customWidth="1"/>
    <col min="15" max="16384" width="11.42578125" style="17"/>
  </cols>
  <sheetData>
    <row r="1" spans="1:14" s="14" customFormat="1" ht="18" customHeight="1" x14ac:dyDescent="0.2">
      <c r="A1" s="12" t="s">
        <v>25</v>
      </c>
      <c r="B1" s="75"/>
      <c r="C1" s="75"/>
      <c r="D1" s="76" t="s">
        <v>26</v>
      </c>
      <c r="E1" s="75"/>
      <c r="F1" s="75"/>
      <c r="G1" s="75"/>
      <c r="H1" s="75"/>
      <c r="I1" s="75"/>
      <c r="J1" s="75"/>
      <c r="K1" s="75"/>
      <c r="L1" s="75" t="s">
        <v>27</v>
      </c>
      <c r="M1" s="75"/>
      <c r="N1" s="13" t="s">
        <v>28</v>
      </c>
    </row>
    <row r="2" spans="1:14" s="14" customFormat="1" ht="18" customHeight="1" x14ac:dyDescent="0.2">
      <c r="A2" s="12" t="s">
        <v>29</v>
      </c>
      <c r="B2" s="75"/>
      <c r="C2" s="75"/>
      <c r="D2" s="75"/>
      <c r="E2" s="75"/>
      <c r="F2" s="75"/>
      <c r="G2" s="75"/>
      <c r="H2" s="75"/>
      <c r="I2" s="75"/>
      <c r="J2" s="75"/>
      <c r="K2" s="75"/>
      <c r="L2" s="75" t="s">
        <v>30</v>
      </c>
      <c r="M2" s="75"/>
      <c r="N2" s="13" t="s">
        <v>31</v>
      </c>
    </row>
    <row r="3" spans="1:14" s="14" customFormat="1" ht="27" customHeight="1" x14ac:dyDescent="0.2">
      <c r="A3" s="12" t="s">
        <v>32</v>
      </c>
      <c r="B3" s="75"/>
      <c r="C3" s="75"/>
      <c r="D3" s="75" t="s">
        <v>33</v>
      </c>
      <c r="E3" s="75"/>
      <c r="F3" s="75"/>
      <c r="G3" s="75"/>
      <c r="H3" s="75"/>
      <c r="I3" s="75"/>
      <c r="J3" s="75"/>
      <c r="K3" s="75"/>
      <c r="L3" s="75" t="s">
        <v>34</v>
      </c>
      <c r="M3" s="75"/>
      <c r="N3" s="13" t="s">
        <v>35</v>
      </c>
    </row>
    <row r="4" spans="1:14" s="14" customFormat="1" ht="18" customHeight="1" x14ac:dyDescent="0.2">
      <c r="A4" s="12" t="s">
        <v>36</v>
      </c>
      <c r="B4" s="75"/>
      <c r="C4" s="75"/>
      <c r="D4" s="75"/>
      <c r="E4" s="75"/>
      <c r="F4" s="75"/>
      <c r="G4" s="75"/>
      <c r="H4" s="75"/>
      <c r="I4" s="75"/>
      <c r="J4" s="75"/>
      <c r="K4" s="75"/>
      <c r="L4" s="75" t="s">
        <v>37</v>
      </c>
      <c r="M4" s="75"/>
      <c r="N4" s="13" t="s">
        <v>38</v>
      </c>
    </row>
    <row r="5" spans="1:14" s="14" customFormat="1" ht="6.75" customHeight="1" x14ac:dyDescent="0.2">
      <c r="A5" s="12" t="s">
        <v>39</v>
      </c>
      <c r="B5" s="15" t="s">
        <v>40</v>
      </c>
      <c r="C5" s="15"/>
      <c r="D5" s="16"/>
      <c r="E5" s="16"/>
      <c r="F5" s="16"/>
      <c r="G5" s="16"/>
      <c r="H5" s="16"/>
      <c r="I5" s="16"/>
      <c r="J5" s="16"/>
      <c r="K5" s="16"/>
      <c r="L5" s="16"/>
      <c r="M5" s="16"/>
      <c r="N5" s="13" t="s">
        <v>41</v>
      </c>
    </row>
    <row r="6" spans="1:14" s="14" customFormat="1" ht="5.25" customHeight="1" thickBot="1" x14ac:dyDescent="0.25">
      <c r="A6" s="12" t="s">
        <v>42</v>
      </c>
      <c r="B6" s="15" t="s">
        <v>43</v>
      </c>
      <c r="C6" s="15"/>
      <c r="D6" s="16"/>
      <c r="E6" s="16"/>
      <c r="F6" s="16"/>
      <c r="G6" s="16"/>
      <c r="H6" s="16"/>
      <c r="I6" s="16"/>
      <c r="J6" s="16"/>
      <c r="K6" s="16"/>
      <c r="L6" s="16"/>
      <c r="M6" s="16"/>
      <c r="N6" s="13" t="s">
        <v>44</v>
      </c>
    </row>
    <row r="7" spans="1:14" ht="20.25" customHeight="1" thickBot="1" x14ac:dyDescent="0.25">
      <c r="B7" s="72" t="s">
        <v>45</v>
      </c>
      <c r="C7" s="73"/>
      <c r="D7" s="73"/>
      <c r="E7" s="73"/>
      <c r="F7" s="73"/>
      <c r="G7" s="73"/>
      <c r="H7" s="73"/>
      <c r="I7" s="73"/>
      <c r="J7" s="73"/>
      <c r="K7" s="73"/>
      <c r="L7" s="73"/>
      <c r="M7" s="74"/>
      <c r="N7" s="13" t="s">
        <v>46</v>
      </c>
    </row>
    <row r="8" spans="1:14" ht="45.75" customHeight="1" thickBot="1" x14ac:dyDescent="0.25">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25">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9.75" x14ac:dyDescent="0.25">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x14ac:dyDescent="0.25">
      <c r="A11" s="16"/>
      <c r="B11" s="30"/>
      <c r="C11" s="31"/>
      <c r="D11" s="31"/>
      <c r="E11" s="31"/>
      <c r="F11" s="31"/>
      <c r="G11" s="31"/>
      <c r="H11" s="24"/>
      <c r="I11" s="24"/>
      <c r="J11" s="31"/>
      <c r="K11" s="31"/>
      <c r="L11" s="31"/>
      <c r="M11" s="25"/>
      <c r="N11" s="16"/>
    </row>
    <row r="12" spans="1:14" s="26" customFormat="1" x14ac:dyDescent="0.25">
      <c r="A12" s="16"/>
      <c r="B12" s="30"/>
      <c r="C12" s="31"/>
      <c r="D12" s="31"/>
      <c r="E12" s="31"/>
      <c r="F12" s="31"/>
      <c r="G12" s="31"/>
      <c r="H12" s="24"/>
      <c r="I12" s="24"/>
      <c r="J12" s="31"/>
      <c r="K12" s="31"/>
      <c r="L12" s="31"/>
      <c r="M12" s="25"/>
      <c r="N12" s="16"/>
    </row>
    <row r="13" spans="1:14" s="26" customFormat="1" x14ac:dyDescent="0.25">
      <c r="A13" s="16"/>
      <c r="B13" s="30"/>
      <c r="C13" s="31"/>
      <c r="D13" s="31"/>
      <c r="E13" s="31"/>
      <c r="F13" s="31"/>
      <c r="G13" s="31"/>
      <c r="H13" s="24"/>
      <c r="I13" s="24"/>
      <c r="J13" s="31"/>
      <c r="K13" s="31"/>
      <c r="L13" s="31"/>
      <c r="M13" s="25"/>
      <c r="N13" s="16"/>
    </row>
    <row r="14" spans="1:14" s="26" customFormat="1" x14ac:dyDescent="0.25">
      <c r="A14" s="16"/>
      <c r="B14" s="30"/>
      <c r="C14" s="31"/>
      <c r="D14" s="31"/>
      <c r="E14" s="31"/>
      <c r="F14" s="31"/>
      <c r="G14" s="31"/>
      <c r="H14" s="24"/>
      <c r="I14" s="24"/>
      <c r="J14" s="31"/>
      <c r="K14" s="31"/>
      <c r="L14" s="31"/>
      <c r="M14" s="25"/>
      <c r="N14" s="16"/>
    </row>
    <row r="15" spans="1:14" s="26" customFormat="1" x14ac:dyDescent="0.25">
      <c r="A15" s="16"/>
      <c r="B15" s="30"/>
      <c r="C15" s="31"/>
      <c r="D15" s="31"/>
      <c r="E15" s="31"/>
      <c r="F15" s="31"/>
      <c r="G15" s="31"/>
      <c r="H15" s="24"/>
      <c r="I15" s="24"/>
      <c r="J15" s="31"/>
      <c r="K15" s="31"/>
      <c r="L15" s="31"/>
      <c r="M15" s="25"/>
      <c r="N15" s="16"/>
    </row>
    <row r="16" spans="1:14" s="26" customFormat="1" x14ac:dyDescent="0.25">
      <c r="A16" s="16"/>
      <c r="B16" s="30"/>
      <c r="C16" s="31"/>
      <c r="D16" s="31"/>
      <c r="E16" s="31"/>
      <c r="F16" s="31"/>
      <c r="G16" s="31"/>
      <c r="H16" s="24"/>
      <c r="I16" s="24"/>
      <c r="J16" s="31"/>
      <c r="K16" s="31"/>
      <c r="L16" s="31"/>
      <c r="M16" s="25"/>
      <c r="N16" s="16"/>
    </row>
    <row r="17" spans="1:14" s="26" customFormat="1" x14ac:dyDescent="0.25">
      <c r="A17" s="16"/>
      <c r="B17" s="30"/>
      <c r="C17" s="31"/>
      <c r="D17" s="31"/>
      <c r="E17" s="31"/>
      <c r="F17" s="31"/>
      <c r="G17" s="31"/>
      <c r="H17" s="24"/>
      <c r="I17" s="24"/>
      <c r="J17" s="31"/>
      <c r="K17" s="31"/>
      <c r="L17" s="31"/>
      <c r="M17" s="25"/>
      <c r="N17" s="16"/>
    </row>
    <row r="18" spans="1:14" s="26" customFormat="1" x14ac:dyDescent="0.25">
      <c r="A18" s="16"/>
      <c r="B18" s="30"/>
      <c r="C18" s="31"/>
      <c r="D18" s="31"/>
      <c r="E18" s="31"/>
      <c r="F18" s="31"/>
      <c r="G18" s="31"/>
      <c r="H18" s="24"/>
      <c r="I18" s="24"/>
      <c r="J18" s="31"/>
      <c r="K18" s="31"/>
      <c r="L18" s="31"/>
      <c r="M18" s="25"/>
      <c r="N18" s="16"/>
    </row>
    <row r="19" spans="1:14" s="26" customFormat="1" x14ac:dyDescent="0.25">
      <c r="A19" s="16"/>
      <c r="B19" s="30"/>
      <c r="C19" s="31"/>
      <c r="D19" s="31"/>
      <c r="E19" s="31"/>
      <c r="F19" s="31"/>
      <c r="G19" s="31"/>
      <c r="H19" s="24"/>
      <c r="I19" s="24"/>
      <c r="J19" s="31"/>
      <c r="K19" s="31"/>
      <c r="L19" s="31"/>
      <c r="M19" s="25"/>
      <c r="N19" s="16"/>
    </row>
    <row r="20" spans="1:14" s="26" customFormat="1" x14ac:dyDescent="0.25">
      <c r="A20" s="16"/>
      <c r="B20" s="30"/>
      <c r="C20" s="31"/>
      <c r="D20" s="31"/>
      <c r="E20" s="31"/>
      <c r="F20" s="31"/>
      <c r="G20" s="31"/>
      <c r="H20" s="24"/>
      <c r="I20" s="24"/>
      <c r="J20" s="31"/>
      <c r="K20" s="31"/>
      <c r="L20" s="31"/>
      <c r="M20" s="25"/>
      <c r="N20" s="16"/>
    </row>
    <row r="21" spans="1:14" s="26" customFormat="1" ht="15" x14ac:dyDescent="0.25">
      <c r="A21" s="16"/>
      <c r="B21" s="32"/>
      <c r="C21" s="31"/>
      <c r="D21" s="31"/>
      <c r="E21" s="31"/>
      <c r="F21" s="31"/>
      <c r="G21" s="31"/>
      <c r="H21" s="24"/>
      <c r="I21" s="24"/>
      <c r="J21" s="31"/>
      <c r="K21" s="31"/>
      <c r="L21" s="31"/>
      <c r="M21" s="25"/>
      <c r="N21" s="16"/>
    </row>
    <row r="22" spans="1:14" s="26" customFormat="1" x14ac:dyDescent="0.25">
      <c r="A22" s="16"/>
      <c r="B22" s="30"/>
      <c r="C22" s="31"/>
      <c r="D22" s="31"/>
      <c r="E22" s="31"/>
      <c r="F22" s="31"/>
      <c r="G22" s="31"/>
      <c r="H22" s="24"/>
      <c r="I22" s="24"/>
      <c r="J22" s="31"/>
      <c r="K22" s="31"/>
      <c r="L22" s="31"/>
      <c r="M22" s="25"/>
      <c r="N22" s="16"/>
    </row>
    <row r="23" spans="1:14" s="26" customFormat="1" x14ac:dyDescent="0.25">
      <c r="A23" s="16"/>
      <c r="B23" s="30"/>
      <c r="C23" s="31"/>
      <c r="D23" s="31"/>
      <c r="E23" s="31"/>
      <c r="F23" s="31"/>
      <c r="G23" s="31"/>
      <c r="H23" s="24"/>
      <c r="I23" s="24"/>
      <c r="J23" s="31"/>
      <c r="K23" s="31"/>
      <c r="L23" s="31"/>
      <c r="M23" s="25"/>
      <c r="N23" s="16"/>
    </row>
    <row r="24" spans="1:14" s="26" customFormat="1" x14ac:dyDescent="0.25">
      <c r="A24" s="16"/>
      <c r="B24" s="30"/>
      <c r="C24" s="31"/>
      <c r="D24" s="31"/>
      <c r="E24" s="31"/>
      <c r="F24" s="31"/>
      <c r="G24" s="31"/>
      <c r="H24" s="24"/>
      <c r="I24" s="24"/>
      <c r="J24" s="31"/>
      <c r="K24" s="31"/>
      <c r="L24" s="31"/>
      <c r="M24" s="25"/>
      <c r="N24" s="16"/>
    </row>
    <row r="25" spans="1:14" s="26" customFormat="1" x14ac:dyDescent="0.25">
      <c r="A25" s="16"/>
      <c r="B25" s="30"/>
      <c r="C25" s="31"/>
      <c r="D25" s="31"/>
      <c r="E25" s="31"/>
      <c r="F25" s="31"/>
      <c r="G25" s="31"/>
      <c r="H25" s="24"/>
      <c r="I25" s="24"/>
      <c r="J25" s="31"/>
      <c r="K25" s="31"/>
      <c r="L25" s="31"/>
      <c r="M25" s="25"/>
      <c r="N25" s="16"/>
    </row>
    <row r="26" spans="1:14" s="26" customFormat="1" ht="15" thickBot="1" x14ac:dyDescent="0.3">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26">
    <cfRule type="containsText" dxfId="1" priority="1" operator="containsText" text="No">
      <formula>NOT(ISERROR(SEARCH("No",M9)))</formula>
    </cfRule>
    <cfRule type="containsText" dxfId="0" priority="2" operator="containsText" text="Sí">
      <formula>NOT(ISERROR(SEARCH("Sí",M9)))</formula>
    </cfRule>
  </conditionalFormatting>
  <dataValidations count="4">
    <dataValidation type="list" allowBlank="1" showInputMessage="1" showErrorMessage="1" sqref="H9:H26 M9:M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0" xr:uid="{00000000-0002-0000-0000-000002000000}">
      <formula1>$A$1:$A$6</formula1>
    </dataValidation>
    <dataValidation type="list" allowBlank="1" showInputMessage="1" showErrorMessage="1" sqref="F11: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B8" sqref="B8"/>
    </sheetView>
  </sheetViews>
  <sheetFormatPr baseColWidth="10" defaultRowHeight="15" x14ac:dyDescent="0.25"/>
  <sheetData>
    <row r="1" spans="1:8" ht="17.25" x14ac:dyDescent="0.3">
      <c r="F1" s="8" t="s">
        <v>17</v>
      </c>
    </row>
    <row r="3" spans="1:8" ht="25.5" x14ac:dyDescent="0.25">
      <c r="A3" s="1" t="s">
        <v>0</v>
      </c>
      <c r="B3" s="1" t="s">
        <v>1</v>
      </c>
      <c r="C3" s="1" t="s">
        <v>2</v>
      </c>
      <c r="D3" s="1" t="s">
        <v>3</v>
      </c>
      <c r="F3" s="1" t="s">
        <v>1</v>
      </c>
      <c r="G3" s="1" t="s">
        <v>2</v>
      </c>
      <c r="H3" s="1" t="s">
        <v>3</v>
      </c>
    </row>
    <row r="4" spans="1:8" x14ac:dyDescent="0.25">
      <c r="A4" s="2" t="s">
        <v>4</v>
      </c>
      <c r="B4" s="3">
        <v>0</v>
      </c>
      <c r="C4" s="3">
        <v>0</v>
      </c>
      <c r="D4" s="4">
        <v>1</v>
      </c>
      <c r="F4" s="3"/>
      <c r="G4" s="3"/>
      <c r="H4" s="4"/>
    </row>
    <row r="5" spans="1:8" x14ac:dyDescent="0.25">
      <c r="A5" s="2" t="s">
        <v>5</v>
      </c>
      <c r="B5" s="3">
        <v>0</v>
      </c>
      <c r="C5" s="3">
        <v>0</v>
      </c>
      <c r="D5" s="4">
        <v>1</v>
      </c>
      <c r="F5" s="3"/>
      <c r="G5" s="3"/>
      <c r="H5" s="4"/>
    </row>
    <row r="6" spans="1:8" x14ac:dyDescent="0.25">
      <c r="A6" s="2" t="s">
        <v>6</v>
      </c>
      <c r="B6" s="3">
        <v>0</v>
      </c>
      <c r="C6" s="3">
        <v>0</v>
      </c>
      <c r="D6" s="4">
        <v>1</v>
      </c>
      <c r="F6" s="3"/>
      <c r="G6" s="3"/>
      <c r="H6" s="4"/>
    </row>
    <row r="7" spans="1:8" x14ac:dyDescent="0.25">
      <c r="A7" s="2" t="s">
        <v>7</v>
      </c>
      <c r="B7" s="3">
        <v>1</v>
      </c>
      <c r="C7" s="3">
        <v>0</v>
      </c>
      <c r="D7" s="4">
        <f t="shared" ref="D7:D16" si="0">C7/B7</f>
        <v>0</v>
      </c>
      <c r="F7" s="3"/>
      <c r="G7" s="3"/>
      <c r="H7" s="4"/>
    </row>
    <row r="8" spans="1:8" x14ac:dyDescent="0.25">
      <c r="A8" s="2" t="s">
        <v>8</v>
      </c>
      <c r="B8" s="3">
        <v>0</v>
      </c>
      <c r="C8" s="3">
        <v>0</v>
      </c>
      <c r="D8" s="4">
        <v>1</v>
      </c>
      <c r="F8" s="3"/>
      <c r="G8" s="3"/>
      <c r="H8" s="4"/>
    </row>
    <row r="9" spans="1:8" x14ac:dyDescent="0.25">
      <c r="A9" s="2" t="s">
        <v>9</v>
      </c>
      <c r="B9" s="3">
        <v>1</v>
      </c>
      <c r="C9" s="3">
        <v>2</v>
      </c>
      <c r="D9" s="4">
        <f t="shared" si="0"/>
        <v>2</v>
      </c>
      <c r="F9" s="3">
        <f>SUM(B4:B9)</f>
        <v>2</v>
      </c>
      <c r="G9" s="3">
        <f>SUM(C4:C9)</f>
        <v>2</v>
      </c>
      <c r="H9" s="4">
        <f t="shared" ref="H9:H16" si="1">G9/F9</f>
        <v>1</v>
      </c>
    </row>
    <row r="10" spans="1:8" x14ac:dyDescent="0.25">
      <c r="A10" s="2" t="s">
        <v>10</v>
      </c>
      <c r="B10" s="3"/>
      <c r="C10" s="3"/>
      <c r="D10" s="4" t="e">
        <f t="shared" si="0"/>
        <v>#DIV/0!</v>
      </c>
      <c r="F10" s="3"/>
      <c r="G10" s="3"/>
      <c r="H10" s="4"/>
    </row>
    <row r="11" spans="1:8" x14ac:dyDescent="0.25">
      <c r="A11" s="2" t="s">
        <v>11</v>
      </c>
      <c r="B11" s="3"/>
      <c r="C11" s="3"/>
      <c r="D11" s="4" t="e">
        <f t="shared" si="0"/>
        <v>#DIV/0!</v>
      </c>
      <c r="F11" s="3"/>
      <c r="G11" s="3"/>
      <c r="H11" s="4"/>
    </row>
    <row r="12" spans="1:8" x14ac:dyDescent="0.25">
      <c r="A12" s="2" t="s">
        <v>12</v>
      </c>
      <c r="B12" s="3"/>
      <c r="C12" s="3"/>
      <c r="D12" s="4" t="e">
        <f t="shared" si="0"/>
        <v>#DIV/0!</v>
      </c>
      <c r="F12" s="3"/>
      <c r="G12" s="3"/>
      <c r="H12" s="4"/>
    </row>
    <row r="13" spans="1:8" x14ac:dyDescent="0.25">
      <c r="A13" s="2" t="s">
        <v>13</v>
      </c>
      <c r="B13" s="3"/>
      <c r="C13" s="3"/>
      <c r="D13" s="4" t="e">
        <f t="shared" si="0"/>
        <v>#DIV/0!</v>
      </c>
      <c r="F13" s="3"/>
      <c r="G13" s="3"/>
      <c r="H13" s="4"/>
    </row>
    <row r="14" spans="1:8" x14ac:dyDescent="0.25">
      <c r="A14" s="2" t="s">
        <v>14</v>
      </c>
      <c r="B14" s="3"/>
      <c r="C14" s="3"/>
      <c r="D14" s="4" t="e">
        <f t="shared" si="0"/>
        <v>#DIV/0!</v>
      </c>
      <c r="F14" s="3"/>
      <c r="G14" s="3"/>
      <c r="H14" s="4"/>
    </row>
    <row r="15" spans="1:8" x14ac:dyDescent="0.25">
      <c r="A15" s="2" t="s">
        <v>15</v>
      </c>
      <c r="B15" s="3"/>
      <c r="C15" s="3"/>
      <c r="D15" s="4" t="e">
        <f t="shared" si="0"/>
        <v>#DIV/0!</v>
      </c>
      <c r="F15" s="3"/>
      <c r="G15" s="3"/>
      <c r="H15" s="4"/>
    </row>
    <row r="16" spans="1:8" x14ac:dyDescent="0.25">
      <c r="A16" s="5" t="s">
        <v>16</v>
      </c>
      <c r="B16" s="6">
        <f>SUM(B4:B15)</f>
        <v>2</v>
      </c>
      <c r="C16" s="6">
        <f>SUM(C4:C15)</f>
        <v>2</v>
      </c>
      <c r="D16" s="7">
        <f t="shared" si="0"/>
        <v>1</v>
      </c>
      <c r="F16" s="6">
        <f>SUM(B10:B15)</f>
        <v>0</v>
      </c>
      <c r="G16" s="6">
        <f>SUM(C10:C15)</f>
        <v>0</v>
      </c>
      <c r="H16" s="4" t="e">
        <f t="shared" si="1"/>
        <v>#DIV/0!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P9" sqref="P9"/>
    </sheetView>
  </sheetViews>
  <sheetFormatPr baseColWidth="10" defaultRowHeight="15" x14ac:dyDescent="0.25"/>
  <cols>
    <col min="11" max="11" width="25.7109375" customWidth="1"/>
  </cols>
  <sheetData>
    <row r="5" spans="10:17" ht="17.25" x14ac:dyDescent="0.3">
      <c r="J5" s="8" t="s">
        <v>18</v>
      </c>
      <c r="K5" s="8"/>
    </row>
    <row r="6" spans="10:17" x14ac:dyDescent="0.25">
      <c r="J6" s="11" t="s">
        <v>24</v>
      </c>
      <c r="K6" s="11"/>
    </row>
    <row r="8" spans="10:17" ht="25.5" x14ac:dyDescent="0.25">
      <c r="J8" s="1" t="s">
        <v>0</v>
      </c>
      <c r="K8" s="1" t="s">
        <v>22</v>
      </c>
      <c r="L8" s="1" t="s">
        <v>1</v>
      </c>
      <c r="M8" s="1" t="s">
        <v>20</v>
      </c>
      <c r="N8" s="1" t="s">
        <v>21</v>
      </c>
      <c r="O8" s="1" t="s">
        <v>19</v>
      </c>
      <c r="P8" s="1" t="s">
        <v>2</v>
      </c>
      <c r="Q8" s="1"/>
    </row>
    <row r="9" spans="10:17" x14ac:dyDescent="0.25">
      <c r="J9" s="2" t="s">
        <v>4</v>
      </c>
      <c r="K9" s="2"/>
      <c r="L9" s="3">
        <v>0</v>
      </c>
      <c r="M9" s="3"/>
      <c r="N9" s="3"/>
      <c r="O9" s="3"/>
      <c r="P9" s="3"/>
      <c r="Q9" s="4"/>
    </row>
    <row r="10" spans="10:17" x14ac:dyDescent="0.25">
      <c r="J10" s="2" t="s">
        <v>5</v>
      </c>
      <c r="K10" s="2"/>
      <c r="L10" s="3">
        <v>0</v>
      </c>
      <c r="M10" s="3"/>
      <c r="N10" s="3"/>
      <c r="O10" s="3"/>
      <c r="P10" s="3"/>
      <c r="Q10" s="4"/>
    </row>
    <row r="11" spans="10:17" x14ac:dyDescent="0.25">
      <c r="J11" s="2" t="s">
        <v>6</v>
      </c>
      <c r="K11" s="2"/>
      <c r="L11" s="3">
        <v>0</v>
      </c>
      <c r="M11" s="3"/>
      <c r="N11" s="3"/>
      <c r="O11" s="3"/>
      <c r="P11" s="3"/>
      <c r="Q11" s="4"/>
    </row>
    <row r="12" spans="10:17" x14ac:dyDescent="0.25">
      <c r="J12" s="2" t="s">
        <v>7</v>
      </c>
      <c r="K12" s="2" t="s">
        <v>23</v>
      </c>
      <c r="L12" s="3">
        <v>1</v>
      </c>
      <c r="M12" s="9">
        <v>44302</v>
      </c>
      <c r="N12" s="9">
        <v>44377</v>
      </c>
      <c r="O12" s="10">
        <f>+N12-M12</f>
        <v>75</v>
      </c>
      <c r="P12" s="3">
        <v>0</v>
      </c>
      <c r="Q12" s="4"/>
    </row>
    <row r="13" spans="10:17" x14ac:dyDescent="0.25">
      <c r="J13" s="2" t="s">
        <v>8</v>
      </c>
      <c r="K13" s="2"/>
      <c r="L13" s="3">
        <v>0</v>
      </c>
      <c r="M13" s="3"/>
      <c r="N13" s="3"/>
      <c r="O13" s="3"/>
      <c r="P13" s="3"/>
      <c r="Q13" s="4"/>
    </row>
    <row r="14" spans="10:17" x14ac:dyDescent="0.25">
      <c r="J14" s="2" t="s">
        <v>9</v>
      </c>
      <c r="K14" s="2" t="s">
        <v>23</v>
      </c>
      <c r="L14" s="3">
        <v>1</v>
      </c>
      <c r="M14" s="9">
        <v>44355</v>
      </c>
      <c r="N14" s="9">
        <v>44355</v>
      </c>
      <c r="O14" s="10">
        <f>+N14-M14</f>
        <v>0</v>
      </c>
      <c r="P14" s="3">
        <v>1</v>
      </c>
      <c r="Q14" s="4"/>
    </row>
    <row r="15" spans="10:17" x14ac:dyDescent="0.25">
      <c r="J15" s="2" t="s">
        <v>10</v>
      </c>
      <c r="K15" s="2"/>
      <c r="L15" s="3"/>
      <c r="M15" s="3"/>
      <c r="N15" s="3"/>
      <c r="O15" s="3"/>
      <c r="P15" s="3"/>
      <c r="Q15" s="4"/>
    </row>
    <row r="16" spans="10:17" x14ac:dyDescent="0.25">
      <c r="J16" s="2" t="s">
        <v>11</v>
      </c>
      <c r="K16" s="2"/>
      <c r="L16" s="3"/>
      <c r="M16" s="3"/>
      <c r="N16" s="3"/>
      <c r="O16" s="3"/>
      <c r="P16" s="3"/>
      <c r="Q16" s="4"/>
    </row>
    <row r="17" spans="10:17" x14ac:dyDescent="0.25">
      <c r="J17" s="2" t="s">
        <v>12</v>
      </c>
      <c r="K17" s="2"/>
      <c r="L17" s="3"/>
      <c r="M17" s="3"/>
      <c r="N17" s="3"/>
      <c r="O17" s="3"/>
      <c r="P17" s="3"/>
      <c r="Q17" s="4"/>
    </row>
    <row r="18" spans="10:17" x14ac:dyDescent="0.25">
      <c r="J18" s="2" t="s">
        <v>13</v>
      </c>
      <c r="K18" s="2"/>
      <c r="L18" s="3"/>
      <c r="M18" s="3"/>
      <c r="N18" s="3"/>
      <c r="O18" s="3"/>
      <c r="P18" s="3"/>
      <c r="Q18" s="4"/>
    </row>
    <row r="19" spans="10:17" x14ac:dyDescent="0.25">
      <c r="J19" s="2" t="s">
        <v>14</v>
      </c>
      <c r="K19" s="2"/>
      <c r="L19" s="3"/>
      <c r="M19" s="3"/>
      <c r="N19" s="3"/>
      <c r="O19" s="3"/>
      <c r="P19" s="3"/>
      <c r="Q19" s="4"/>
    </row>
    <row r="20" spans="10:17" x14ac:dyDescent="0.25">
      <c r="J20" s="2" t="s">
        <v>15</v>
      </c>
      <c r="K20" s="2"/>
      <c r="L20" s="3"/>
      <c r="M20" s="3"/>
      <c r="N20" s="3"/>
      <c r="O20" s="3"/>
      <c r="P20" s="3"/>
      <c r="Q20" s="4"/>
    </row>
    <row r="21" spans="10:17" x14ac:dyDescent="0.25">
      <c r="J21" s="5" t="s">
        <v>16</v>
      </c>
      <c r="K21" s="5"/>
      <c r="L21" s="6">
        <f>SUM(L9:L20)</f>
        <v>2</v>
      </c>
      <c r="M21" s="6"/>
      <c r="N21" s="6"/>
      <c r="O21" s="6"/>
      <c r="P21" s="6">
        <f>SUM(P9:P20)</f>
        <v>1</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L31" zoomScale="90" zoomScaleNormal="90" workbookViewId="0">
      <selection activeCell="AF32" sqref="AF32:AQ32"/>
    </sheetView>
  </sheetViews>
  <sheetFormatPr baseColWidth="10" defaultColWidth="14.140625" defaultRowHeight="12.75" x14ac:dyDescent="0.2"/>
  <cols>
    <col min="1" max="1" width="14.140625" style="38"/>
    <col min="2" max="2" width="6.28515625" style="38" bestFit="1" customWidth="1"/>
    <col min="3" max="3" width="7.28515625" style="47" bestFit="1" customWidth="1"/>
    <col min="4" max="4" width="7.28515625" style="48" bestFit="1" customWidth="1"/>
    <col min="5" max="5" width="8.7109375" style="38" bestFit="1" customWidth="1"/>
    <col min="6" max="7" width="5.28515625" style="38" customWidth="1"/>
    <col min="8" max="9" width="5.28515625" style="47" customWidth="1"/>
    <col min="10" max="10" width="5.28515625" style="49" customWidth="1"/>
    <col min="11" max="13" width="5.28515625" style="38" customWidth="1"/>
    <col min="14" max="14" width="15.140625" style="38" customWidth="1"/>
    <col min="15" max="15" width="5.28515625" style="38" customWidth="1"/>
    <col min="16" max="19" width="5.85546875" style="38" bestFit="1" customWidth="1"/>
    <col min="20" max="22" width="5.28515625" style="38" customWidth="1"/>
    <col min="23" max="23" width="5.28515625" style="40" customWidth="1"/>
    <col min="24" max="24" width="5.28515625" style="38" customWidth="1"/>
    <col min="25" max="25" width="5.28515625" style="51" customWidth="1"/>
    <col min="26" max="27" width="5.28515625" style="38" customWidth="1"/>
    <col min="28" max="28" width="14.7109375" style="38" customWidth="1"/>
    <col min="29" max="29" width="5.42578125" style="38" customWidth="1"/>
    <col min="30" max="33" width="5.85546875" style="38" bestFit="1" customWidth="1"/>
    <col min="34" max="36" width="5.28515625" style="38" customWidth="1"/>
    <col min="37" max="37" width="5.28515625" style="40" customWidth="1"/>
    <col min="38" max="38" width="5.28515625" style="38" customWidth="1"/>
    <col min="39" max="39" width="5.28515625" style="51" customWidth="1"/>
    <col min="40" max="41" width="5.28515625" style="38" customWidth="1"/>
    <col min="42" max="42" width="8.5703125" style="38" customWidth="1"/>
    <col min="43" max="43" width="14.7109375" style="38" customWidth="1"/>
    <col min="44" max="44" width="5.42578125" style="38" customWidth="1"/>
    <col min="45" max="48" width="5.85546875" style="38" customWidth="1"/>
    <col min="49" max="49" width="9.85546875" style="38" customWidth="1"/>
    <col min="50" max="50" width="7.140625" style="38" customWidth="1"/>
    <col min="51" max="51" width="8.140625" style="38" customWidth="1"/>
    <col min="52" max="52" width="5.28515625" style="40" customWidth="1"/>
    <col min="53" max="53" width="5.85546875" style="38" bestFit="1" customWidth="1"/>
    <col min="54" max="54" width="5.28515625" style="51" customWidth="1"/>
    <col min="55" max="56" width="5.28515625" style="38" customWidth="1"/>
    <col min="57" max="57" width="14.7109375" style="38" customWidth="1"/>
    <col min="58" max="58" width="14.140625" style="38" customWidth="1"/>
    <col min="59" max="16384" width="14.140625" style="38"/>
  </cols>
  <sheetData>
    <row r="2" spans="1:59" ht="15.75" x14ac:dyDescent="0.2">
      <c r="B2" s="83" t="s">
        <v>67</v>
      </c>
      <c r="C2" s="83"/>
      <c r="D2" s="83"/>
      <c r="E2" s="83"/>
      <c r="F2" s="83"/>
      <c r="G2" s="83"/>
      <c r="H2" s="83"/>
      <c r="I2" s="83"/>
      <c r="J2" s="83"/>
      <c r="K2" s="83"/>
      <c r="L2" s="83"/>
      <c r="M2" s="83"/>
      <c r="N2" s="83"/>
      <c r="O2" s="39"/>
      <c r="P2" s="83" t="s">
        <v>68</v>
      </c>
      <c r="Q2" s="83"/>
      <c r="R2" s="83"/>
      <c r="S2" s="83"/>
      <c r="T2" s="83"/>
      <c r="U2" s="83"/>
      <c r="V2" s="83"/>
      <c r="W2" s="83"/>
      <c r="X2" s="83"/>
      <c r="Y2" s="83"/>
      <c r="Z2" s="83"/>
      <c r="AA2" s="83"/>
      <c r="AB2" s="83"/>
      <c r="AD2" s="83" t="s">
        <v>69</v>
      </c>
      <c r="AE2" s="83"/>
      <c r="AF2" s="83"/>
      <c r="AG2" s="83"/>
      <c r="AH2" s="83"/>
      <c r="AI2" s="83"/>
      <c r="AJ2" s="83"/>
      <c r="AK2" s="83"/>
      <c r="AL2" s="83"/>
      <c r="AM2" s="83"/>
      <c r="AN2" s="83"/>
      <c r="AO2" s="83"/>
      <c r="AP2" s="83"/>
      <c r="AQ2" s="83"/>
      <c r="AR2" s="40"/>
      <c r="AS2" s="83" t="s">
        <v>70</v>
      </c>
      <c r="AT2" s="83"/>
      <c r="AU2" s="83"/>
      <c r="AV2" s="83"/>
      <c r="AW2" s="83"/>
      <c r="AX2" s="83"/>
      <c r="AY2" s="83"/>
      <c r="AZ2" s="83"/>
      <c r="BA2" s="83"/>
      <c r="BB2" s="83"/>
      <c r="BC2" s="83"/>
      <c r="BD2" s="83"/>
      <c r="BE2" s="83"/>
      <c r="BF2" s="40"/>
      <c r="BG2" s="40"/>
    </row>
    <row r="3" spans="1:59" x14ac:dyDescent="0.2">
      <c r="A3" s="38">
        <v>0</v>
      </c>
      <c r="B3" s="84" t="s">
        <v>71</v>
      </c>
      <c r="C3" s="85"/>
      <c r="D3" s="85"/>
      <c r="E3" s="85"/>
      <c r="F3" s="85"/>
      <c r="G3" s="86"/>
      <c r="H3" s="84" t="s">
        <v>72</v>
      </c>
      <c r="I3" s="85"/>
      <c r="J3" s="85"/>
      <c r="K3" s="85"/>
      <c r="L3" s="85"/>
      <c r="M3" s="86"/>
      <c r="N3" s="41" t="s">
        <v>73</v>
      </c>
      <c r="O3" s="42"/>
      <c r="P3" s="41" t="s">
        <v>74</v>
      </c>
      <c r="Q3" s="41" t="s">
        <v>75</v>
      </c>
      <c r="R3" s="41" t="s">
        <v>76</v>
      </c>
      <c r="S3" s="41" t="s">
        <v>77</v>
      </c>
      <c r="T3" s="41" t="s">
        <v>78</v>
      </c>
      <c r="U3" s="41" t="s">
        <v>79</v>
      </c>
      <c r="V3" s="41" t="s">
        <v>80</v>
      </c>
      <c r="W3" s="41" t="s">
        <v>81</v>
      </c>
      <c r="X3" s="41" t="s">
        <v>82</v>
      </c>
      <c r="Y3" s="41" t="s">
        <v>83</v>
      </c>
      <c r="Z3" s="41" t="s">
        <v>84</v>
      </c>
      <c r="AA3" s="41" t="s">
        <v>85</v>
      </c>
      <c r="AB3" s="41" t="s">
        <v>86</v>
      </c>
      <c r="AD3" s="41" t="s">
        <v>74</v>
      </c>
      <c r="AE3" s="41" t="s">
        <v>75</v>
      </c>
      <c r="AF3" s="41" t="s">
        <v>76</v>
      </c>
      <c r="AG3" s="41" t="s">
        <v>77</v>
      </c>
      <c r="AH3" s="41" t="s">
        <v>78</v>
      </c>
      <c r="AI3" s="41" t="s">
        <v>79</v>
      </c>
      <c r="AJ3" s="41" t="s">
        <v>80</v>
      </c>
      <c r="AK3" s="41" t="s">
        <v>81</v>
      </c>
      <c r="AL3" s="41" t="s">
        <v>82</v>
      </c>
      <c r="AM3" s="41" t="s">
        <v>83</v>
      </c>
      <c r="AN3" s="41" t="s">
        <v>84</v>
      </c>
      <c r="AO3" s="41" t="s">
        <v>85</v>
      </c>
      <c r="AP3" s="41" t="s">
        <v>16</v>
      </c>
      <c r="AQ3" s="41" t="s">
        <v>86</v>
      </c>
      <c r="AS3" s="41" t="s">
        <v>74</v>
      </c>
      <c r="AT3" s="41" t="s">
        <v>75</v>
      </c>
      <c r="AU3" s="41" t="s">
        <v>76</v>
      </c>
      <c r="AV3" s="41" t="s">
        <v>77</v>
      </c>
      <c r="AW3" s="41" t="s">
        <v>78</v>
      </c>
      <c r="AX3" s="41" t="s">
        <v>79</v>
      </c>
      <c r="AY3" s="41" t="s">
        <v>80</v>
      </c>
      <c r="AZ3" s="41" t="s">
        <v>81</v>
      </c>
      <c r="BA3" s="41" t="s">
        <v>82</v>
      </c>
      <c r="BB3" s="41" t="s">
        <v>83</v>
      </c>
      <c r="BC3" s="41" t="s">
        <v>84</v>
      </c>
      <c r="BD3" s="41" t="s">
        <v>85</v>
      </c>
      <c r="BE3" s="41" t="s">
        <v>86</v>
      </c>
    </row>
    <row r="4" spans="1:59" x14ac:dyDescent="0.2">
      <c r="B4" s="77">
        <f>+'Eficacia de cierre'!H9</f>
        <v>1</v>
      </c>
      <c r="C4" s="78"/>
      <c r="D4" s="78"/>
      <c r="E4" s="78"/>
      <c r="F4" s="78"/>
      <c r="G4" s="79"/>
      <c r="H4" s="77">
        <v>0</v>
      </c>
      <c r="I4" s="78"/>
      <c r="J4" s="78"/>
      <c r="K4" s="78"/>
      <c r="L4" s="78"/>
      <c r="M4" s="79"/>
      <c r="N4" s="43">
        <v>1</v>
      </c>
      <c r="O4" s="44"/>
      <c r="P4" s="52">
        <v>0</v>
      </c>
      <c r="Q4" s="45">
        <v>0</v>
      </c>
      <c r="R4" s="45">
        <v>0</v>
      </c>
      <c r="S4" s="45">
        <f>+'Tiempo de respuesta'!P12</f>
        <v>0</v>
      </c>
      <c r="T4" s="45">
        <v>0</v>
      </c>
      <c r="U4" s="45">
        <f>+'Tiempo de respuesta'!P14</f>
        <v>1</v>
      </c>
      <c r="V4" s="45">
        <v>0</v>
      </c>
      <c r="W4" s="45"/>
      <c r="X4" s="45"/>
      <c r="Y4" s="45"/>
      <c r="Z4" s="45"/>
      <c r="AA4" s="45"/>
      <c r="AB4" s="45" t="s">
        <v>96</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f>+'Eficacia de cierre'!B11</f>
        <v>0</v>
      </c>
      <c r="AL4" s="45">
        <f>+'Eficacia de cierre'!B12</f>
        <v>0</v>
      </c>
      <c r="AM4" s="45">
        <f>+'Eficacia de cierre'!B13</f>
        <v>0</v>
      </c>
      <c r="AN4" s="45">
        <f>+'Eficacia de cierre'!B14</f>
        <v>0</v>
      </c>
      <c r="AO4" s="45">
        <f>+'Eficacia de cierre'!B15</f>
        <v>0</v>
      </c>
      <c r="AP4" s="45">
        <f>SUM(AD4:AO4)</f>
        <v>2</v>
      </c>
      <c r="AQ4" s="45">
        <v>13</v>
      </c>
      <c r="AS4" s="46">
        <f>+OTIF!E6</f>
        <v>0.84000000000000008</v>
      </c>
      <c r="AT4" s="46">
        <f>+OTIF!F6</f>
        <v>0.84000000000000008</v>
      </c>
      <c r="AU4" s="46">
        <f>+OTIF!F7</f>
        <v>0.81</v>
      </c>
      <c r="AV4" s="46">
        <f>+OTIF!F9</f>
        <v>0.83</v>
      </c>
      <c r="AW4" s="46">
        <f>+OTIF!F10</f>
        <v>0.9</v>
      </c>
      <c r="AX4" s="46">
        <f>+OTIF!F11</f>
        <v>0.83</v>
      </c>
      <c r="AY4" s="46" t="e">
        <f>+OTIF!#REF!</f>
        <v>#REF!</v>
      </c>
      <c r="AZ4" s="46">
        <f>+OTIF!F12</f>
        <v>0</v>
      </c>
      <c r="BA4" s="46">
        <f>+OTIF!F13</f>
        <v>0</v>
      </c>
      <c r="BB4" s="46">
        <f>+OTIF!F14</f>
        <v>0</v>
      </c>
      <c r="BC4" s="46">
        <f>+OTIF!F15</f>
        <v>0</v>
      </c>
      <c r="BD4" s="46">
        <f>+OTIF!F16</f>
        <v>0</v>
      </c>
      <c r="BE4" s="46">
        <v>0.79</v>
      </c>
    </row>
    <row r="5" spans="1:59" x14ac:dyDescent="0.2">
      <c r="R5" s="38" t="s">
        <v>95</v>
      </c>
    </row>
    <row r="25" spans="2:57" ht="15" x14ac:dyDescent="0.2">
      <c r="B25" s="80" t="s">
        <v>87</v>
      </c>
      <c r="C25" s="81"/>
      <c r="D25" s="81"/>
      <c r="E25" s="81"/>
      <c r="F25" s="81"/>
      <c r="G25" s="81"/>
      <c r="H25" s="81"/>
      <c r="I25" s="81"/>
      <c r="J25" s="81"/>
      <c r="K25" s="81"/>
      <c r="L25" s="81"/>
      <c r="M25" s="81"/>
      <c r="N25" s="82"/>
      <c r="P25" s="80" t="s">
        <v>87</v>
      </c>
      <c r="Q25" s="81"/>
      <c r="R25" s="81"/>
      <c r="S25" s="81"/>
      <c r="T25" s="81"/>
      <c r="U25" s="81"/>
      <c r="V25" s="81"/>
      <c r="W25" s="81"/>
      <c r="X25" s="81"/>
      <c r="Y25" s="81"/>
      <c r="Z25" s="81"/>
      <c r="AA25" s="81"/>
      <c r="AB25" s="82"/>
      <c r="AD25" s="80" t="s">
        <v>87</v>
      </c>
      <c r="AE25" s="81"/>
      <c r="AF25" s="81"/>
      <c r="AG25" s="81"/>
      <c r="AH25" s="81"/>
      <c r="AI25" s="81"/>
      <c r="AJ25" s="81"/>
      <c r="AK25" s="81"/>
      <c r="AL25" s="81"/>
      <c r="AM25" s="81"/>
      <c r="AN25" s="81"/>
      <c r="AO25" s="81"/>
      <c r="AP25" s="81"/>
      <c r="AQ25" s="82"/>
      <c r="AS25" s="80" t="s">
        <v>87</v>
      </c>
      <c r="AT25" s="81"/>
      <c r="AU25" s="81"/>
      <c r="AV25" s="81"/>
      <c r="AW25" s="81"/>
      <c r="AX25" s="81"/>
      <c r="AY25" s="81"/>
      <c r="AZ25" s="81"/>
      <c r="BA25" s="81"/>
      <c r="BB25" s="81"/>
      <c r="BC25" s="81"/>
      <c r="BD25" s="81"/>
      <c r="BE25" s="82"/>
    </row>
    <row r="26" spans="2:57" ht="96" customHeight="1" x14ac:dyDescent="0.2">
      <c r="B26" s="87" t="s">
        <v>71</v>
      </c>
      <c r="C26" s="87"/>
      <c r="D26" s="89" t="s">
        <v>122</v>
      </c>
      <c r="E26" s="89"/>
      <c r="F26" s="89"/>
      <c r="G26" s="89"/>
      <c r="H26" s="89"/>
      <c r="I26" s="89"/>
      <c r="J26" s="89"/>
      <c r="K26" s="89"/>
      <c r="L26" s="89"/>
      <c r="M26" s="89"/>
      <c r="N26" s="89"/>
      <c r="P26" s="87" t="s">
        <v>4</v>
      </c>
      <c r="Q26" s="87"/>
      <c r="R26" s="90" t="s">
        <v>123</v>
      </c>
      <c r="S26" s="91"/>
      <c r="T26" s="91"/>
      <c r="U26" s="91"/>
      <c r="V26" s="91"/>
      <c r="W26" s="91"/>
      <c r="X26" s="91"/>
      <c r="Y26" s="91"/>
      <c r="Z26" s="91"/>
      <c r="AA26" s="91"/>
      <c r="AB26" s="92"/>
      <c r="AD26" s="87" t="s">
        <v>4</v>
      </c>
      <c r="AE26" s="87"/>
      <c r="AF26" s="90" t="s">
        <v>111</v>
      </c>
      <c r="AG26" s="91"/>
      <c r="AH26" s="91"/>
      <c r="AI26" s="91"/>
      <c r="AJ26" s="91"/>
      <c r="AK26" s="91"/>
      <c r="AL26" s="91"/>
      <c r="AM26" s="91"/>
      <c r="AN26" s="91"/>
      <c r="AO26" s="91"/>
      <c r="AP26" s="91"/>
      <c r="AQ26" s="92"/>
      <c r="AS26" s="87" t="s">
        <v>4</v>
      </c>
      <c r="AT26" s="84"/>
      <c r="AU26" s="88" t="s">
        <v>116</v>
      </c>
      <c r="AV26" s="88"/>
      <c r="AW26" s="88"/>
      <c r="AX26" s="88"/>
      <c r="AY26" s="88"/>
      <c r="AZ26" s="88"/>
      <c r="BA26" s="88"/>
      <c r="BB26" s="88"/>
      <c r="BC26" s="88"/>
      <c r="BD26" s="88"/>
      <c r="BE26" s="88"/>
    </row>
    <row r="27" spans="2:57" ht="105.75" customHeight="1" x14ac:dyDescent="0.2">
      <c r="B27" s="87" t="s">
        <v>88</v>
      </c>
      <c r="C27" s="87"/>
      <c r="D27" s="89"/>
      <c r="E27" s="89"/>
      <c r="F27" s="89"/>
      <c r="G27" s="89"/>
      <c r="H27" s="89"/>
      <c r="I27" s="89"/>
      <c r="J27" s="89"/>
      <c r="K27" s="89"/>
      <c r="L27" s="89"/>
      <c r="M27" s="89"/>
      <c r="N27" s="89"/>
      <c r="P27" s="87" t="s">
        <v>5</v>
      </c>
      <c r="Q27" s="87"/>
      <c r="R27" s="90" t="s">
        <v>124</v>
      </c>
      <c r="S27" s="91"/>
      <c r="T27" s="91"/>
      <c r="U27" s="91"/>
      <c r="V27" s="91"/>
      <c r="W27" s="91"/>
      <c r="X27" s="91"/>
      <c r="Y27" s="91"/>
      <c r="Z27" s="91"/>
      <c r="AA27" s="91"/>
      <c r="AB27" s="92"/>
      <c r="AD27" s="87" t="s">
        <v>5</v>
      </c>
      <c r="AE27" s="87"/>
      <c r="AF27" s="90" t="s">
        <v>112</v>
      </c>
      <c r="AG27" s="91"/>
      <c r="AH27" s="91"/>
      <c r="AI27" s="91"/>
      <c r="AJ27" s="91"/>
      <c r="AK27" s="91"/>
      <c r="AL27" s="91"/>
      <c r="AM27" s="91"/>
      <c r="AN27" s="91"/>
      <c r="AO27" s="91"/>
      <c r="AP27" s="91"/>
      <c r="AQ27" s="92"/>
      <c r="AS27" s="87" t="s">
        <v>5</v>
      </c>
      <c r="AT27" s="84"/>
      <c r="AU27" s="88" t="s">
        <v>117</v>
      </c>
      <c r="AV27" s="88"/>
      <c r="AW27" s="88"/>
      <c r="AX27" s="88"/>
      <c r="AY27" s="88"/>
      <c r="AZ27" s="88"/>
      <c r="BA27" s="88"/>
      <c r="BB27" s="88"/>
      <c r="BC27" s="88"/>
      <c r="BD27" s="88"/>
      <c r="BE27" s="88"/>
    </row>
    <row r="28" spans="2:57" ht="96" customHeight="1" x14ac:dyDescent="0.2">
      <c r="B28" s="94"/>
      <c r="C28" s="94"/>
      <c r="D28" s="95"/>
      <c r="E28" s="95"/>
      <c r="F28" s="95"/>
      <c r="G28" s="95"/>
      <c r="H28" s="95"/>
      <c r="I28" s="95"/>
      <c r="J28" s="95"/>
      <c r="K28" s="95"/>
      <c r="L28" s="95"/>
      <c r="M28" s="95"/>
      <c r="N28" s="95"/>
      <c r="P28" s="87" t="s">
        <v>6</v>
      </c>
      <c r="Q28" s="87"/>
      <c r="R28" s="90" t="s">
        <v>125</v>
      </c>
      <c r="S28" s="91"/>
      <c r="T28" s="91"/>
      <c r="U28" s="91"/>
      <c r="V28" s="91"/>
      <c r="W28" s="91"/>
      <c r="X28" s="91"/>
      <c r="Y28" s="91"/>
      <c r="Z28" s="91"/>
      <c r="AA28" s="91"/>
      <c r="AB28" s="92"/>
      <c r="AD28" s="87" t="s">
        <v>6</v>
      </c>
      <c r="AE28" s="87"/>
      <c r="AF28" s="90" t="s">
        <v>132</v>
      </c>
      <c r="AG28" s="91"/>
      <c r="AH28" s="91"/>
      <c r="AI28" s="91"/>
      <c r="AJ28" s="91"/>
      <c r="AK28" s="91"/>
      <c r="AL28" s="91"/>
      <c r="AM28" s="91"/>
      <c r="AN28" s="91"/>
      <c r="AO28" s="91"/>
      <c r="AP28" s="91"/>
      <c r="AQ28" s="92"/>
      <c r="AS28" s="87" t="s">
        <v>6</v>
      </c>
      <c r="AT28" s="84"/>
      <c r="AU28" s="93" t="s">
        <v>118</v>
      </c>
      <c r="AV28" s="93"/>
      <c r="AW28" s="93"/>
      <c r="AX28" s="93"/>
      <c r="AY28" s="93"/>
      <c r="AZ28" s="93"/>
      <c r="BA28" s="93"/>
      <c r="BB28" s="93"/>
      <c r="BC28" s="93"/>
      <c r="BD28" s="93"/>
      <c r="BE28" s="93"/>
    </row>
    <row r="29" spans="2:57" ht="141.6" customHeight="1" x14ac:dyDescent="0.2">
      <c r="B29" s="94"/>
      <c r="C29" s="94"/>
      <c r="D29" s="95"/>
      <c r="E29" s="95"/>
      <c r="F29" s="95"/>
      <c r="G29" s="95"/>
      <c r="H29" s="95"/>
      <c r="I29" s="95"/>
      <c r="J29" s="95"/>
      <c r="K29" s="95"/>
      <c r="L29" s="95"/>
      <c r="M29" s="95"/>
      <c r="N29" s="95"/>
      <c r="P29" s="87" t="s">
        <v>7</v>
      </c>
      <c r="Q29" s="87"/>
      <c r="R29" s="90" t="s">
        <v>126</v>
      </c>
      <c r="S29" s="91"/>
      <c r="T29" s="91"/>
      <c r="U29" s="91"/>
      <c r="V29" s="91"/>
      <c r="W29" s="91"/>
      <c r="X29" s="91"/>
      <c r="Y29" s="91"/>
      <c r="Z29" s="91"/>
      <c r="AA29" s="91"/>
      <c r="AB29" s="92"/>
      <c r="AD29" s="87" t="s">
        <v>7</v>
      </c>
      <c r="AE29" s="87"/>
      <c r="AF29" s="96" t="s">
        <v>130</v>
      </c>
      <c r="AG29" s="97"/>
      <c r="AH29" s="97"/>
      <c r="AI29" s="97"/>
      <c r="AJ29" s="97"/>
      <c r="AK29" s="97"/>
      <c r="AL29" s="97"/>
      <c r="AM29" s="97"/>
      <c r="AN29" s="97"/>
      <c r="AO29" s="97"/>
      <c r="AP29" s="97"/>
      <c r="AQ29" s="98"/>
      <c r="AS29" s="87" t="s">
        <v>7</v>
      </c>
      <c r="AT29" s="84"/>
      <c r="AU29" s="93" t="s">
        <v>119</v>
      </c>
      <c r="AV29" s="93"/>
      <c r="AW29" s="93"/>
      <c r="AX29" s="93"/>
      <c r="AY29" s="93"/>
      <c r="AZ29" s="93"/>
      <c r="BA29" s="93"/>
      <c r="BB29" s="93"/>
      <c r="BC29" s="93"/>
      <c r="BD29" s="93"/>
      <c r="BE29" s="93"/>
    </row>
    <row r="30" spans="2:57" ht="143.44999999999999" customHeight="1" x14ac:dyDescent="0.2">
      <c r="B30" s="102"/>
      <c r="C30" s="102"/>
      <c r="D30" s="38"/>
      <c r="H30" s="38"/>
      <c r="I30" s="38"/>
      <c r="J30" s="38"/>
      <c r="P30" s="87" t="s">
        <v>8</v>
      </c>
      <c r="Q30" s="87"/>
      <c r="R30" s="90" t="s">
        <v>127</v>
      </c>
      <c r="S30" s="91"/>
      <c r="T30" s="91"/>
      <c r="U30" s="91"/>
      <c r="V30" s="91"/>
      <c r="W30" s="91"/>
      <c r="X30" s="91"/>
      <c r="Y30" s="91"/>
      <c r="Z30" s="91"/>
      <c r="AA30" s="91"/>
      <c r="AB30" s="92"/>
      <c r="AD30" s="87" t="s">
        <v>8</v>
      </c>
      <c r="AE30" s="87"/>
      <c r="AF30" s="90" t="s">
        <v>129</v>
      </c>
      <c r="AG30" s="91"/>
      <c r="AH30" s="91"/>
      <c r="AI30" s="91"/>
      <c r="AJ30" s="91"/>
      <c r="AK30" s="91"/>
      <c r="AL30" s="91"/>
      <c r="AM30" s="91"/>
      <c r="AN30" s="91"/>
      <c r="AO30" s="91"/>
      <c r="AP30" s="91"/>
      <c r="AQ30" s="92"/>
      <c r="AS30" s="87" t="s">
        <v>8</v>
      </c>
      <c r="AT30" s="87"/>
      <c r="AU30" s="99" t="s">
        <v>120</v>
      </c>
      <c r="AV30" s="100"/>
      <c r="AW30" s="100"/>
      <c r="AX30" s="100"/>
      <c r="AY30" s="100"/>
      <c r="AZ30" s="100"/>
      <c r="BA30" s="100"/>
      <c r="BB30" s="100"/>
      <c r="BC30" s="100"/>
      <c r="BD30" s="100"/>
      <c r="BE30" s="101"/>
    </row>
    <row r="31" spans="2:57" ht="108.6" customHeight="1" x14ac:dyDescent="0.2">
      <c r="B31" s="102"/>
      <c r="C31" s="102"/>
      <c r="D31" s="103"/>
      <c r="E31" s="103"/>
      <c r="F31" s="103"/>
      <c r="G31" s="103"/>
      <c r="H31" s="103"/>
      <c r="I31" s="103"/>
      <c r="J31" s="103"/>
      <c r="K31" s="103"/>
      <c r="L31" s="103"/>
      <c r="M31" s="103"/>
      <c r="N31" s="103"/>
      <c r="P31" s="87" t="s">
        <v>9</v>
      </c>
      <c r="Q31" s="87"/>
      <c r="R31" s="90" t="s">
        <v>128</v>
      </c>
      <c r="S31" s="91"/>
      <c r="T31" s="91"/>
      <c r="U31" s="91"/>
      <c r="V31" s="91"/>
      <c r="W31" s="91"/>
      <c r="X31" s="91"/>
      <c r="Y31" s="91"/>
      <c r="Z31" s="91"/>
      <c r="AA31" s="91"/>
      <c r="AB31" s="92"/>
      <c r="AD31" s="87" t="s">
        <v>9</v>
      </c>
      <c r="AE31" s="87"/>
      <c r="AF31" s="96" t="s">
        <v>131</v>
      </c>
      <c r="AG31" s="97"/>
      <c r="AH31" s="97"/>
      <c r="AI31" s="97"/>
      <c r="AJ31" s="97"/>
      <c r="AK31" s="97"/>
      <c r="AL31" s="97"/>
      <c r="AM31" s="97"/>
      <c r="AN31" s="97"/>
      <c r="AO31" s="97"/>
      <c r="AP31" s="97"/>
      <c r="AQ31" s="98"/>
      <c r="AS31" s="87" t="s">
        <v>9</v>
      </c>
      <c r="AT31" s="87"/>
      <c r="AU31" s="104" t="s">
        <v>121</v>
      </c>
      <c r="AV31" s="105"/>
      <c r="AW31" s="105"/>
      <c r="AX31" s="105"/>
      <c r="AY31" s="105"/>
      <c r="AZ31" s="105"/>
      <c r="BA31" s="105"/>
      <c r="BB31" s="105"/>
      <c r="BC31" s="105"/>
      <c r="BD31" s="105"/>
      <c r="BE31" s="106"/>
    </row>
    <row r="32" spans="2:57" ht="111.6" customHeight="1" x14ac:dyDescent="0.2">
      <c r="B32" s="102"/>
      <c r="C32" s="102"/>
      <c r="D32" s="40"/>
      <c r="E32" s="40"/>
      <c r="F32" s="40"/>
      <c r="G32" s="40"/>
      <c r="H32" s="40"/>
      <c r="I32" s="40"/>
      <c r="J32" s="40"/>
      <c r="K32" s="40"/>
      <c r="L32" s="40"/>
      <c r="M32" s="40"/>
      <c r="N32" s="40"/>
      <c r="P32" s="87" t="s">
        <v>10</v>
      </c>
      <c r="Q32" s="87"/>
      <c r="R32" s="90" t="s">
        <v>114</v>
      </c>
      <c r="S32" s="91"/>
      <c r="T32" s="91"/>
      <c r="U32" s="91"/>
      <c r="V32" s="91"/>
      <c r="W32" s="91"/>
      <c r="X32" s="91"/>
      <c r="Y32" s="91"/>
      <c r="Z32" s="91"/>
      <c r="AA32" s="91"/>
      <c r="AB32" s="92"/>
      <c r="AD32" s="87" t="s">
        <v>10</v>
      </c>
      <c r="AE32" s="87"/>
      <c r="AF32" s="90" t="s">
        <v>113</v>
      </c>
      <c r="AG32" s="91"/>
      <c r="AH32" s="91"/>
      <c r="AI32" s="91"/>
      <c r="AJ32" s="91"/>
      <c r="AK32" s="91"/>
      <c r="AL32" s="91"/>
      <c r="AM32" s="91"/>
      <c r="AN32" s="91"/>
      <c r="AO32" s="91"/>
      <c r="AP32" s="91"/>
      <c r="AQ32" s="92"/>
      <c r="AS32" s="87" t="s">
        <v>10</v>
      </c>
      <c r="AT32" s="87"/>
      <c r="AU32" s="104" t="s">
        <v>89</v>
      </c>
      <c r="AV32" s="105"/>
      <c r="AW32" s="105"/>
      <c r="AX32" s="105"/>
      <c r="AY32" s="105"/>
      <c r="AZ32" s="105"/>
      <c r="BA32" s="105"/>
      <c r="BB32" s="105"/>
      <c r="BC32" s="105"/>
      <c r="BD32" s="105"/>
      <c r="BE32" s="106"/>
    </row>
    <row r="33" spans="2:57" ht="150.6" customHeight="1" x14ac:dyDescent="0.2">
      <c r="B33" s="102"/>
      <c r="C33" s="102"/>
      <c r="D33" s="40"/>
      <c r="E33" s="40"/>
      <c r="F33" s="40"/>
      <c r="G33" s="40"/>
      <c r="H33" s="40"/>
      <c r="I33" s="40"/>
      <c r="J33" s="40"/>
      <c r="K33" s="40"/>
      <c r="L33" s="40"/>
      <c r="M33" s="40"/>
      <c r="N33" s="40"/>
      <c r="P33" s="87" t="s">
        <v>11</v>
      </c>
      <c r="Q33" s="87"/>
      <c r="R33" s="90"/>
      <c r="S33" s="91"/>
      <c r="T33" s="91"/>
      <c r="U33" s="91"/>
      <c r="V33" s="91"/>
      <c r="W33" s="91"/>
      <c r="X33" s="91"/>
      <c r="Y33" s="91"/>
      <c r="Z33" s="91"/>
      <c r="AA33" s="91"/>
      <c r="AB33" s="92"/>
      <c r="AD33" s="87" t="s">
        <v>11</v>
      </c>
      <c r="AE33" s="87"/>
      <c r="AF33" s="96"/>
      <c r="AG33" s="97"/>
      <c r="AH33" s="97"/>
      <c r="AI33" s="97"/>
      <c r="AJ33" s="97"/>
      <c r="AK33" s="97"/>
      <c r="AL33" s="97"/>
      <c r="AM33" s="97"/>
      <c r="AN33" s="97"/>
      <c r="AO33" s="97"/>
      <c r="AP33" s="97"/>
      <c r="AQ33" s="98"/>
      <c r="AS33" s="87" t="s">
        <v>11</v>
      </c>
      <c r="AT33" s="87"/>
      <c r="AU33" s="104" t="s">
        <v>90</v>
      </c>
      <c r="AV33" s="105"/>
      <c r="AW33" s="105"/>
      <c r="AX33" s="105"/>
      <c r="AY33" s="105"/>
      <c r="AZ33" s="105"/>
      <c r="BA33" s="105"/>
      <c r="BB33" s="105"/>
      <c r="BC33" s="105"/>
      <c r="BD33" s="105"/>
      <c r="BE33" s="106"/>
    </row>
    <row r="34" spans="2:57" ht="64.5" customHeight="1" x14ac:dyDescent="0.2">
      <c r="B34" s="102"/>
      <c r="C34" s="102"/>
      <c r="D34" s="40"/>
      <c r="E34" s="40"/>
      <c r="F34" s="40"/>
      <c r="G34" s="40"/>
      <c r="H34" s="40"/>
      <c r="I34" s="40"/>
      <c r="J34" s="40"/>
      <c r="K34" s="40"/>
      <c r="L34" s="40"/>
      <c r="M34" s="40"/>
      <c r="N34" s="40"/>
      <c r="P34" s="87" t="s">
        <v>12</v>
      </c>
      <c r="Q34" s="87"/>
      <c r="R34" s="90"/>
      <c r="S34" s="91"/>
      <c r="T34" s="91"/>
      <c r="U34" s="91"/>
      <c r="V34" s="91"/>
      <c r="W34" s="91"/>
      <c r="X34" s="91"/>
      <c r="Y34" s="91"/>
      <c r="Z34" s="91"/>
      <c r="AA34" s="91"/>
      <c r="AB34" s="92"/>
      <c r="AD34" s="87" t="s">
        <v>12</v>
      </c>
      <c r="AE34" s="87"/>
      <c r="AF34" s="107"/>
      <c r="AG34" s="97"/>
      <c r="AH34" s="97"/>
      <c r="AI34" s="97"/>
      <c r="AJ34" s="97"/>
      <c r="AK34" s="97"/>
      <c r="AL34" s="97"/>
      <c r="AM34" s="97"/>
      <c r="AN34" s="97"/>
      <c r="AO34" s="97"/>
      <c r="AP34" s="97"/>
      <c r="AQ34" s="98"/>
      <c r="AS34" s="87" t="s">
        <v>12</v>
      </c>
      <c r="AT34" s="87"/>
      <c r="AU34" s="104" t="s">
        <v>91</v>
      </c>
      <c r="AV34" s="105"/>
      <c r="AW34" s="105"/>
      <c r="AX34" s="105"/>
      <c r="AY34" s="105"/>
      <c r="AZ34" s="105"/>
      <c r="BA34" s="105"/>
      <c r="BB34" s="105"/>
      <c r="BC34" s="105"/>
      <c r="BD34" s="105"/>
      <c r="BE34" s="106"/>
    </row>
    <row r="35" spans="2:57" ht="45.75" customHeight="1" x14ac:dyDescent="0.2">
      <c r="B35" s="102"/>
      <c r="C35" s="102"/>
      <c r="D35" s="40"/>
      <c r="E35" s="40"/>
      <c r="F35" s="40"/>
      <c r="G35" s="40"/>
      <c r="H35" s="40"/>
      <c r="I35" s="40"/>
      <c r="J35" s="40"/>
      <c r="K35" s="40"/>
      <c r="L35" s="40"/>
      <c r="M35" s="40"/>
      <c r="N35" s="40"/>
      <c r="P35" s="87" t="s">
        <v>13</v>
      </c>
      <c r="Q35" s="87"/>
      <c r="R35" s="90"/>
      <c r="S35" s="91"/>
      <c r="T35" s="91"/>
      <c r="U35" s="91"/>
      <c r="V35" s="91"/>
      <c r="W35" s="91"/>
      <c r="X35" s="91"/>
      <c r="Y35" s="91"/>
      <c r="Z35" s="91"/>
      <c r="AA35" s="91"/>
      <c r="AB35" s="92"/>
      <c r="AD35" s="87" t="s">
        <v>13</v>
      </c>
      <c r="AE35" s="87"/>
      <c r="AF35" s="107"/>
      <c r="AG35" s="97"/>
      <c r="AH35" s="97"/>
      <c r="AI35" s="97"/>
      <c r="AJ35" s="97"/>
      <c r="AK35" s="97"/>
      <c r="AL35" s="97"/>
      <c r="AM35" s="97"/>
      <c r="AN35" s="97"/>
      <c r="AO35" s="97"/>
      <c r="AP35" s="97"/>
      <c r="AQ35" s="98"/>
      <c r="AS35" s="87" t="s">
        <v>13</v>
      </c>
      <c r="AT35" s="87"/>
      <c r="AU35" s="104" t="s">
        <v>92</v>
      </c>
      <c r="AV35" s="105"/>
      <c r="AW35" s="105"/>
      <c r="AX35" s="105"/>
      <c r="AY35" s="105"/>
      <c r="AZ35" s="105"/>
      <c r="BA35" s="105"/>
      <c r="BB35" s="105"/>
      <c r="BC35" s="105"/>
      <c r="BD35" s="105"/>
      <c r="BE35" s="106"/>
    </row>
    <row r="36" spans="2:57" ht="63" customHeight="1" x14ac:dyDescent="0.2">
      <c r="B36" s="102"/>
      <c r="C36" s="102"/>
      <c r="D36" s="40"/>
      <c r="E36" s="40"/>
      <c r="F36" s="40"/>
      <c r="G36" s="40"/>
      <c r="H36" s="40"/>
      <c r="I36" s="40"/>
      <c r="J36" s="40"/>
      <c r="K36" s="40"/>
      <c r="L36" s="40"/>
      <c r="M36" s="40"/>
      <c r="N36" s="40"/>
      <c r="P36" s="87" t="s">
        <v>14</v>
      </c>
      <c r="Q36" s="87"/>
      <c r="R36" s="90"/>
      <c r="S36" s="91"/>
      <c r="T36" s="91"/>
      <c r="U36" s="91"/>
      <c r="V36" s="91"/>
      <c r="W36" s="91"/>
      <c r="X36" s="91"/>
      <c r="Y36" s="91"/>
      <c r="Z36" s="91"/>
      <c r="AA36" s="91"/>
      <c r="AB36" s="92"/>
      <c r="AD36" s="87" t="s">
        <v>14</v>
      </c>
      <c r="AE36" s="87"/>
      <c r="AF36" s="107"/>
      <c r="AG36" s="97"/>
      <c r="AH36" s="97"/>
      <c r="AI36" s="97"/>
      <c r="AJ36" s="97"/>
      <c r="AK36" s="97"/>
      <c r="AL36" s="97"/>
      <c r="AM36" s="97"/>
      <c r="AN36" s="97"/>
      <c r="AO36" s="97"/>
      <c r="AP36" s="97"/>
      <c r="AQ36" s="98"/>
      <c r="AS36" s="87" t="s">
        <v>14</v>
      </c>
      <c r="AT36" s="87"/>
      <c r="AU36" s="104" t="s">
        <v>93</v>
      </c>
      <c r="AV36" s="105"/>
      <c r="AW36" s="105"/>
      <c r="AX36" s="105"/>
      <c r="AY36" s="105"/>
      <c r="AZ36" s="105"/>
      <c r="BA36" s="105"/>
      <c r="BB36" s="105"/>
      <c r="BC36" s="105"/>
      <c r="BD36" s="105"/>
      <c r="BE36" s="106"/>
    </row>
    <row r="37" spans="2:57" ht="85.9" customHeight="1" x14ac:dyDescent="0.2">
      <c r="B37" s="102"/>
      <c r="C37" s="102"/>
      <c r="D37" s="40"/>
      <c r="E37" s="40"/>
      <c r="F37" s="40"/>
      <c r="G37" s="40"/>
      <c r="H37" s="40"/>
      <c r="I37" s="40"/>
      <c r="J37" s="40"/>
      <c r="K37" s="40"/>
      <c r="L37" s="40"/>
      <c r="M37" s="40"/>
      <c r="N37" s="40"/>
      <c r="P37" s="87" t="s">
        <v>15</v>
      </c>
      <c r="Q37" s="87"/>
      <c r="R37" s="90"/>
      <c r="S37" s="91"/>
      <c r="T37" s="91"/>
      <c r="U37" s="91"/>
      <c r="V37" s="91"/>
      <c r="W37" s="91"/>
      <c r="X37" s="91"/>
      <c r="Y37" s="91"/>
      <c r="Z37" s="91"/>
      <c r="AA37" s="91"/>
      <c r="AB37" s="92"/>
      <c r="AD37" s="87" t="s">
        <v>15</v>
      </c>
      <c r="AE37" s="87"/>
      <c r="AF37" s="107"/>
      <c r="AG37" s="97"/>
      <c r="AH37" s="97"/>
      <c r="AI37" s="97"/>
      <c r="AJ37" s="97"/>
      <c r="AK37" s="97"/>
      <c r="AL37" s="97"/>
      <c r="AM37" s="97"/>
      <c r="AN37" s="97"/>
      <c r="AO37" s="97"/>
      <c r="AP37" s="97"/>
      <c r="AQ37" s="98"/>
      <c r="AS37" s="87" t="s">
        <v>15</v>
      </c>
      <c r="AT37" s="87"/>
      <c r="AU37" s="107" t="s">
        <v>94</v>
      </c>
      <c r="AV37" s="97"/>
      <c r="AW37" s="97"/>
      <c r="AX37" s="97"/>
      <c r="AY37" s="97"/>
      <c r="AZ37" s="97"/>
      <c r="BA37" s="97"/>
      <c r="BB37" s="97"/>
      <c r="BC37" s="97"/>
      <c r="BD37" s="97"/>
      <c r="BE37" s="98"/>
    </row>
    <row r="38" spans="2:57" ht="96" customHeight="1" x14ac:dyDescent="0.2">
      <c r="Y38" s="50"/>
      <c r="AM38" s="50"/>
      <c r="BB38" s="50"/>
    </row>
    <row r="39" spans="2:57" ht="96" customHeight="1" x14ac:dyDescent="0.2">
      <c r="Y39" s="50"/>
      <c r="AM39" s="50"/>
      <c r="BB39" s="50"/>
    </row>
    <row r="40" spans="2:57" ht="96" customHeight="1" x14ac:dyDescent="0.2">
      <c r="Y40" s="50"/>
      <c r="AM40" s="50"/>
      <c r="BB40" s="50"/>
    </row>
    <row r="41" spans="2:57" ht="96" customHeight="1" x14ac:dyDescent="0.2">
      <c r="Y41" s="50"/>
      <c r="AM41" s="50"/>
      <c r="BB41" s="50"/>
    </row>
  </sheetData>
  <mergeCells count="101">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B4:G4"/>
    <mergeCell ref="H4:M4"/>
    <mergeCell ref="B25:N25"/>
    <mergeCell ref="P25:AB25"/>
    <mergeCell ref="AD25:AQ25"/>
    <mergeCell ref="AS25:BE25"/>
    <mergeCell ref="B2:N2"/>
    <mergeCell ref="P2:AB2"/>
    <mergeCell ref="AD2:AQ2"/>
    <mergeCell ref="AS2:BE2"/>
    <mergeCell ref="B3:G3"/>
    <mergeCell ref="H3:M3"/>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topLeftCell="C1" workbookViewId="0">
      <selection activeCell="I8" sqref="I8"/>
    </sheetView>
  </sheetViews>
  <sheetFormatPr baseColWidth="10" defaultRowHeight="15" x14ac:dyDescent="0.25"/>
  <cols>
    <col min="2" max="2" width="5.140625" bestFit="1" customWidth="1"/>
    <col min="3" max="3" width="48.85546875" bestFit="1" customWidth="1"/>
    <col min="4" max="4" width="21.42578125" customWidth="1"/>
    <col min="5" max="10" width="11.5703125" customWidth="1"/>
  </cols>
  <sheetData>
    <row r="4" spans="1:15" ht="15.75" thickBot="1" x14ac:dyDescent="0.3"/>
    <row r="5" spans="1:15" ht="15" customHeight="1" thickBot="1" x14ac:dyDescent="0.3">
      <c r="B5" s="53" t="s">
        <v>97</v>
      </c>
      <c r="C5" s="54" t="s">
        <v>98</v>
      </c>
      <c r="D5" s="65" t="s">
        <v>115</v>
      </c>
      <c r="E5" s="55">
        <v>44197</v>
      </c>
      <c r="F5" s="55">
        <v>44228</v>
      </c>
      <c r="G5" s="55">
        <v>44256</v>
      </c>
      <c r="H5" s="55">
        <v>44287</v>
      </c>
      <c r="I5" s="55">
        <v>44317</v>
      </c>
      <c r="J5" s="55">
        <v>44348</v>
      </c>
    </row>
    <row r="6" spans="1:15" x14ac:dyDescent="0.25">
      <c r="B6" s="56"/>
      <c r="C6" s="66" t="s">
        <v>99</v>
      </c>
      <c r="D6" s="70">
        <v>0.79</v>
      </c>
      <c r="E6" s="67">
        <f>+AVERAGE(E7:E8)</f>
        <v>0.84000000000000008</v>
      </c>
      <c r="F6" s="67">
        <f t="shared" ref="F6:J6" si="0">+AVERAGE(F7:F8)</f>
        <v>0.84000000000000008</v>
      </c>
      <c r="G6" s="67">
        <f t="shared" si="0"/>
        <v>0.8</v>
      </c>
      <c r="H6" s="67">
        <f t="shared" si="0"/>
        <v>0.71499999999999997</v>
      </c>
      <c r="I6" s="67">
        <f t="shared" si="0"/>
        <v>0.81499999999999995</v>
      </c>
      <c r="J6" s="67">
        <f t="shared" si="0"/>
        <v>0.60499999999999998</v>
      </c>
    </row>
    <row r="7" spans="1:15" x14ac:dyDescent="0.25">
      <c r="B7" s="57"/>
      <c r="C7" s="58" t="s">
        <v>100</v>
      </c>
      <c r="D7" s="69">
        <v>0.7</v>
      </c>
      <c r="E7" s="59">
        <v>0.92</v>
      </c>
      <c r="F7" s="59">
        <v>0.81</v>
      </c>
      <c r="G7" s="59">
        <v>0.82</v>
      </c>
      <c r="H7" s="59">
        <v>0.74</v>
      </c>
      <c r="I7" s="59">
        <v>0.74</v>
      </c>
      <c r="J7" s="59">
        <v>0.42</v>
      </c>
    </row>
    <row r="8" spans="1:15" x14ac:dyDescent="0.25">
      <c r="C8" s="63" t="s">
        <v>107</v>
      </c>
      <c r="D8" s="69">
        <v>0.81</v>
      </c>
      <c r="E8" s="68">
        <v>0.76</v>
      </c>
      <c r="F8" s="60">
        <v>0.87</v>
      </c>
      <c r="G8" s="68">
        <v>0.78</v>
      </c>
      <c r="H8" s="68">
        <v>0.69</v>
      </c>
      <c r="I8" s="60">
        <v>0.89</v>
      </c>
      <c r="J8" s="60">
        <v>0.79</v>
      </c>
    </row>
    <row r="9" spans="1:15" x14ac:dyDescent="0.25">
      <c r="B9" s="57"/>
      <c r="C9" s="58" t="s">
        <v>101</v>
      </c>
      <c r="D9" s="71">
        <v>0.84</v>
      </c>
      <c r="E9" s="64">
        <v>1</v>
      </c>
      <c r="F9" s="64">
        <v>0.83</v>
      </c>
      <c r="G9" s="64">
        <v>0.73</v>
      </c>
      <c r="H9" s="64">
        <v>0.73</v>
      </c>
      <c r="I9" s="64">
        <v>0.92</v>
      </c>
      <c r="J9" s="64">
        <v>0.8</v>
      </c>
    </row>
    <row r="10" spans="1:15" x14ac:dyDescent="0.25">
      <c r="B10" s="57"/>
      <c r="C10" s="58" t="s">
        <v>102</v>
      </c>
      <c r="D10" s="71">
        <v>0.77</v>
      </c>
      <c r="E10" s="64">
        <v>0.76</v>
      </c>
      <c r="F10" s="64">
        <v>0.9</v>
      </c>
      <c r="G10" s="64">
        <v>0.78</v>
      </c>
      <c r="H10" s="64">
        <v>0.71</v>
      </c>
      <c r="I10" s="64">
        <v>0.88</v>
      </c>
      <c r="J10" s="64">
        <v>0.79</v>
      </c>
    </row>
    <row r="11" spans="1:15" x14ac:dyDescent="0.25">
      <c r="B11" s="57"/>
      <c r="C11" s="58" t="s">
        <v>103</v>
      </c>
      <c r="D11" s="71">
        <v>0.78</v>
      </c>
      <c r="E11" s="64">
        <v>0.7</v>
      </c>
      <c r="F11" s="64">
        <v>0.83</v>
      </c>
      <c r="G11" s="64">
        <v>0.91</v>
      </c>
      <c r="H11" s="64">
        <v>0.5</v>
      </c>
      <c r="I11" s="64">
        <v>1</v>
      </c>
      <c r="J11" s="64">
        <v>0.89</v>
      </c>
    </row>
    <row r="12" spans="1:15" x14ac:dyDescent="0.25">
      <c r="E12" s="61"/>
      <c r="F12" s="61"/>
      <c r="G12" s="61"/>
      <c r="H12" s="61"/>
      <c r="I12" s="61"/>
      <c r="J12" s="61"/>
    </row>
    <row r="13" spans="1:15" x14ac:dyDescent="0.25">
      <c r="E13" s="61"/>
      <c r="F13" s="61"/>
      <c r="G13" s="61"/>
      <c r="H13" s="61"/>
      <c r="I13" s="61"/>
      <c r="J13" s="61"/>
    </row>
    <row r="14" spans="1:15" x14ac:dyDescent="0.25">
      <c r="M14" s="62"/>
      <c r="N14" s="62"/>
      <c r="O14" s="62"/>
    </row>
    <row r="15" spans="1:15" x14ac:dyDescent="0.25">
      <c r="A15" t="s">
        <v>104</v>
      </c>
      <c r="M15" s="62"/>
      <c r="N15" s="62"/>
      <c r="O15" s="62"/>
    </row>
    <row r="16" spans="1:15" x14ac:dyDescent="0.25">
      <c r="M16" s="62"/>
      <c r="N16" s="62"/>
      <c r="O16" s="62"/>
    </row>
    <row r="17" spans="1:15" x14ac:dyDescent="0.25">
      <c r="M17" s="62"/>
      <c r="N17" s="62"/>
      <c r="O17" s="62"/>
    </row>
    <row r="18" spans="1:15" x14ac:dyDescent="0.25">
      <c r="M18" s="62"/>
      <c r="N18" s="62"/>
      <c r="O18" s="62"/>
    </row>
    <row r="19" spans="1:15" x14ac:dyDescent="0.25">
      <c r="M19" s="62"/>
      <c r="N19" s="62"/>
      <c r="O19" s="62"/>
    </row>
    <row r="20" spans="1:15" x14ac:dyDescent="0.25">
      <c r="M20" s="62"/>
      <c r="N20" s="62"/>
      <c r="O20" s="62"/>
    </row>
    <row r="21" spans="1:15" x14ac:dyDescent="0.25">
      <c r="M21" s="62"/>
      <c r="N21" s="62"/>
      <c r="O21" s="62"/>
    </row>
    <row r="22" spans="1:15" x14ac:dyDescent="0.25">
      <c r="M22" s="62"/>
      <c r="N22" s="62"/>
      <c r="O22" s="62"/>
    </row>
    <row r="23" spans="1:15" x14ac:dyDescent="0.25">
      <c r="M23" s="62"/>
      <c r="N23" s="62"/>
      <c r="O23" s="62"/>
    </row>
    <row r="24" spans="1:15" x14ac:dyDescent="0.25">
      <c r="M24" s="62"/>
      <c r="N24" s="62"/>
      <c r="O24" s="62"/>
    </row>
    <row r="25" spans="1:15" x14ac:dyDescent="0.25">
      <c r="M25" s="62"/>
      <c r="N25" s="62"/>
      <c r="O25" s="62"/>
    </row>
    <row r="26" spans="1:15" x14ac:dyDescent="0.25">
      <c r="M26" s="62"/>
      <c r="N26" s="62"/>
      <c r="O26" s="62"/>
    </row>
    <row r="27" spans="1:15" x14ac:dyDescent="0.25">
      <c r="M27" s="62"/>
      <c r="N27" s="62"/>
      <c r="O27" s="62"/>
    </row>
    <row r="28" spans="1:15" x14ac:dyDescent="0.25">
      <c r="M28" s="62"/>
      <c r="N28" s="62"/>
      <c r="O28" s="62"/>
    </row>
    <row r="29" spans="1:15" x14ac:dyDescent="0.25">
      <c r="A29" t="s">
        <v>105</v>
      </c>
      <c r="M29" s="62"/>
      <c r="N29" s="62"/>
      <c r="O29" s="62"/>
    </row>
    <row r="30" spans="1:15" x14ac:dyDescent="0.25">
      <c r="M30" s="62"/>
      <c r="N30" s="62"/>
      <c r="O30" s="62"/>
    </row>
    <row r="31" spans="1:15" x14ac:dyDescent="0.25">
      <c r="M31" s="62"/>
      <c r="N31" s="62"/>
      <c r="O31" s="62"/>
    </row>
    <row r="32" spans="1:15" x14ac:dyDescent="0.25">
      <c r="M32" s="62"/>
      <c r="N32" s="62"/>
      <c r="O32" s="62"/>
    </row>
    <row r="33" spans="1:15" x14ac:dyDescent="0.25">
      <c r="M33" s="62"/>
      <c r="N33" s="62"/>
      <c r="O33" s="62"/>
    </row>
    <row r="34" spans="1:15" x14ac:dyDescent="0.25">
      <c r="M34" s="62"/>
      <c r="N34" s="62"/>
      <c r="O34" s="62"/>
    </row>
    <row r="35" spans="1:15" x14ac:dyDescent="0.25">
      <c r="M35" s="62"/>
      <c r="N35" s="62"/>
      <c r="O35" s="62"/>
    </row>
    <row r="36" spans="1:15" x14ac:dyDescent="0.25">
      <c r="M36" s="62"/>
      <c r="N36" s="62"/>
      <c r="O36" s="62"/>
    </row>
    <row r="37" spans="1:15" x14ac:dyDescent="0.25">
      <c r="M37" s="62"/>
      <c r="N37" s="62"/>
      <c r="O37" s="62"/>
    </row>
    <row r="38" spans="1:15" x14ac:dyDescent="0.25">
      <c r="M38" s="62"/>
      <c r="N38" s="62"/>
      <c r="O38" s="62"/>
    </row>
    <row r="39" spans="1:15" x14ac:dyDescent="0.25">
      <c r="M39" s="62"/>
      <c r="N39" s="62"/>
      <c r="O39" s="62"/>
    </row>
    <row r="40" spans="1:15" x14ac:dyDescent="0.25">
      <c r="M40" s="62"/>
      <c r="N40" s="62"/>
      <c r="O40" s="62"/>
    </row>
    <row r="41" spans="1:15" x14ac:dyDescent="0.25">
      <c r="M41" s="62"/>
      <c r="N41" s="62"/>
      <c r="O41" s="62"/>
    </row>
    <row r="42" spans="1:15" x14ac:dyDescent="0.25">
      <c r="M42" s="62"/>
      <c r="N42" s="62"/>
      <c r="O42" s="62"/>
    </row>
    <row r="43" spans="1:15" x14ac:dyDescent="0.25">
      <c r="M43" s="62"/>
      <c r="N43" s="62"/>
      <c r="O43" s="62"/>
    </row>
    <row r="44" spans="1:15" x14ac:dyDescent="0.25">
      <c r="M44" s="62"/>
      <c r="N44" s="62"/>
      <c r="O44" s="62"/>
    </row>
    <row r="45" spans="1:15" x14ac:dyDescent="0.25">
      <c r="M45" s="62"/>
      <c r="N45" s="62"/>
      <c r="O45" s="62"/>
    </row>
    <row r="46" spans="1:15" x14ac:dyDescent="0.25">
      <c r="M46" s="62"/>
      <c r="N46" s="62"/>
      <c r="O46" s="62"/>
    </row>
    <row r="47" spans="1:15" x14ac:dyDescent="0.25">
      <c r="A47" t="s">
        <v>106</v>
      </c>
      <c r="M47" s="62"/>
      <c r="N47" s="62"/>
      <c r="O47" s="62"/>
    </row>
    <row r="48" spans="1:15" x14ac:dyDescent="0.25">
      <c r="M48" s="62"/>
      <c r="N48" s="62"/>
      <c r="O48" s="62"/>
    </row>
    <row r="49" spans="13:15" x14ac:dyDescent="0.25">
      <c r="M49" s="62"/>
      <c r="N49" s="62"/>
      <c r="O49" s="62"/>
    </row>
    <row r="50" spans="13:15" x14ac:dyDescent="0.25">
      <c r="M50" s="62"/>
      <c r="N50" s="62"/>
      <c r="O50" s="62"/>
    </row>
    <row r="51" spans="13:15" x14ac:dyDescent="0.25">
      <c r="M51" s="62"/>
      <c r="N51" s="62"/>
      <c r="O51" s="62"/>
    </row>
    <row r="52" spans="13:15" x14ac:dyDescent="0.25">
      <c r="M52" s="62"/>
      <c r="N52" s="62"/>
      <c r="O52" s="62"/>
    </row>
    <row r="53" spans="13:15" x14ac:dyDescent="0.25">
      <c r="M53" s="62"/>
      <c r="N53" s="62"/>
      <c r="O53" s="62"/>
    </row>
    <row r="54" spans="13:15" x14ac:dyDescent="0.25">
      <c r="M54" s="62"/>
      <c r="N54" s="62"/>
      <c r="O54" s="62"/>
    </row>
    <row r="55" spans="13:15" x14ac:dyDescent="0.25">
      <c r="M55" s="62"/>
      <c r="N55" s="62"/>
      <c r="O55" s="62"/>
    </row>
    <row r="56" spans="13:15" x14ac:dyDescent="0.25">
      <c r="M56" s="62"/>
      <c r="N56" s="62"/>
      <c r="O56" s="62"/>
    </row>
    <row r="57" spans="13:15" x14ac:dyDescent="0.25">
      <c r="M57" s="62"/>
      <c r="N57" s="62"/>
      <c r="O57" s="62"/>
    </row>
    <row r="58" spans="13:15" x14ac:dyDescent="0.25">
      <c r="M58" s="62"/>
      <c r="N58" s="62"/>
      <c r="O58" s="62"/>
    </row>
    <row r="59" spans="13:15" x14ac:dyDescent="0.25">
      <c r="M59" s="62"/>
      <c r="N59" s="62"/>
      <c r="O59" s="62"/>
    </row>
    <row r="60" spans="13:15" x14ac:dyDescent="0.25">
      <c r="M60" s="62"/>
      <c r="N60" s="62"/>
      <c r="O60" s="62"/>
    </row>
    <row r="61" spans="13:15" x14ac:dyDescent="0.25">
      <c r="M61" s="62"/>
      <c r="N61" s="62"/>
      <c r="O61" s="62"/>
    </row>
    <row r="62" spans="13:15" x14ac:dyDescent="0.25">
      <c r="M62" s="62"/>
      <c r="N62" s="62"/>
      <c r="O62" s="62"/>
    </row>
    <row r="63" spans="13:15" x14ac:dyDescent="0.25">
      <c r="M63" s="62"/>
      <c r="N63" s="62"/>
      <c r="O63" s="62"/>
    </row>
    <row r="64" spans="13:15" x14ac:dyDescent="0.25">
      <c r="M64" s="62"/>
      <c r="N64" s="62"/>
      <c r="O64" s="62"/>
    </row>
    <row r="65" spans="1:15" x14ac:dyDescent="0.25">
      <c r="M65" s="62"/>
      <c r="N65" s="62"/>
      <c r="O65" s="62"/>
    </row>
    <row r="66" spans="1:15" x14ac:dyDescent="0.25">
      <c r="A66" t="s">
        <v>108</v>
      </c>
      <c r="M66" s="62"/>
      <c r="N66" s="62"/>
      <c r="O66" s="62"/>
    </row>
    <row r="67" spans="1:15" x14ac:dyDescent="0.25">
      <c r="M67" s="62"/>
      <c r="N67" s="62"/>
      <c r="O67" s="62"/>
    </row>
    <row r="68" spans="1:15" x14ac:dyDescent="0.25">
      <c r="M68" s="62"/>
      <c r="N68" s="62"/>
      <c r="O68" s="62"/>
    </row>
    <row r="69" spans="1:15" x14ac:dyDescent="0.25">
      <c r="M69" s="62"/>
      <c r="N69" s="62"/>
      <c r="O69" s="62"/>
    </row>
    <row r="70" spans="1:15" x14ac:dyDescent="0.25">
      <c r="M70" s="62"/>
      <c r="N70" s="62"/>
      <c r="O70" s="62"/>
    </row>
    <row r="71" spans="1:15" x14ac:dyDescent="0.25">
      <c r="M71" s="62"/>
      <c r="N71" s="62"/>
      <c r="O71" s="62"/>
    </row>
    <row r="72" spans="1:15" x14ac:dyDescent="0.25">
      <c r="M72" s="62"/>
      <c r="N72" s="62"/>
      <c r="O72" s="62"/>
    </row>
    <row r="73" spans="1:15" x14ac:dyDescent="0.25">
      <c r="M73" s="62"/>
      <c r="N73" s="62"/>
      <c r="O73" s="62"/>
    </row>
    <row r="74" spans="1:15" x14ac:dyDescent="0.25">
      <c r="M74" s="62"/>
      <c r="N74" s="62"/>
      <c r="O74" s="62"/>
    </row>
    <row r="75" spans="1:15" x14ac:dyDescent="0.25">
      <c r="M75" s="62"/>
      <c r="N75" s="62"/>
      <c r="O75" s="62"/>
    </row>
    <row r="76" spans="1:15" x14ac:dyDescent="0.25">
      <c r="M76" s="62"/>
      <c r="N76" s="62"/>
      <c r="O76" s="62"/>
    </row>
    <row r="77" spans="1:15" x14ac:dyDescent="0.25">
      <c r="M77" s="62"/>
      <c r="N77" s="62"/>
      <c r="O77" s="62"/>
    </row>
    <row r="78" spans="1:15" x14ac:dyDescent="0.25">
      <c r="M78" s="62"/>
      <c r="N78" s="62"/>
      <c r="O78" s="62"/>
    </row>
    <row r="83" spans="1:1" x14ac:dyDescent="0.25">
      <c r="A83" t="s">
        <v>109</v>
      </c>
    </row>
    <row r="102" spans="1:1" x14ac:dyDescent="0.25">
      <c r="A102" t="s">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SHELLYS GONZALEZ</cp:lastModifiedBy>
  <dcterms:created xsi:type="dcterms:W3CDTF">2021-07-29T15:05:25Z</dcterms:created>
  <dcterms:modified xsi:type="dcterms:W3CDTF">2021-08-20T23:08:55Z</dcterms:modified>
</cp:coreProperties>
</file>