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iibarra\Documents\mis documentos oficina\Planeacion de produccion\CLIENTES 2020\Tequendama\Indicadores\Quejas y reclamos\Quejas y Reclamos tequendama 2021\"/>
    </mc:Choice>
  </mc:AlternateContent>
  <xr:revisionPtr revIDLastSave="0" documentId="13_ncr:1_{7A920A64-BA0D-4071-A720-7A91F32CE0D1}" xr6:coauthVersionLast="47" xr6:coauthVersionMax="47" xr10:uidLastSave="{00000000-0000-0000-0000-000000000000}"/>
  <bookViews>
    <workbookView xWindow="-108" yWindow="-108" windowWidth="23256" windowHeight="12576"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D4" i="6" l="1"/>
  <c r="BC4" i="6"/>
  <c r="BB4" i="6"/>
  <c r="BA4" i="6"/>
  <c r="AX4" i="6"/>
  <c r="AW4" i="6"/>
  <c r="AV4" i="6"/>
  <c r="AU4" i="6"/>
  <c r="AT4" i="6"/>
  <c r="AS4" i="6"/>
  <c r="U4" i="6"/>
  <c r="S4" i="6"/>
  <c r="J6" i="7" l="1"/>
  <c r="L6" i="7" l="1"/>
  <c r="AZ4" i="6" s="1"/>
  <c r="K6" i="7"/>
  <c r="AY4" i="6" s="1"/>
  <c r="T4" i="6"/>
  <c r="R4" i="6"/>
  <c r="P4" i="6"/>
  <c r="Q4" i="6"/>
  <c r="I6" i="7"/>
  <c r="H6" i="7"/>
  <c r="G6" i="7"/>
  <c r="F6" i="7"/>
  <c r="E6" i="7"/>
  <c r="AO4" i="6"/>
  <c r="AN4" i="6"/>
  <c r="AM4" i="6"/>
  <c r="AL4" i="6"/>
  <c r="AJ4" i="6"/>
  <c r="AI4" i="6"/>
  <c r="AH4" i="6"/>
  <c r="AG4" i="6"/>
  <c r="AF4" i="6"/>
  <c r="AE4" i="6"/>
  <c r="AD4" i="6"/>
  <c r="G16" i="2"/>
  <c r="F16" i="2"/>
  <c r="G9" i="2"/>
  <c r="F9" i="2"/>
  <c r="H9" i="2"/>
  <c r="B4" i="6" s="1"/>
  <c r="O14" i="1"/>
  <c r="O12" i="1"/>
  <c r="C16" i="2"/>
  <c r="B16" i="2"/>
  <c r="D15" i="2"/>
  <c r="D14" i="2"/>
  <c r="D13" i="2"/>
  <c r="D12" i="2"/>
  <c r="D11" i="2"/>
  <c r="D10" i="2"/>
  <c r="D9" i="2"/>
  <c r="D7" i="2"/>
  <c r="H16" i="2" l="1"/>
  <c r="D16" i="2"/>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<sst xmlns="http://schemas.openxmlformats.org/spreadsheetml/2006/main" count="237" uniqueCount="136">
  <si>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</si>
  <si>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</si>
  <si>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</si>
  <si>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</si>
  <si>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</si>
  <si>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</si>
  <si>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</si>
  <si>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</si>
  <si>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</si>
  <si>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</si>
  <si>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</si>
  <si>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</si>
  <si>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</si>
  <si>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</si>
  <si>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</si>
  <si>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</si>
  <si>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</si>
  <si>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</si>
  <si>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</si>
  <si>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</si>
  <si>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</si>
  <si>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</si>
  <si>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</si>
  <si>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</si>
  <si>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</si>
  <si>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</si>
  <si>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</si>
  <si>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</si>
  <si>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</si>
  <si>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</si>
  <si>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</si>
  <si>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</si>
  <si>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</si>
  <si>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</si>
  <si>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</si>
  <si>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</si>
  <si>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</si>
  <si>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</si>
  <si>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</si>
  <si>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</si>
  <si>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</si>
  <si>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</si>
  <si>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</si>
  <si>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</si>
  <si>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</si>
  <si>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</si>
  <si>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</si>
  <si>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</si>
  <si>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</si>
  <si>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</si>
  <si>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</si>
  <si>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</si>
  <si>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</si>
  <si>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</si>
  <si>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</si>
  <si>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</si>
  <si>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</si>
  <si>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</si>
  <si>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</si>
  <si>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</si>
  <si>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</si>
  <si>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</si>
  <si>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</si>
  <si>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</si>
  <si>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</si>
  <si>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</si>
  <si>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</si>
  <si>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</si>
  <si>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</si>
  <si>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</si>
  <si>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</si>
  <si>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</si>
  <si>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</si>
  <si>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ENE</t>
  </si>
  <si>
    <t>FEB</t>
  </si>
  <si>
    <t>MAR</t>
  </si>
  <si>
    <t>ABR</t>
  </si>
  <si>
    <t>MAY</t>
  </si>
  <si>
    <t>JUN</t>
  </si>
  <si>
    <t>JUL</t>
  </si>
  <si>
    <t>AGO</t>
  </si>
  <si>
    <t>SEP</t>
  </si>
  <si>
    <t>OCT</t>
  </si>
  <si>
    <t>NOV</t>
  </si>
  <si>
    <t>DIC</t>
  </si>
  <si>
    <t>Análisis</t>
  </si>
  <si>
    <t>II SEMESTRE</t>
  </si>
  <si>
    <t>\</t>
  </si>
  <si>
    <t>N°</t>
  </si>
  <si>
    <t>INDICADOR</t>
  </si>
  <si>
    <t>OTIF %</t>
  </si>
  <si>
    <t>% OTIF EMBOTELLADO</t>
  </si>
  <si>
    <t>% OTIF SOYA</t>
  </si>
  <si>
    <t>% OTIF OLEÍNA</t>
  </si>
  <si>
    <t>% OTIF RBD</t>
  </si>
  <si>
    <t>ENERO</t>
  </si>
  <si>
    <t>FEBRERO</t>
  </si>
  <si>
    <t>MARZO</t>
  </si>
  <si>
    <t>OTIF GRANEL</t>
  </si>
  <si>
    <t>ABRIL</t>
  </si>
  <si>
    <t>MAYO</t>
  </si>
  <si>
    <t>JUNIO</t>
  </si>
  <si>
    <t>PB</t>
  </si>
  <si>
    <t>Los inconvenientes presentados en el mes de abril los cuales afectaron llegar al 100% , se obtuvo un porcentaje de 72% lo cual esta por debajo del PB que esta en 79%. Los resultados son correspondientes al retraso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</si>
  <si>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En el mes de mayo se logro alcanzar un otif de 82% añadiendo nuevamente que se supero el PB de 79% y resaltando los resultados del porcentaje de granel que esta evaluado en 89% con lo que concluimos con un muy bien porcentaje en el otif.</t>
  </si>
  <si>
    <t>Agosto -21</t>
  </si>
  <si>
    <t>Julio -21</t>
  </si>
  <si>
    <t>en análisis</t>
  </si>
  <si>
    <t xml:space="preserve"> Las quejas del semestre del año 2021 fueron 100% atendidas y cerradas con los clientes en su totalidad. En comparación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</si>
  <si>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días tiempo que esta dentro del plazo.</t>
  </si>
  <si>
    <t>En el mes de enero de 2021 no se presentaron quejas  por parte de los clientes, poniendo en comparación con el año 2020 en el mismo mes el cual inicio con dos quejas  por parte de los clientes Olímpica y Ara, las cuales se generaron debido a sedimentación del producto en tiendas (punto de venta). Finalmente después del análisis de comparación se concluye el mejoramiento en la calidad de los productos y satisfacción de los clientes.</t>
  </si>
  <si>
    <t>En el mes de enero se cumplió con la meta debido que se registro un otif de 94% lo que da a entender que supero el porcentaje del PB que estaba en 79%, destacándose embotellados con un porcentaje de 92% y culminamos el mes con un excelente otif.</t>
  </si>
  <si>
    <t xml:space="preserve">En el mes de Febrero 2021 no se presentaron quejas por parte de los clientes y comparando el año 2020 en el mismo donde se presentaron 2 quejas de las cuales una de ellas tuvo un tiempo de respuesta de 19 días tiempo que se pasa dentro del plazo. Con lo que concluimos que estamos mejorando ampliamente. </t>
  </si>
  <si>
    <t xml:space="preserve">Durante el mes de febrero del 2021 seguimos con una alta calidad en nuestros productos y una excelente prestación de servicios, debido a que no se presentaron quejas por parte de los clientes. En comparación con el año anterior (2020) donde en el mes de febrero se registraron dos quejas una de ellas debido a un desplazamiento del producto dentro del contenedor del cliente Olímpica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</si>
  <si>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Se registro en el mes de febrero un otif de 84%  que supero el PB que estaba evaluado en 79%, donde se registra un superior porcentaje de 87% por parte de granel con lo que concluimos con un excelente porcentaje para culminación del mes.</t>
  </si>
  <si>
    <t>En el mes de Marzo 2021 no se presentaron quejas por parte de los clientes y en comparación con el año 2020 del mismo mes  donde se presentaron 2  quejas las cuales le dieron respuestas en 6 días tiempo que esta dentro del plazo para dar respuestas a las quejas.</t>
  </si>
  <si>
    <t xml:space="preserve">En el mes de Marzo del 2021 se lleva la misma puntualidad en calidad de producto, relacionando los meses anteriores del año 2021 no se han presentado quejas registradas, comparado con los meses del año 2020 se confirma un mejoramiento continuo. Confrontamos el mes de marzo del año 2020 donde se presenta una queja  nuevamente por sedimentación de productos en punto de venta. Con lo que concluimos que se ha mejorado en el área de producción efectivamente. </t>
  </si>
  <si>
    <t>En el mes de marzo se registro un otif del 80% lo que supera al porcentaje del PB que esta en 79% y resaltamos el muy buen porcentaje del 82% por parte de embotellados. Se concluye que el 4% que bajo se divide en: 2% correspondiente a la impuntualidad de vehículos y el otro 2% en retrasos de despachos de oleína por disponibilidad de producto.</t>
  </si>
  <si>
    <t>Se recibió una queja en le mes de abril 2021 del cliente Diana Corporación venta de soya a granel, asociada a la característica de la soya donde el cliente indicaba que el producto no cumplía con la cantidad máxima de Dioxinas y Furanos Max1,5, dado que se requería hacer análisis internos y externos al proveedor nuestro incluso fuera del país   AGROLAB GROUP y SGS en el exterior se le dio respuesta a la queja en 75 días debido , en comparación con el mismo mes del año 2020 donde no se presento ningún tipo de queja.</t>
  </si>
  <si>
    <t>En el mes de Abril se presento una queja por parte del cliente Saceites Aceite de soya RBD, por especificaciones del contrato FOSFA, incumplimiento de condiciones y especificaciones de calidad contratada. Al cual se le dio solución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comparación con el  año 2020 del mismo mes donde no se registraron quejas por parte de los clientes, en lo que concluimos que si seguimos mejorando la calidad de los productos y el servicio al cliente debido a que las especificaciones del producto si cumplieron con lo requerido.</t>
  </si>
  <si>
    <t>En el mes de Mayo 2021 no se presentaron quejas, se hizo seguimiento a la queja de abril y estábamos a la espera de las respuestas de los laboratorios con los resultados de los análisis pero en comparación con el año 2020 del mismo mes donde se presento una queja la cual le dieron respuesta en dos días.</t>
  </si>
  <si>
    <t>Después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comparación con el mismo mes del año 2020 donde se identifica una queja por parte del cliente Jerónimo Martins la cual es relacionada con sedimentación del producto en punto de venta, se le realiza nota crédito al cliente y retiro del producto de sus instalaciones. Con lo que concluimos el mejoramiento continuo debido a la comparación de quejas presentadas en cada año.</t>
  </si>
  <si>
    <t>En el mes de Junio se recibió una queja de Jeronimo Martins por el envió por error de 267 cajas de clima cálido a clima templado y se le dio respuesta a la queja en 4 días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teníamos 6 acumulados atendidas con un promedio de 6 días</t>
  </si>
  <si>
    <t xml:space="preserve">En el mes de Junio 2021 se presento una queja por parte del cliente Jerónimo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sedimentación de producto, podemos concluir que se mejoro en la calidad de producción debido a que la queja del  año 2021 se debe a problemas de logística y no de producción.
</t>
  </si>
  <si>
    <t xml:space="preserve"> No se logró llegar al 100%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calderín,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</si>
  <si>
    <t>Durante el mes de julio y relacionado con el buen nivel de calidad de los productos, no se presentaron quejas por parte de los clientes. Esto demuestra la implementación y rigurosidad en los procesos de cada área involucrada, comparado con el año 2020 del mismo mes donde igual no se registraron ninguna queja.</t>
  </si>
  <si>
    <t>En el mes de Julio 2021 no se presento queja por parte de los clientes, lo que nos lleva a concluir que este semestre fue de mejoramiento en comparación con el anterior. Teniendo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prestación de servicios, dejando como resultado una amplia satisfacción a los clientes.</t>
  </si>
  <si>
    <t>META (Mín.)</t>
  </si>
  <si>
    <t>META (Máx.)</t>
  </si>
  <si>
    <t>En el mes de Agosto de 2021 se presento una queja por parte de FRUBANA basado en la verificacion del peso del producto al hacer la verificación del aceite Naoli en Bogotá se encontró un peso de 18,4 Kg (incluyendo el envase). Dado que no se conoce la densidad del aceite, se procedió a comparar con otros productos de la competencia encontrándose pesos superiores a los 19 Kg. A lo que se le dio respuesta solicitando adjuntar el numero de lote para poder hacer la trazabilidad correspondiente. De igual forma  se le pidio enviarnos el certificado de calibración de báscula para descartar error por este instrumento. Comparado con el año 2020  donde se reflejo una queja por parte del cliente Levapan, por los mismos motivos de cantidades faltantes en el peso facturado que era de 34.838 kilos y recibio 34.690 kios con diferencia de 140 kilos.</t>
  </si>
  <si>
    <t>Durante el mes de Agosto del 2021 se presento una queja por parte del cliente frubana por verificaciones de peso del producto, donde se actuo de manera eficaz atendiendo la queja y cerrandola en 5 dias lo cual esta dentro del plazo del tiempo para darle respuestas a las quejas. En comparacion con el año 2020 donde se reflojo una queja por parte del cliente Levapan, por mismos motivos de cantidades faltantes en el peso facturado a lo cual se le dio respuesta en 1 dia tiempo que esta dentro de lo estipulado para atender las quejas.</t>
  </si>
  <si>
    <t>Carolina Rincon</t>
  </si>
  <si>
    <t xml:space="preserve">Dentro de los protocolos de recepción de productos, en el Centro de Distribución se debe verificar el peso de los productos recibidos. Al hacer la verificación del aceite Naoli en Bogotá se encontró un peso de 18,4 Kg (incluyendo el envase). Dado que no se conoce la densidad del aceite, se procedió a comparar con otros productos de la competencia encontrándose pesos superiores a los 19 Kg. </t>
  </si>
  <si>
    <t xml:space="preserve">Se le solicito adjuntar el numero de lote para poder hacer la trazabilidad correspondiente.
La densidad del producto depende de la mezcla que se haya empacado, por lo que es importante la información del lote.
De igual forma  se le pidio enviarnos el certificado de calibración de báscula para descartar error por este instrumento.
</t>
  </si>
  <si>
    <t>En el mes de Julio se obtuvo un OTIF de 67% lo cual estuvo por debajo del PB que es del 79%, los resultados son correspondientes por lo afectado que se estuvo por el paro nacional, añadiendo que lo que mas se afecto por dicho acontesimiento fue embotellado.</t>
  </si>
  <si>
    <t>En el mes de Agosto se obtuvo un OTIF de 76% lo cual esta por debajo del PB que es del 79%, los resultados son correspondientes por las programaciones de jeronimo que no se cumplian por falta de vehiculos de su parte, también por los elevados inventarios que manejaba en los cedis, a causa de esto se reprogramaron los pedidos y tambien el OTIF de RBD por aplazamiento en las entreas de la maquila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</si>
</sst>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4" fillId="0" borderId="0"/>
    <xf numFmtId="9" fontId="14"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5"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4"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43" fontId="3" fillId="2" borderId="1" xfId="2" applyFont="1" applyFill="1" applyBorder="1" applyAlignment="1">
      <alignment horizontal="center" vertical="center"/>
    </xf>
    <xf numFmtId="0" fontId="13" fillId="4" borderId="22" xfId="0" applyFont="1" applyFill="1" applyBorder="1" applyAlignment="1">
      <alignment horizontal="center"/>
    </xf>
    <xf numFmtId="0" fontId="13" fillId="4" borderId="23" xfId="0" applyFont="1" applyFill="1" applyBorder="1" applyAlignment="1">
      <alignment horizontal="center"/>
    </xf>
    <xf numFmtId="17" fontId="13"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0" fillId="0" borderId="0" xfId="0" applyNumberFormat="1"/>
    <xf numFmtId="9" fontId="0" fillId="0" borderId="0" xfId="4" applyFont="1"/>
    <xf numFmtId="0" fontId="0" fillId="0" borderId="0" xfId="0" applyFill="1" applyBorder="1"/>
    <xf numFmtId="0" fontId="17"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0" fillId="7" borderId="25" xfId="0" applyNumberFormat="1" applyFill="1" applyBorder="1" applyAlignment="1">
      <alignment horizontal="center" vertical="center"/>
    </xf>
    <xf numFmtId="9" fontId="17" fillId="0" borderId="28" xfId="1" applyFont="1" applyFill="1" applyBorder="1" applyAlignment="1">
      <alignment horizontal="center"/>
    </xf>
    <xf numFmtId="9" fontId="17" fillId="0" borderId="27" xfId="1" applyFont="1" applyFill="1" applyBorder="1" applyAlignment="1">
      <alignment horizontal="center" vertical="center"/>
    </xf>
    <xf numFmtId="9" fontId="17" fillId="0" borderId="27" xfId="1" applyFont="1" applyFill="1" applyBorder="1" applyAlignment="1">
      <alignment horizontal="center"/>
    </xf>
    <xf numFmtId="9" fontId="17" fillId="0" borderId="28" xfId="0" applyNumberFormat="1" applyFont="1" applyFill="1" applyBorder="1" applyAlignment="1">
      <alignment horizontal="center" vertical="center"/>
    </xf>
    <xf numFmtId="12" fontId="3" fillId="2" borderId="1" xfId="2" applyNumberFormat="1" applyFont="1" applyFill="1" applyBorder="1" applyAlignment="1">
      <alignment horizontal="center" vertical="center"/>
    </xf>
    <xf numFmtId="14" fontId="4" fillId="0" borderId="9"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6" fillId="2" borderId="16" xfId="3" applyFont="1" applyFill="1" applyBorder="1" applyAlignment="1">
      <alignment horizontal="center" vertical="center"/>
    </xf>
    <xf numFmtId="0" fontId="16" fillId="2" borderId="17" xfId="3" applyFont="1" applyFill="1" applyBorder="1" applyAlignment="1">
      <alignment horizontal="center" vertical="center"/>
    </xf>
    <xf numFmtId="0" fontId="16" fillId="2" borderId="18" xfId="3" applyFont="1" applyFill="1" applyBorder="1" applyAlignment="1">
      <alignment horizontal="center" vertical="center"/>
    </xf>
    <xf numFmtId="0" fontId="15" fillId="3" borderId="1" xfId="3" applyFont="1" applyFill="1" applyBorder="1" applyAlignment="1">
      <alignment horizontal="center" vertical="center"/>
    </xf>
    <xf numFmtId="0" fontId="2" fillId="3" borderId="16"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xf numFmtId="0" fontId="2" fillId="3" borderId="1" xfId="3" applyFont="1" applyFill="1" applyBorder="1" applyAlignment="1">
      <alignment horizontal="center"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6" xfId="3" applyFont="1" applyFill="1" applyBorder="1" applyAlignment="1">
      <alignment horizontal="justify" vertical="center" wrapText="1"/>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2" fillId="2" borderId="0" xfId="3" applyFont="1" applyFill="1" applyAlignment="1">
      <alignment horizontal="center" vertical="center"/>
    </xf>
    <xf numFmtId="0" fontId="3" fillId="2" borderId="0" xfId="3" applyFont="1" applyFill="1" applyAlignment="1">
      <alignment horizontal="justify" vertical="center"/>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3" fillId="2" borderId="16" xfId="3" applyFont="1" applyFill="1" applyBorder="1" applyAlignment="1">
      <alignment horizontal="justify"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4">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_(* #,##0.00_);_(* \(#,##0.00\);_(* "-"??_);_(@_)</c:formatCode>
                <c:ptCount val="13"/>
                <c:pt idx="0">
                  <c:v>0</c:v>
                </c:pt>
                <c:pt idx="1">
                  <c:v>0</c:v>
                </c:pt>
                <c:pt idx="2">
                  <c:v>0</c:v>
                </c:pt>
                <c:pt idx="3">
                  <c:v>0</c:v>
                </c:pt>
                <c:pt idx="4">
                  <c:v>0</c:v>
                </c:pt>
                <c:pt idx="5" formatCode="#\ ?/?">
                  <c:v>1</c:v>
                </c:pt>
                <c:pt idx="7" formatCode="0">
                  <c:v>1</c:v>
                </c:pt>
                <c:pt idx="12" formatCode="0">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1</c:v>
                </c:pt>
                <c:pt idx="8">
                  <c:v>0</c:v>
                </c:pt>
                <c:pt idx="9">
                  <c:v>0</c:v>
                </c:pt>
                <c:pt idx="10">
                  <c:v>0</c:v>
                </c:pt>
                <c:pt idx="11">
                  <c:v>0</c:v>
                </c:pt>
                <c:pt idx="12">
                  <c:v>3</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c:v>
                </c:pt>
                <c:pt idx="3">
                  <c:v>0.71499999999999997</c:v>
                </c:pt>
                <c:pt idx="4">
                  <c:v>0.81499999999999995</c:v>
                </c:pt>
                <c:pt idx="5">
                  <c:v>0.60499999999999998</c:v>
                </c:pt>
                <c:pt idx="6">
                  <c:v>0.67</c:v>
                </c:pt>
                <c:pt idx="7">
                  <c:v>0.76</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7" zoomScaleNormal="100" zoomScaleSheetLayoutView="100" workbookViewId="0">
      <selection activeCell="G11" sqref="G11"/>
    </sheetView>
  </sheetViews>
  <sheetFormatPr baseColWidth="10" defaultColWidth="11.44140625" defaultRowHeight="13.8" x14ac:dyDescent="0.25"/>
  <cols>
    <col min="1" max="1" width="1.5546875" style="14" customWidth="1"/>
    <col min="2" max="2" width="11.88671875" style="17" customWidth="1"/>
    <col min="3" max="3" width="12.33203125" style="17" customWidth="1"/>
    <col min="4" max="4" width="15.109375" style="17" customWidth="1"/>
    <col min="5" max="5" width="14.5546875" style="17" customWidth="1"/>
    <col min="6" max="6" width="16.33203125" style="17" customWidth="1"/>
    <col min="7" max="7" width="43.33203125" style="17" customWidth="1"/>
    <col min="8" max="8" width="13.44140625" style="17" bestFit="1" customWidth="1"/>
    <col min="9" max="9" width="13.44140625" style="17" customWidth="1"/>
    <col min="10" max="10" width="15.6640625" style="17" customWidth="1"/>
    <col min="11" max="11" width="17.88671875" style="17" customWidth="1"/>
    <col min="12" max="12" width="12" style="17" customWidth="1"/>
    <col min="13" max="13" width="11.44140625" style="17"/>
    <col min="14" max="14" width="3.88671875" style="14" customWidth="1"/>
    <col min="15" max="16384" width="11.44140625" style="17"/>
  </cols>
  <sheetData>
    <row r="1" spans="1:14" s="14" customFormat="1" ht="18" customHeight="1" x14ac:dyDescent="0.25">
      <c r="A1" s="12" t="s">
        <v>25</v>
      </c>
      <c r="B1" s="75"/>
      <c r="C1" s="75"/>
      <c r="D1" s="76" t="s">
        <v>26</v>
      </c>
      <c r="E1" s="75"/>
      <c r="F1" s="75"/>
      <c r="G1" s="75"/>
      <c r="H1" s="75"/>
      <c r="I1" s="75"/>
      <c r="J1" s="75"/>
      <c r="K1" s="75"/>
      <c r="L1" s="75" t="s">
        <v>27</v>
      </c>
      <c r="M1" s="75"/>
      <c r="N1" s="13" t="s">
        <v>28</v>
      </c>
    </row>
    <row r="2" spans="1:14" s="14" customFormat="1" ht="18" customHeight="1" x14ac:dyDescent="0.25">
      <c r="A2" s="12" t="s">
        <v>29</v>
      </c>
      <c r="B2" s="75"/>
      <c r="C2" s="75"/>
      <c r="D2" s="75"/>
      <c r="E2" s="75"/>
      <c r="F2" s="75"/>
      <c r="G2" s="75"/>
      <c r="H2" s="75"/>
      <c r="I2" s="75"/>
      <c r="J2" s="75"/>
      <c r="K2" s="75"/>
      <c r="L2" s="75" t="s">
        <v>30</v>
      </c>
      <c r="M2" s="75"/>
      <c r="N2" s="13" t="s">
        <v>31</v>
      </c>
    </row>
    <row r="3" spans="1:14" s="14" customFormat="1" ht="27" customHeight="1" x14ac:dyDescent="0.25">
      <c r="A3" s="12" t="s">
        <v>32</v>
      </c>
      <c r="B3" s="75"/>
      <c r="C3" s="75"/>
      <c r="D3" s="75" t="s">
        <v>33</v>
      </c>
      <c r="E3" s="75"/>
      <c r="F3" s="75"/>
      <c r="G3" s="75"/>
      <c r="H3" s="75"/>
      <c r="I3" s="75"/>
      <c r="J3" s="75"/>
      <c r="K3" s="75"/>
      <c r="L3" s="75" t="s">
        <v>34</v>
      </c>
      <c r="M3" s="75"/>
      <c r="N3" s="13" t="s">
        <v>35</v>
      </c>
    </row>
    <row r="4" spans="1:14" s="14" customFormat="1" ht="18" customHeight="1" x14ac:dyDescent="0.25">
      <c r="A4" s="12" t="s">
        <v>36</v>
      </c>
      <c r="B4" s="75"/>
      <c r="C4" s="75"/>
      <c r="D4" s="75"/>
      <c r="E4" s="75"/>
      <c r="F4" s="75"/>
      <c r="G4" s="75"/>
      <c r="H4" s="75"/>
      <c r="I4" s="75"/>
      <c r="J4" s="75"/>
      <c r="K4" s="75"/>
      <c r="L4" s="75" t="s">
        <v>37</v>
      </c>
      <c r="M4" s="75"/>
      <c r="N4" s="13" t="s">
        <v>38</v>
      </c>
    </row>
    <row r="5" spans="1:14" s="14" customFormat="1" ht="6.75" customHeight="1" x14ac:dyDescent="0.25">
      <c r="A5" s="12" t="s">
        <v>39</v>
      </c>
      <c r="B5" s="15" t="s">
        <v>40</v>
      </c>
      <c r="C5" s="15"/>
      <c r="D5" s="16"/>
      <c r="E5" s="16"/>
      <c r="F5" s="16"/>
      <c r="G5" s="16"/>
      <c r="H5" s="16"/>
      <c r="I5" s="16"/>
      <c r="J5" s="16"/>
      <c r="K5" s="16"/>
      <c r="L5" s="16"/>
      <c r="M5" s="16"/>
      <c r="N5" s="13" t="s">
        <v>41</v>
      </c>
    </row>
    <row r="6" spans="1:14" s="14" customFormat="1" ht="5.25" customHeight="1" thickBot="1" x14ac:dyDescent="0.3">
      <c r="A6" s="12" t="s">
        <v>42</v>
      </c>
      <c r="B6" s="15" t="s">
        <v>43</v>
      </c>
      <c r="C6" s="15"/>
      <c r="D6" s="16"/>
      <c r="E6" s="16"/>
      <c r="F6" s="16"/>
      <c r="G6" s="16"/>
      <c r="H6" s="16"/>
      <c r="I6" s="16"/>
      <c r="J6" s="16"/>
      <c r="K6" s="16"/>
      <c r="L6" s="16"/>
      <c r="M6" s="16"/>
      <c r="N6" s="13" t="s">
        <v>44</v>
      </c>
    </row>
    <row r="7" spans="1:14" ht="20.25" customHeight="1" thickBot="1" x14ac:dyDescent="0.3">
      <c r="B7" s="72" t="s">
        <v>45</v>
      </c>
      <c r="C7" s="73"/>
      <c r="D7" s="73"/>
      <c r="E7" s="73"/>
      <c r="F7" s="73"/>
      <c r="G7" s="73"/>
      <c r="H7" s="73"/>
      <c r="I7" s="73"/>
      <c r="J7" s="73"/>
      <c r="K7" s="73"/>
      <c r="L7" s="73"/>
      <c r="M7" s="74"/>
      <c r="N7" s="13" t="s">
        <v>46</v>
      </c>
    </row>
    <row r="8" spans="1:14" ht="45.75" customHeight="1" thickBot="1" x14ac:dyDescent="0.3">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3">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6.6" x14ac:dyDescent="0.3">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ht="277.2" x14ac:dyDescent="0.3">
      <c r="A11" s="16"/>
      <c r="B11" s="22">
        <v>3</v>
      </c>
      <c r="C11" s="23">
        <v>44426</v>
      </c>
      <c r="D11" s="24" t="s">
        <v>59</v>
      </c>
      <c r="E11" s="24" t="s">
        <v>131</v>
      </c>
      <c r="F11" s="24" t="s">
        <v>32</v>
      </c>
      <c r="G11" s="24" t="s">
        <v>132</v>
      </c>
      <c r="H11" s="24" t="s">
        <v>40</v>
      </c>
      <c r="I11" s="24" t="s">
        <v>44</v>
      </c>
      <c r="J11" s="23">
        <v>44431</v>
      </c>
      <c r="K11" s="71" t="s">
        <v>133</v>
      </c>
      <c r="L11" s="23">
        <v>44431</v>
      </c>
      <c r="M11" s="25" t="s">
        <v>40</v>
      </c>
      <c r="N11" s="16"/>
    </row>
    <row r="12" spans="1:14" s="26" customFormat="1" x14ac:dyDescent="0.3">
      <c r="A12" s="16"/>
      <c r="B12" s="30"/>
      <c r="C12" s="31"/>
      <c r="D12" s="31"/>
      <c r="E12" s="31"/>
      <c r="F12" s="31"/>
      <c r="G12" s="31"/>
      <c r="H12" s="24"/>
      <c r="I12" s="24"/>
      <c r="J12" s="31"/>
      <c r="K12" s="31"/>
      <c r="L12" s="31"/>
      <c r="M12" s="25"/>
      <c r="N12" s="16"/>
    </row>
    <row r="13" spans="1:14" s="26" customFormat="1" x14ac:dyDescent="0.3">
      <c r="A13" s="16"/>
      <c r="B13" s="30"/>
      <c r="C13" s="31"/>
      <c r="D13" s="31"/>
      <c r="E13" s="31"/>
      <c r="F13" s="31"/>
      <c r="G13" s="31"/>
      <c r="H13" s="24"/>
      <c r="I13" s="24"/>
      <c r="J13" s="31"/>
      <c r="K13" s="31"/>
      <c r="L13" s="31"/>
      <c r="M13" s="25"/>
      <c r="N13" s="16"/>
    </row>
    <row r="14" spans="1:14" s="26" customFormat="1" x14ac:dyDescent="0.3">
      <c r="A14" s="16"/>
      <c r="B14" s="30"/>
      <c r="C14" s="31"/>
      <c r="D14" s="31"/>
      <c r="E14" s="31"/>
      <c r="F14" s="31"/>
      <c r="G14" s="31"/>
      <c r="H14" s="24"/>
      <c r="I14" s="24"/>
      <c r="J14" s="31"/>
      <c r="K14" s="31"/>
      <c r="L14" s="31"/>
      <c r="M14" s="25"/>
      <c r="N14" s="16"/>
    </row>
    <row r="15" spans="1:14" s="26" customFormat="1" x14ac:dyDescent="0.3">
      <c r="A15" s="16"/>
      <c r="B15" s="30"/>
      <c r="C15" s="31"/>
      <c r="D15" s="31"/>
      <c r="E15" s="31"/>
      <c r="F15" s="31"/>
      <c r="G15" s="31"/>
      <c r="H15" s="24"/>
      <c r="I15" s="24"/>
      <c r="J15" s="31"/>
      <c r="K15" s="31"/>
      <c r="L15" s="31"/>
      <c r="M15" s="25"/>
      <c r="N15" s="16"/>
    </row>
    <row r="16" spans="1:14" s="26" customFormat="1" x14ac:dyDescent="0.3">
      <c r="A16" s="16"/>
      <c r="B16" s="30"/>
      <c r="C16" s="31"/>
      <c r="D16" s="31"/>
      <c r="E16" s="31"/>
      <c r="F16" s="31"/>
      <c r="G16" s="31"/>
      <c r="H16" s="24"/>
      <c r="I16" s="24"/>
      <c r="J16" s="31"/>
      <c r="K16" s="31"/>
      <c r="L16" s="31"/>
      <c r="M16" s="25"/>
      <c r="N16" s="16"/>
    </row>
    <row r="17" spans="1:14" s="26" customFormat="1" x14ac:dyDescent="0.3">
      <c r="A17" s="16"/>
      <c r="B17" s="30"/>
      <c r="C17" s="31"/>
      <c r="D17" s="31"/>
      <c r="E17" s="31"/>
      <c r="F17" s="31"/>
      <c r="G17" s="31"/>
      <c r="H17" s="24"/>
      <c r="I17" s="24"/>
      <c r="J17" s="31"/>
      <c r="K17" s="31"/>
      <c r="L17" s="31"/>
      <c r="M17" s="25"/>
      <c r="N17" s="16"/>
    </row>
    <row r="18" spans="1:14" s="26" customFormat="1" x14ac:dyDescent="0.3">
      <c r="A18" s="16"/>
      <c r="B18" s="30"/>
      <c r="C18" s="31"/>
      <c r="D18" s="31"/>
      <c r="E18" s="31"/>
      <c r="F18" s="31"/>
      <c r="G18" s="31"/>
      <c r="H18" s="24"/>
      <c r="I18" s="24"/>
      <c r="J18" s="31"/>
      <c r="K18" s="31"/>
      <c r="L18" s="31"/>
      <c r="M18" s="25"/>
      <c r="N18" s="16"/>
    </row>
    <row r="19" spans="1:14" s="26" customFormat="1" x14ac:dyDescent="0.3">
      <c r="A19" s="16"/>
      <c r="B19" s="30"/>
      <c r="C19" s="31"/>
      <c r="D19" s="31"/>
      <c r="E19" s="31"/>
      <c r="F19" s="31"/>
      <c r="G19" s="31"/>
      <c r="H19" s="24"/>
      <c r="I19" s="24"/>
      <c r="J19" s="31"/>
      <c r="K19" s="31"/>
      <c r="L19" s="31"/>
      <c r="M19" s="25"/>
      <c r="N19" s="16"/>
    </row>
    <row r="20" spans="1:14" s="26" customFormat="1" x14ac:dyDescent="0.3">
      <c r="A20" s="16"/>
      <c r="B20" s="30"/>
      <c r="C20" s="31"/>
      <c r="D20" s="31"/>
      <c r="E20" s="31"/>
      <c r="F20" s="31"/>
      <c r="G20" s="31"/>
      <c r="H20" s="24"/>
      <c r="I20" s="24"/>
      <c r="J20" s="31"/>
      <c r="K20" s="31"/>
      <c r="L20" s="31"/>
      <c r="M20" s="25"/>
      <c r="N20" s="16"/>
    </row>
    <row r="21" spans="1:14" s="26" customFormat="1" x14ac:dyDescent="0.3">
      <c r="A21" s="16"/>
      <c r="B21" s="32"/>
      <c r="C21" s="31"/>
      <c r="D21" s="31"/>
      <c r="E21" s="31"/>
      <c r="F21" s="31"/>
      <c r="G21" s="31"/>
      <c r="H21" s="24"/>
      <c r="I21" s="24"/>
      <c r="J21" s="31"/>
      <c r="K21" s="31"/>
      <c r="L21" s="31"/>
      <c r="M21" s="25"/>
      <c r="N21" s="16"/>
    </row>
    <row r="22" spans="1:14" s="26" customFormat="1" x14ac:dyDescent="0.3">
      <c r="A22" s="16"/>
      <c r="B22" s="30"/>
      <c r="C22" s="31"/>
      <c r="D22" s="31"/>
      <c r="E22" s="31"/>
      <c r="F22" s="31"/>
      <c r="G22" s="31"/>
      <c r="H22" s="24"/>
      <c r="I22" s="24"/>
      <c r="J22" s="31"/>
      <c r="K22" s="31"/>
      <c r="L22" s="31"/>
      <c r="M22" s="25"/>
      <c r="N22" s="16"/>
    </row>
    <row r="23" spans="1:14" s="26" customFormat="1" x14ac:dyDescent="0.3">
      <c r="A23" s="16"/>
      <c r="B23" s="30"/>
      <c r="C23" s="31"/>
      <c r="D23" s="31"/>
      <c r="E23" s="31"/>
      <c r="F23" s="31"/>
      <c r="G23" s="31"/>
      <c r="H23" s="24"/>
      <c r="I23" s="24"/>
      <c r="J23" s="31"/>
      <c r="K23" s="31"/>
      <c r="L23" s="31"/>
      <c r="M23" s="25"/>
      <c r="N23" s="16"/>
    </row>
    <row r="24" spans="1:14" s="26" customFormat="1" x14ac:dyDescent="0.3">
      <c r="A24" s="16"/>
      <c r="B24" s="30"/>
      <c r="C24" s="31"/>
      <c r="D24" s="31"/>
      <c r="E24" s="31"/>
      <c r="F24" s="31"/>
      <c r="G24" s="31"/>
      <c r="H24" s="24"/>
      <c r="I24" s="24"/>
      <c r="J24" s="31"/>
      <c r="K24" s="31"/>
      <c r="L24" s="31"/>
      <c r="M24" s="25"/>
      <c r="N24" s="16"/>
    </row>
    <row r="25" spans="1:14" s="26" customFormat="1" x14ac:dyDescent="0.3">
      <c r="A25" s="16"/>
      <c r="B25" s="30"/>
      <c r="C25" s="31"/>
      <c r="D25" s="31"/>
      <c r="E25" s="31"/>
      <c r="F25" s="31"/>
      <c r="G25" s="31"/>
      <c r="H25" s="24"/>
      <c r="I25" s="24"/>
      <c r="J25" s="31"/>
      <c r="K25" s="31"/>
      <c r="L25" s="31"/>
      <c r="M25" s="25"/>
      <c r="N25" s="16"/>
    </row>
    <row r="26" spans="1:14" s="26" customFormat="1" ht="14.4" thickBot="1" x14ac:dyDescent="0.35">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10 M12:M26">
    <cfRule type="containsText" dxfId="3" priority="3" operator="containsText" text="No">
      <formula>NOT(ISERROR(SEARCH("No",M9)))</formula>
    </cfRule>
    <cfRule type="containsText" dxfId="2" priority="4" operator="containsText" text="Sí">
      <formula>NOT(ISERROR(SEARCH("Sí",M9)))</formula>
    </cfRule>
  </conditionalFormatting>
  <conditionalFormatting sqref="M11">
    <cfRule type="containsText" dxfId="1" priority="1" operator="containsText" text="No">
      <formula>NOT(ISERROR(SEARCH("No",M11)))</formula>
    </cfRule>
    <cfRule type="containsText" dxfId="0" priority="2" operator="containsText" text="Sí">
      <formula>NOT(ISERROR(SEARCH("Sí",M11)))</formula>
    </cfRule>
  </conditionalFormatting>
  <dataValidations count="4">
    <dataValidation type="list" allowBlank="1" showInputMessage="1" showErrorMessage="1" sqref="M9:M26 H9:H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1" xr:uid="{00000000-0002-0000-0000-000002000000}">
      <formula1>$A$1:$A$6</formula1>
    </dataValidation>
    <dataValidation type="list" allowBlank="1" showInputMessage="1" showErrorMessage="1" sqref="F12: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H14" sqref="H14"/>
    </sheetView>
  </sheetViews>
  <sheetFormatPr baseColWidth="10" defaultRowHeight="14.4" x14ac:dyDescent="0.3"/>
  <sheetData>
    <row r="1" spans="1:8" ht="19.2" x14ac:dyDescent="0.45">
      <c r="F1" s="8" t="s">
        <v>17</v>
      </c>
    </row>
    <row r="3" spans="1:8" ht="26.4" x14ac:dyDescent="0.3">
      <c r="A3" s="1" t="s">
        <v>0</v>
      </c>
      <c r="B3" s="1" t="s">
        <v>1</v>
      </c>
      <c r="C3" s="1" t="s">
        <v>2</v>
      </c>
      <c r="D3" s="1" t="s">
        <v>3</v>
      </c>
      <c r="F3" s="1" t="s">
        <v>1</v>
      </c>
      <c r="G3" s="1" t="s">
        <v>2</v>
      </c>
      <c r="H3" s="1" t="s">
        <v>3</v>
      </c>
    </row>
    <row r="4" spans="1:8" x14ac:dyDescent="0.3">
      <c r="A4" s="2" t="s">
        <v>4</v>
      </c>
      <c r="B4" s="3">
        <v>0</v>
      </c>
      <c r="C4" s="3">
        <v>0</v>
      </c>
      <c r="D4" s="4">
        <v>1</v>
      </c>
      <c r="F4" s="3"/>
      <c r="G4" s="3"/>
      <c r="H4" s="4"/>
    </row>
    <row r="5" spans="1:8" x14ac:dyDescent="0.3">
      <c r="A5" s="2" t="s">
        <v>5</v>
      </c>
      <c r="B5" s="3">
        <v>0</v>
      </c>
      <c r="C5" s="3">
        <v>0</v>
      </c>
      <c r="D5" s="4">
        <v>1</v>
      </c>
      <c r="F5" s="3"/>
      <c r="G5" s="3"/>
      <c r="H5" s="4"/>
    </row>
    <row r="6" spans="1:8" x14ac:dyDescent="0.3">
      <c r="A6" s="2" t="s">
        <v>6</v>
      </c>
      <c r="B6" s="3">
        <v>0</v>
      </c>
      <c r="C6" s="3">
        <v>0</v>
      </c>
      <c r="D6" s="4">
        <v>1</v>
      </c>
      <c r="F6" s="3"/>
      <c r="G6" s="3"/>
      <c r="H6" s="4"/>
    </row>
    <row r="7" spans="1:8" x14ac:dyDescent="0.3">
      <c r="A7" s="2" t="s">
        <v>7</v>
      </c>
      <c r="B7" s="3">
        <v>1</v>
      </c>
      <c r="C7" s="3">
        <v>0</v>
      </c>
      <c r="D7" s="4">
        <f t="shared" ref="D7:D16" si="0">C7/B7</f>
        <v>0</v>
      </c>
      <c r="F7" s="3"/>
      <c r="G7" s="3"/>
      <c r="H7" s="4"/>
    </row>
    <row r="8" spans="1:8" x14ac:dyDescent="0.3">
      <c r="A8" s="2" t="s">
        <v>8</v>
      </c>
      <c r="B8" s="3">
        <v>0</v>
      </c>
      <c r="C8" s="3">
        <v>0</v>
      </c>
      <c r="D8" s="4">
        <v>1</v>
      </c>
      <c r="F8" s="3"/>
      <c r="G8" s="3"/>
      <c r="H8" s="4"/>
    </row>
    <row r="9" spans="1:8" x14ac:dyDescent="0.3">
      <c r="A9" s="2" t="s">
        <v>9</v>
      </c>
      <c r="B9" s="3">
        <v>1</v>
      </c>
      <c r="C9" s="3">
        <v>2</v>
      </c>
      <c r="D9" s="4">
        <f t="shared" si="0"/>
        <v>2</v>
      </c>
      <c r="F9" s="3">
        <f>SUM(B4:B9)</f>
        <v>2</v>
      </c>
      <c r="G9" s="3">
        <f>SUM(C4:C9)</f>
        <v>2</v>
      </c>
      <c r="H9" s="4">
        <f t="shared" ref="H9:H16" si="1">G9/F9</f>
        <v>1</v>
      </c>
    </row>
    <row r="10" spans="1:8" x14ac:dyDescent="0.3">
      <c r="A10" s="2" t="s">
        <v>10</v>
      </c>
      <c r="B10" s="3"/>
      <c r="C10" s="3"/>
      <c r="D10" s="4" t="e">
        <f t="shared" si="0"/>
        <v>#DIV/0!</v>
      </c>
      <c r="F10" s="3"/>
      <c r="G10" s="3"/>
      <c r="H10" s="4"/>
    </row>
    <row r="11" spans="1:8" x14ac:dyDescent="0.3">
      <c r="A11" s="2" t="s">
        <v>11</v>
      </c>
      <c r="B11" s="3">
        <v>1</v>
      </c>
      <c r="C11" s="3">
        <v>1</v>
      </c>
      <c r="D11" s="4">
        <f t="shared" si="0"/>
        <v>1</v>
      </c>
      <c r="F11" s="3">
        <v>1</v>
      </c>
      <c r="G11" s="3">
        <v>1</v>
      </c>
      <c r="H11" s="4"/>
    </row>
    <row r="12" spans="1:8" x14ac:dyDescent="0.3">
      <c r="A12" s="2" t="s">
        <v>12</v>
      </c>
      <c r="B12" s="3"/>
      <c r="C12" s="3"/>
      <c r="D12" s="4" t="e">
        <f t="shared" si="0"/>
        <v>#DIV/0!</v>
      </c>
      <c r="F12" s="3"/>
      <c r="G12" s="3"/>
      <c r="H12" s="4"/>
    </row>
    <row r="13" spans="1:8" x14ac:dyDescent="0.3">
      <c r="A13" s="2" t="s">
        <v>13</v>
      </c>
      <c r="B13" s="3"/>
      <c r="C13" s="3"/>
      <c r="D13" s="4" t="e">
        <f t="shared" si="0"/>
        <v>#DIV/0!</v>
      </c>
      <c r="F13" s="3"/>
      <c r="G13" s="3"/>
      <c r="H13" s="4"/>
    </row>
    <row r="14" spans="1:8" x14ac:dyDescent="0.3">
      <c r="A14" s="2" t="s">
        <v>14</v>
      </c>
      <c r="B14" s="3"/>
      <c r="C14" s="3"/>
      <c r="D14" s="4" t="e">
        <f t="shared" si="0"/>
        <v>#DIV/0!</v>
      </c>
      <c r="F14" s="3"/>
      <c r="G14" s="3"/>
      <c r="H14" s="4"/>
    </row>
    <row r="15" spans="1:8" x14ac:dyDescent="0.3">
      <c r="A15" s="2" t="s">
        <v>15</v>
      </c>
      <c r="B15" s="3"/>
      <c r="C15" s="3"/>
      <c r="D15" s="4" t="e">
        <f t="shared" si="0"/>
        <v>#DIV/0!</v>
      </c>
      <c r="F15" s="3"/>
      <c r="G15" s="3"/>
      <c r="H15" s="4"/>
    </row>
    <row r="16" spans="1:8" x14ac:dyDescent="0.3">
      <c r="A16" s="5" t="s">
        <v>16</v>
      </c>
      <c r="B16" s="6">
        <f>SUM(B4:B15)</f>
        <v>3</v>
      </c>
      <c r="C16" s="6">
        <f>SUM(C4:C15)</f>
        <v>3</v>
      </c>
      <c r="D16" s="7">
        <f t="shared" si="0"/>
        <v>1</v>
      </c>
      <c r="F16" s="6">
        <f>SUM(B10:B15)</f>
        <v>1</v>
      </c>
      <c r="G16" s="6">
        <f>SUM(C10:C15)</f>
        <v>1</v>
      </c>
      <c r="H16" s="4">
        <f t="shared" si="1"/>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O17" sqref="O17"/>
    </sheetView>
  </sheetViews>
  <sheetFormatPr baseColWidth="10" defaultRowHeight="14.4" x14ac:dyDescent="0.3"/>
  <cols>
    <col min="11" max="11" width="25.6640625" customWidth="1"/>
  </cols>
  <sheetData>
    <row r="5" spans="10:17" ht="19.2" x14ac:dyDescent="0.45">
      <c r="J5" s="8" t="s">
        <v>18</v>
      </c>
      <c r="K5" s="8"/>
    </row>
    <row r="6" spans="10:17" x14ac:dyDescent="0.3">
      <c r="J6" s="11" t="s">
        <v>24</v>
      </c>
      <c r="K6" s="11"/>
    </row>
    <row r="8" spans="10:17" ht="26.4" x14ac:dyDescent="0.3">
      <c r="J8" s="1" t="s">
        <v>0</v>
      </c>
      <c r="K8" s="1" t="s">
        <v>22</v>
      </c>
      <c r="L8" s="1" t="s">
        <v>1</v>
      </c>
      <c r="M8" s="1" t="s">
        <v>20</v>
      </c>
      <c r="N8" s="1" t="s">
        <v>21</v>
      </c>
      <c r="O8" s="1" t="s">
        <v>19</v>
      </c>
      <c r="P8" s="1" t="s">
        <v>2</v>
      </c>
      <c r="Q8" s="1"/>
    </row>
    <row r="9" spans="10:17" x14ac:dyDescent="0.3">
      <c r="J9" s="2" t="s">
        <v>4</v>
      </c>
      <c r="K9" s="2"/>
      <c r="L9" s="3">
        <v>0</v>
      </c>
      <c r="M9" s="3"/>
      <c r="N9" s="3"/>
      <c r="O9" s="3"/>
      <c r="P9" s="3"/>
      <c r="Q9" s="4"/>
    </row>
    <row r="10" spans="10:17" x14ac:dyDescent="0.3">
      <c r="J10" s="2" t="s">
        <v>5</v>
      </c>
      <c r="K10" s="2"/>
      <c r="L10" s="3">
        <v>0</v>
      </c>
      <c r="M10" s="3"/>
      <c r="N10" s="3"/>
      <c r="O10" s="3"/>
      <c r="P10" s="3"/>
      <c r="Q10" s="4"/>
    </row>
    <row r="11" spans="10:17" x14ac:dyDescent="0.3">
      <c r="J11" s="2" t="s">
        <v>6</v>
      </c>
      <c r="K11" s="2"/>
      <c r="L11" s="3">
        <v>0</v>
      </c>
      <c r="M11" s="3"/>
      <c r="N11" s="3"/>
      <c r="O11" s="3"/>
      <c r="P11" s="3"/>
      <c r="Q11" s="4"/>
    </row>
    <row r="12" spans="10:17" x14ac:dyDescent="0.3">
      <c r="J12" s="2" t="s">
        <v>7</v>
      </c>
      <c r="K12" s="2" t="s">
        <v>23</v>
      </c>
      <c r="L12" s="3">
        <v>1</v>
      </c>
      <c r="M12" s="9">
        <v>44302</v>
      </c>
      <c r="N12" s="9">
        <v>44377</v>
      </c>
      <c r="O12" s="10">
        <f>+N12-M12</f>
        <v>75</v>
      </c>
      <c r="P12" s="3">
        <v>0</v>
      </c>
      <c r="Q12" s="4"/>
    </row>
    <row r="13" spans="10:17" x14ac:dyDescent="0.3">
      <c r="J13" s="2" t="s">
        <v>8</v>
      </c>
      <c r="K13" s="2"/>
      <c r="L13" s="3">
        <v>0</v>
      </c>
      <c r="M13" s="3"/>
      <c r="N13" s="3"/>
      <c r="O13" s="3"/>
      <c r="P13" s="3"/>
      <c r="Q13" s="4"/>
    </row>
    <row r="14" spans="10:17" x14ac:dyDescent="0.3">
      <c r="J14" s="2" t="s">
        <v>9</v>
      </c>
      <c r="K14" s="2" t="s">
        <v>23</v>
      </c>
      <c r="L14" s="3">
        <v>1</v>
      </c>
      <c r="M14" s="9">
        <v>44355</v>
      </c>
      <c r="N14" s="9">
        <v>44355</v>
      </c>
      <c r="O14" s="10">
        <f>+N14-M14</f>
        <v>0</v>
      </c>
      <c r="P14" s="3">
        <v>1</v>
      </c>
      <c r="Q14" s="4"/>
    </row>
    <row r="15" spans="10:17" x14ac:dyDescent="0.3">
      <c r="J15" s="2" t="s">
        <v>10</v>
      </c>
      <c r="K15" s="2"/>
      <c r="L15" s="3"/>
      <c r="M15" s="3"/>
      <c r="N15" s="3"/>
      <c r="O15" s="3"/>
      <c r="P15" s="3"/>
      <c r="Q15" s="4"/>
    </row>
    <row r="16" spans="10:17" x14ac:dyDescent="0.3">
      <c r="J16" s="2" t="s">
        <v>11</v>
      </c>
      <c r="K16" s="2" t="s">
        <v>23</v>
      </c>
      <c r="L16" s="3">
        <v>1</v>
      </c>
      <c r="M16" s="9">
        <v>44426</v>
      </c>
      <c r="N16" s="9">
        <v>44431</v>
      </c>
      <c r="O16" s="3">
        <v>5</v>
      </c>
      <c r="P16" s="3">
        <v>1</v>
      </c>
      <c r="Q16" s="4"/>
    </row>
    <row r="17" spans="10:17" x14ac:dyDescent="0.3">
      <c r="J17" s="2" t="s">
        <v>12</v>
      </c>
      <c r="K17" s="2"/>
      <c r="L17" s="3"/>
      <c r="M17" s="3"/>
      <c r="N17" s="3"/>
      <c r="O17" s="3"/>
      <c r="P17" s="3"/>
      <c r="Q17" s="4"/>
    </row>
    <row r="18" spans="10:17" x14ac:dyDescent="0.3">
      <c r="J18" s="2" t="s">
        <v>13</v>
      </c>
      <c r="K18" s="2"/>
      <c r="L18" s="3"/>
      <c r="M18" s="3"/>
      <c r="N18" s="3"/>
      <c r="O18" s="3"/>
      <c r="P18" s="3"/>
      <c r="Q18" s="4"/>
    </row>
    <row r="19" spans="10:17" x14ac:dyDescent="0.3">
      <c r="J19" s="2" t="s">
        <v>14</v>
      </c>
      <c r="K19" s="2"/>
      <c r="L19" s="3"/>
      <c r="M19" s="3"/>
      <c r="N19" s="3"/>
      <c r="O19" s="3"/>
      <c r="P19" s="3"/>
      <c r="Q19" s="4"/>
    </row>
    <row r="20" spans="10:17" x14ac:dyDescent="0.3">
      <c r="J20" s="2" t="s">
        <v>15</v>
      </c>
      <c r="K20" s="2"/>
      <c r="L20" s="3"/>
      <c r="M20" s="3"/>
      <c r="N20" s="3"/>
      <c r="O20" s="3"/>
      <c r="P20" s="3"/>
      <c r="Q20" s="4"/>
    </row>
    <row r="21" spans="10:17" x14ac:dyDescent="0.3">
      <c r="J21" s="5" t="s">
        <v>16</v>
      </c>
      <c r="K21" s="5"/>
      <c r="L21" s="6">
        <f>SUM(L9:L20)</f>
        <v>3</v>
      </c>
      <c r="M21" s="6"/>
      <c r="N21" s="6"/>
      <c r="O21" s="6"/>
      <c r="P21" s="6">
        <f>SUM(P9:P20)</f>
        <v>2</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V31" zoomScale="87" zoomScaleNormal="87" workbookViewId="0">
      <selection activeCell="AU33" sqref="AU33:BE33"/>
    </sheetView>
  </sheetViews>
  <sheetFormatPr baseColWidth="10" defaultColWidth="14.109375" defaultRowHeight="13.2" x14ac:dyDescent="0.25"/>
  <cols>
    <col min="1" max="1" width="14.109375" style="38"/>
    <col min="2" max="2" width="6.33203125" style="38" bestFit="1" customWidth="1"/>
    <col min="3" max="3" width="7.33203125" style="47" bestFit="1" customWidth="1"/>
    <col min="4" max="4" width="7.33203125" style="48" bestFit="1" customWidth="1"/>
    <col min="5" max="5" width="8.6640625" style="38" bestFit="1" customWidth="1"/>
    <col min="6" max="7" width="5.33203125" style="38" customWidth="1"/>
    <col min="8" max="9" width="5.33203125" style="47" customWidth="1"/>
    <col min="10" max="10" width="5.33203125" style="49" customWidth="1"/>
    <col min="11" max="13" width="5.33203125" style="38" customWidth="1"/>
    <col min="14" max="14" width="15.109375" style="38" customWidth="1"/>
    <col min="15" max="15" width="5.33203125" style="38" customWidth="1"/>
    <col min="16" max="19" width="5.88671875" style="38" bestFit="1" customWidth="1"/>
    <col min="20" max="22" width="5.33203125" style="38" customWidth="1"/>
    <col min="23" max="23" width="5.33203125" style="40" customWidth="1"/>
    <col min="24" max="24" width="5.33203125" style="38" customWidth="1"/>
    <col min="25" max="25" width="5.33203125" style="51" customWidth="1"/>
    <col min="26" max="27" width="5.33203125" style="38" customWidth="1"/>
    <col min="28" max="28" width="14.6640625" style="38" customWidth="1"/>
    <col min="29" max="29" width="5.44140625" style="38" customWidth="1"/>
    <col min="30" max="33" width="5.88671875" style="38" bestFit="1" customWidth="1"/>
    <col min="34" max="36" width="5.33203125" style="38" customWidth="1"/>
    <col min="37" max="37" width="5.33203125" style="40" customWidth="1"/>
    <col min="38" max="38" width="5.33203125" style="38" customWidth="1"/>
    <col min="39" max="39" width="5.33203125" style="51" customWidth="1"/>
    <col min="40" max="41" width="5.33203125" style="38" customWidth="1"/>
    <col min="42" max="42" width="8.5546875" style="38" customWidth="1"/>
    <col min="43" max="43" width="14.6640625" style="38" customWidth="1"/>
    <col min="44" max="44" width="5.44140625" style="38" customWidth="1"/>
    <col min="45" max="48" width="5.88671875" style="38" customWidth="1"/>
    <col min="49" max="49" width="9.88671875" style="38" customWidth="1"/>
    <col min="50" max="50" width="7.109375" style="38" customWidth="1"/>
    <col min="51" max="51" width="8.109375" style="38" customWidth="1"/>
    <col min="52" max="52" width="5.33203125" style="40" customWidth="1"/>
    <col min="53" max="53" width="5.88671875" style="38" bestFit="1" customWidth="1"/>
    <col min="54" max="54" width="5.33203125" style="51" customWidth="1"/>
    <col min="55" max="56" width="5.33203125" style="38" customWidth="1"/>
    <col min="57" max="57" width="14.6640625" style="38" customWidth="1"/>
    <col min="58" max="58" width="14.109375" style="38" customWidth="1"/>
    <col min="59" max="16384" width="14.109375" style="38"/>
  </cols>
  <sheetData>
    <row r="2" spans="1:59" ht="15.6" x14ac:dyDescent="0.25">
      <c r="B2" s="83" t="s">
        <v>67</v>
      </c>
      <c r="C2" s="83"/>
      <c r="D2" s="83"/>
      <c r="E2" s="83"/>
      <c r="F2" s="83"/>
      <c r="G2" s="83"/>
      <c r="H2" s="83"/>
      <c r="I2" s="83"/>
      <c r="J2" s="83"/>
      <c r="K2" s="83"/>
      <c r="L2" s="83"/>
      <c r="M2" s="83"/>
      <c r="N2" s="83"/>
      <c r="O2" s="39"/>
      <c r="P2" s="83" t="s">
        <v>68</v>
      </c>
      <c r="Q2" s="83"/>
      <c r="R2" s="83"/>
      <c r="S2" s="83"/>
      <c r="T2" s="83"/>
      <c r="U2" s="83"/>
      <c r="V2" s="83"/>
      <c r="W2" s="83"/>
      <c r="X2" s="83"/>
      <c r="Y2" s="83"/>
      <c r="Z2" s="83"/>
      <c r="AA2" s="83"/>
      <c r="AB2" s="83"/>
      <c r="AD2" s="83" t="s">
        <v>69</v>
      </c>
      <c r="AE2" s="83"/>
      <c r="AF2" s="83"/>
      <c r="AG2" s="83"/>
      <c r="AH2" s="83"/>
      <c r="AI2" s="83"/>
      <c r="AJ2" s="83"/>
      <c r="AK2" s="83"/>
      <c r="AL2" s="83"/>
      <c r="AM2" s="83"/>
      <c r="AN2" s="83"/>
      <c r="AO2" s="83"/>
      <c r="AP2" s="83"/>
      <c r="AQ2" s="83"/>
      <c r="AR2" s="40"/>
      <c r="AS2" s="83" t="s">
        <v>70</v>
      </c>
      <c r="AT2" s="83"/>
      <c r="AU2" s="83"/>
      <c r="AV2" s="83"/>
      <c r="AW2" s="83"/>
      <c r="AX2" s="83"/>
      <c r="AY2" s="83"/>
      <c r="AZ2" s="83"/>
      <c r="BA2" s="83"/>
      <c r="BB2" s="83"/>
      <c r="BC2" s="83"/>
      <c r="BD2" s="83"/>
      <c r="BE2" s="83"/>
      <c r="BF2" s="40"/>
      <c r="BG2" s="40"/>
    </row>
    <row r="3" spans="1:59" x14ac:dyDescent="0.25">
      <c r="A3" s="38">
        <v>0</v>
      </c>
      <c r="B3" s="84" t="s">
        <v>71</v>
      </c>
      <c r="C3" s="85"/>
      <c r="D3" s="85"/>
      <c r="E3" s="85"/>
      <c r="F3" s="85"/>
      <c r="G3" s="86"/>
      <c r="H3" s="84" t="s">
        <v>72</v>
      </c>
      <c r="I3" s="85"/>
      <c r="J3" s="85"/>
      <c r="K3" s="85"/>
      <c r="L3" s="85"/>
      <c r="M3" s="86"/>
      <c r="N3" s="41" t="s">
        <v>127</v>
      </c>
      <c r="O3" s="42"/>
      <c r="P3" s="41" t="s">
        <v>73</v>
      </c>
      <c r="Q3" s="41" t="s">
        <v>74</v>
      </c>
      <c r="R3" s="41" t="s">
        <v>75</v>
      </c>
      <c r="S3" s="41" t="s">
        <v>76</v>
      </c>
      <c r="T3" s="41" t="s">
        <v>77</v>
      </c>
      <c r="U3" s="41" t="s">
        <v>78</v>
      </c>
      <c r="V3" s="41" t="s">
        <v>79</v>
      </c>
      <c r="W3" s="41" t="s">
        <v>80</v>
      </c>
      <c r="X3" s="41" t="s">
        <v>81</v>
      </c>
      <c r="Y3" s="41" t="s">
        <v>82</v>
      </c>
      <c r="Z3" s="41" t="s">
        <v>83</v>
      </c>
      <c r="AA3" s="41" t="s">
        <v>84</v>
      </c>
      <c r="AB3" s="41" t="s">
        <v>128</v>
      </c>
      <c r="AD3" s="41" t="s">
        <v>73</v>
      </c>
      <c r="AE3" s="41" t="s">
        <v>74</v>
      </c>
      <c r="AF3" s="41" t="s">
        <v>75</v>
      </c>
      <c r="AG3" s="41" t="s">
        <v>76</v>
      </c>
      <c r="AH3" s="41" t="s">
        <v>77</v>
      </c>
      <c r="AI3" s="41" t="s">
        <v>78</v>
      </c>
      <c r="AJ3" s="41" t="s">
        <v>79</v>
      </c>
      <c r="AK3" s="41" t="s">
        <v>80</v>
      </c>
      <c r="AL3" s="41" t="s">
        <v>81</v>
      </c>
      <c r="AM3" s="41" t="s">
        <v>82</v>
      </c>
      <c r="AN3" s="41" t="s">
        <v>83</v>
      </c>
      <c r="AO3" s="41" t="s">
        <v>84</v>
      </c>
      <c r="AP3" s="41" t="s">
        <v>16</v>
      </c>
      <c r="AQ3" s="41" t="s">
        <v>128</v>
      </c>
      <c r="AS3" s="41" t="s">
        <v>73</v>
      </c>
      <c r="AT3" s="41" t="s">
        <v>74</v>
      </c>
      <c r="AU3" s="41" t="s">
        <v>75</v>
      </c>
      <c r="AV3" s="41" t="s">
        <v>76</v>
      </c>
      <c r="AW3" s="41" t="s">
        <v>77</v>
      </c>
      <c r="AX3" s="41" t="s">
        <v>78</v>
      </c>
      <c r="AY3" s="41" t="s">
        <v>79</v>
      </c>
      <c r="AZ3" s="41" t="s">
        <v>80</v>
      </c>
      <c r="BA3" s="41" t="s">
        <v>81</v>
      </c>
      <c r="BB3" s="41" t="s">
        <v>82</v>
      </c>
      <c r="BC3" s="41" t="s">
        <v>83</v>
      </c>
      <c r="BD3" s="41" t="s">
        <v>84</v>
      </c>
      <c r="BE3" s="41" t="s">
        <v>128</v>
      </c>
    </row>
    <row r="4" spans="1:59" x14ac:dyDescent="0.25">
      <c r="B4" s="77">
        <f>+'Eficacia de cierre'!H9</f>
        <v>1</v>
      </c>
      <c r="C4" s="78"/>
      <c r="D4" s="78"/>
      <c r="E4" s="78"/>
      <c r="F4" s="78"/>
      <c r="G4" s="79"/>
      <c r="H4" s="77">
        <v>0</v>
      </c>
      <c r="I4" s="78"/>
      <c r="J4" s="78"/>
      <c r="K4" s="78"/>
      <c r="L4" s="78"/>
      <c r="M4" s="79"/>
      <c r="N4" s="43">
        <v>1</v>
      </c>
      <c r="O4" s="44"/>
      <c r="P4" s="52">
        <f>+'Tiempo de respuesta'!P9</f>
        <v>0</v>
      </c>
      <c r="Q4" s="52">
        <f>+'Tiempo de respuesta'!P10</f>
        <v>0</v>
      </c>
      <c r="R4" s="52">
        <f>+'Tiempo de respuesta'!P11</f>
        <v>0</v>
      </c>
      <c r="S4" s="52">
        <f>+'Tiempo de respuesta'!P12</f>
        <v>0</v>
      </c>
      <c r="T4" s="52">
        <f>+'Tiempo de respuesta'!P13</f>
        <v>0</v>
      </c>
      <c r="U4" s="70">
        <f>+'Tiempo de respuesta'!P14</f>
        <v>1</v>
      </c>
      <c r="V4" s="45"/>
      <c r="W4" s="45">
        <v>1</v>
      </c>
      <c r="X4" s="45"/>
      <c r="Y4" s="45"/>
      <c r="Z4" s="45"/>
      <c r="AA4" s="45"/>
      <c r="AB4" s="45" t="s">
        <v>107</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v>1</v>
      </c>
      <c r="AL4" s="45">
        <f>+'Eficacia de cierre'!B12</f>
        <v>0</v>
      </c>
      <c r="AM4" s="45">
        <f>+'Eficacia de cierre'!B13</f>
        <v>0</v>
      </c>
      <c r="AN4" s="45">
        <f>+'Eficacia de cierre'!B14</f>
        <v>0</v>
      </c>
      <c r="AO4" s="45">
        <f>+'Eficacia de cierre'!B15</f>
        <v>0</v>
      </c>
      <c r="AP4" s="45">
        <f>SUM(AD4:AO4)</f>
        <v>3</v>
      </c>
      <c r="AQ4" s="45">
        <v>13</v>
      </c>
      <c r="AS4" s="46">
        <f>+OTIF!E$6</f>
        <v>0.84000000000000008</v>
      </c>
      <c r="AT4" s="46">
        <f>+OTIF!F$6</f>
        <v>0.84000000000000008</v>
      </c>
      <c r="AU4" s="46">
        <f>+OTIF!G$6</f>
        <v>0.8</v>
      </c>
      <c r="AV4" s="46">
        <f>+OTIF!H$6</f>
        <v>0.71499999999999997</v>
      </c>
      <c r="AW4" s="46">
        <f>+OTIF!I$6</f>
        <v>0.81499999999999995</v>
      </c>
      <c r="AX4" s="46">
        <f>+OTIF!J$6</f>
        <v>0.60499999999999998</v>
      </c>
      <c r="AY4" s="46">
        <f>+OTIF!K$6</f>
        <v>0.67</v>
      </c>
      <c r="AZ4" s="46">
        <f>+OTIF!L$6</f>
        <v>0.76</v>
      </c>
      <c r="BA4" s="46">
        <f>+OTIF!M$6</f>
        <v>0</v>
      </c>
      <c r="BB4" s="46">
        <f>+OTIF!N$6</f>
        <v>0</v>
      </c>
      <c r="BC4" s="46">
        <f>+OTIF!O$6</f>
        <v>0</v>
      </c>
      <c r="BD4" s="46">
        <f>+OTIF!P$6</f>
        <v>0</v>
      </c>
      <c r="BE4" s="46">
        <v>0.79</v>
      </c>
    </row>
    <row r="5" spans="1:59" x14ac:dyDescent="0.25">
      <c r="R5" s="38" t="s">
        <v>87</v>
      </c>
    </row>
    <row r="25" spans="2:57" ht="13.8" x14ac:dyDescent="0.25">
      <c r="B25" s="80" t="s">
        <v>85</v>
      </c>
      <c r="C25" s="81"/>
      <c r="D25" s="81"/>
      <c r="E25" s="81"/>
      <c r="F25" s="81"/>
      <c r="G25" s="81"/>
      <c r="H25" s="81"/>
      <c r="I25" s="81"/>
      <c r="J25" s="81"/>
      <c r="K25" s="81"/>
      <c r="L25" s="81"/>
      <c r="M25" s="81"/>
      <c r="N25" s="82"/>
      <c r="P25" s="80" t="s">
        <v>85</v>
      </c>
      <c r="Q25" s="81"/>
      <c r="R25" s="81"/>
      <c r="S25" s="81"/>
      <c r="T25" s="81"/>
      <c r="U25" s="81"/>
      <c r="V25" s="81"/>
      <c r="W25" s="81"/>
      <c r="X25" s="81"/>
      <c r="Y25" s="81"/>
      <c r="Z25" s="81"/>
      <c r="AA25" s="81"/>
      <c r="AB25" s="82"/>
      <c r="AD25" s="80" t="s">
        <v>85</v>
      </c>
      <c r="AE25" s="81"/>
      <c r="AF25" s="81"/>
      <c r="AG25" s="81"/>
      <c r="AH25" s="81"/>
      <c r="AI25" s="81"/>
      <c r="AJ25" s="81"/>
      <c r="AK25" s="81"/>
      <c r="AL25" s="81"/>
      <c r="AM25" s="81"/>
      <c r="AN25" s="81"/>
      <c r="AO25" s="81"/>
      <c r="AP25" s="81"/>
      <c r="AQ25" s="82"/>
      <c r="AS25" s="80" t="s">
        <v>85</v>
      </c>
      <c r="AT25" s="81"/>
      <c r="AU25" s="81"/>
      <c r="AV25" s="81"/>
      <c r="AW25" s="81"/>
      <c r="AX25" s="81"/>
      <c r="AY25" s="81"/>
      <c r="AZ25" s="81"/>
      <c r="BA25" s="81"/>
      <c r="BB25" s="81"/>
      <c r="BC25" s="81"/>
      <c r="BD25" s="81"/>
      <c r="BE25" s="82"/>
    </row>
    <row r="26" spans="2:57" ht="96" customHeight="1" x14ac:dyDescent="0.25">
      <c r="B26" s="87" t="s">
        <v>71</v>
      </c>
      <c r="C26" s="87"/>
      <c r="D26" s="89" t="s">
        <v>108</v>
      </c>
      <c r="E26" s="89"/>
      <c r="F26" s="89"/>
      <c r="G26" s="89"/>
      <c r="H26" s="89"/>
      <c r="I26" s="89"/>
      <c r="J26" s="89"/>
      <c r="K26" s="89"/>
      <c r="L26" s="89"/>
      <c r="M26" s="89"/>
      <c r="N26" s="89"/>
      <c r="P26" s="87" t="s">
        <v>4</v>
      </c>
      <c r="Q26" s="87"/>
      <c r="R26" s="90" t="s">
        <v>109</v>
      </c>
      <c r="S26" s="91"/>
      <c r="T26" s="91"/>
      <c r="U26" s="91"/>
      <c r="V26" s="91"/>
      <c r="W26" s="91"/>
      <c r="X26" s="91"/>
      <c r="Y26" s="91"/>
      <c r="Z26" s="91"/>
      <c r="AA26" s="91"/>
      <c r="AB26" s="92"/>
      <c r="AD26" s="87" t="s">
        <v>4</v>
      </c>
      <c r="AE26" s="87"/>
      <c r="AF26" s="90" t="s">
        <v>110</v>
      </c>
      <c r="AG26" s="91"/>
      <c r="AH26" s="91"/>
      <c r="AI26" s="91"/>
      <c r="AJ26" s="91"/>
      <c r="AK26" s="91"/>
      <c r="AL26" s="91"/>
      <c r="AM26" s="91"/>
      <c r="AN26" s="91"/>
      <c r="AO26" s="91"/>
      <c r="AP26" s="91"/>
      <c r="AQ26" s="92"/>
      <c r="AS26" s="87" t="s">
        <v>4</v>
      </c>
      <c r="AT26" s="84"/>
      <c r="AU26" s="88" t="s">
        <v>111</v>
      </c>
      <c r="AV26" s="88"/>
      <c r="AW26" s="88"/>
      <c r="AX26" s="88"/>
      <c r="AY26" s="88"/>
      <c r="AZ26" s="88"/>
      <c r="BA26" s="88"/>
      <c r="BB26" s="88"/>
      <c r="BC26" s="88"/>
      <c r="BD26" s="88"/>
      <c r="BE26" s="88"/>
    </row>
    <row r="27" spans="2:57" ht="105.75" customHeight="1" x14ac:dyDescent="0.25">
      <c r="B27" s="87" t="s">
        <v>86</v>
      </c>
      <c r="C27" s="87"/>
      <c r="D27" s="89"/>
      <c r="E27" s="89"/>
      <c r="F27" s="89"/>
      <c r="G27" s="89"/>
      <c r="H27" s="89"/>
      <c r="I27" s="89"/>
      <c r="J27" s="89"/>
      <c r="K27" s="89"/>
      <c r="L27" s="89"/>
      <c r="M27" s="89"/>
      <c r="N27" s="89"/>
      <c r="P27" s="87" t="s">
        <v>5</v>
      </c>
      <c r="Q27" s="87"/>
      <c r="R27" s="90" t="s">
        <v>112</v>
      </c>
      <c r="S27" s="91"/>
      <c r="T27" s="91"/>
      <c r="U27" s="91"/>
      <c r="V27" s="91"/>
      <c r="W27" s="91"/>
      <c r="X27" s="91"/>
      <c r="Y27" s="91"/>
      <c r="Z27" s="91"/>
      <c r="AA27" s="91"/>
      <c r="AB27" s="92"/>
      <c r="AD27" s="87" t="s">
        <v>5</v>
      </c>
      <c r="AE27" s="87"/>
      <c r="AF27" s="90" t="s">
        <v>113</v>
      </c>
      <c r="AG27" s="91"/>
      <c r="AH27" s="91"/>
      <c r="AI27" s="91"/>
      <c r="AJ27" s="91"/>
      <c r="AK27" s="91"/>
      <c r="AL27" s="91"/>
      <c r="AM27" s="91"/>
      <c r="AN27" s="91"/>
      <c r="AO27" s="91"/>
      <c r="AP27" s="91"/>
      <c r="AQ27" s="92"/>
      <c r="AS27" s="87" t="s">
        <v>5</v>
      </c>
      <c r="AT27" s="84"/>
      <c r="AU27" s="88" t="s">
        <v>114</v>
      </c>
      <c r="AV27" s="88"/>
      <c r="AW27" s="88"/>
      <c r="AX27" s="88"/>
      <c r="AY27" s="88"/>
      <c r="AZ27" s="88"/>
      <c r="BA27" s="88"/>
      <c r="BB27" s="88"/>
      <c r="BC27" s="88"/>
      <c r="BD27" s="88"/>
      <c r="BE27" s="88"/>
    </row>
    <row r="28" spans="2:57" ht="96" customHeight="1" x14ac:dyDescent="0.25">
      <c r="B28" s="94"/>
      <c r="C28" s="94"/>
      <c r="D28" s="95"/>
      <c r="E28" s="95"/>
      <c r="F28" s="95"/>
      <c r="G28" s="95"/>
      <c r="H28" s="95"/>
      <c r="I28" s="95"/>
      <c r="J28" s="95"/>
      <c r="K28" s="95"/>
      <c r="L28" s="95"/>
      <c r="M28" s="95"/>
      <c r="N28" s="95"/>
      <c r="P28" s="87" t="s">
        <v>6</v>
      </c>
      <c r="Q28" s="87"/>
      <c r="R28" s="90" t="s">
        <v>115</v>
      </c>
      <c r="S28" s="91"/>
      <c r="T28" s="91"/>
      <c r="U28" s="91"/>
      <c r="V28" s="91"/>
      <c r="W28" s="91"/>
      <c r="X28" s="91"/>
      <c r="Y28" s="91"/>
      <c r="Z28" s="91"/>
      <c r="AA28" s="91"/>
      <c r="AB28" s="92"/>
      <c r="AD28" s="87" t="s">
        <v>6</v>
      </c>
      <c r="AE28" s="87"/>
      <c r="AF28" s="90" t="s">
        <v>116</v>
      </c>
      <c r="AG28" s="91"/>
      <c r="AH28" s="91"/>
      <c r="AI28" s="91"/>
      <c r="AJ28" s="91"/>
      <c r="AK28" s="91"/>
      <c r="AL28" s="91"/>
      <c r="AM28" s="91"/>
      <c r="AN28" s="91"/>
      <c r="AO28" s="91"/>
      <c r="AP28" s="91"/>
      <c r="AQ28" s="92"/>
      <c r="AS28" s="87" t="s">
        <v>6</v>
      </c>
      <c r="AT28" s="84"/>
      <c r="AU28" s="93" t="s">
        <v>117</v>
      </c>
      <c r="AV28" s="93"/>
      <c r="AW28" s="93"/>
      <c r="AX28" s="93"/>
      <c r="AY28" s="93"/>
      <c r="AZ28" s="93"/>
      <c r="BA28" s="93"/>
      <c r="BB28" s="93"/>
      <c r="BC28" s="93"/>
      <c r="BD28" s="93"/>
      <c r="BE28" s="93"/>
    </row>
    <row r="29" spans="2:57" ht="141.6" customHeight="1" x14ac:dyDescent="0.25">
      <c r="B29" s="94"/>
      <c r="C29" s="94"/>
      <c r="D29" s="95"/>
      <c r="E29" s="95"/>
      <c r="F29" s="95"/>
      <c r="G29" s="95"/>
      <c r="H29" s="95"/>
      <c r="I29" s="95"/>
      <c r="J29" s="95"/>
      <c r="K29" s="95"/>
      <c r="L29" s="95"/>
      <c r="M29" s="95"/>
      <c r="N29" s="95"/>
      <c r="P29" s="87" t="s">
        <v>7</v>
      </c>
      <c r="Q29" s="87"/>
      <c r="R29" s="90" t="s">
        <v>118</v>
      </c>
      <c r="S29" s="91"/>
      <c r="T29" s="91"/>
      <c r="U29" s="91"/>
      <c r="V29" s="91"/>
      <c r="W29" s="91"/>
      <c r="X29" s="91"/>
      <c r="Y29" s="91"/>
      <c r="Z29" s="91"/>
      <c r="AA29" s="91"/>
      <c r="AB29" s="92"/>
      <c r="AD29" s="87" t="s">
        <v>7</v>
      </c>
      <c r="AE29" s="87"/>
      <c r="AF29" s="96" t="s">
        <v>119</v>
      </c>
      <c r="AG29" s="97"/>
      <c r="AH29" s="97"/>
      <c r="AI29" s="97"/>
      <c r="AJ29" s="97"/>
      <c r="AK29" s="97"/>
      <c r="AL29" s="97"/>
      <c r="AM29" s="97"/>
      <c r="AN29" s="97"/>
      <c r="AO29" s="97"/>
      <c r="AP29" s="97"/>
      <c r="AQ29" s="98"/>
      <c r="AS29" s="87" t="s">
        <v>7</v>
      </c>
      <c r="AT29" s="84"/>
      <c r="AU29" s="93" t="s">
        <v>103</v>
      </c>
      <c r="AV29" s="93"/>
      <c r="AW29" s="93"/>
      <c r="AX29" s="93"/>
      <c r="AY29" s="93"/>
      <c r="AZ29" s="93"/>
      <c r="BA29" s="93"/>
      <c r="BB29" s="93"/>
      <c r="BC29" s="93"/>
      <c r="BD29" s="93"/>
      <c r="BE29" s="93"/>
    </row>
    <row r="30" spans="2:57" ht="143.4" customHeight="1" x14ac:dyDescent="0.25">
      <c r="B30" s="102"/>
      <c r="C30" s="102"/>
      <c r="D30" s="38"/>
      <c r="H30" s="38"/>
      <c r="I30" s="38"/>
      <c r="J30" s="38"/>
      <c r="P30" s="87" t="s">
        <v>8</v>
      </c>
      <c r="Q30" s="87"/>
      <c r="R30" s="90" t="s">
        <v>120</v>
      </c>
      <c r="S30" s="91"/>
      <c r="T30" s="91"/>
      <c r="U30" s="91"/>
      <c r="V30" s="91"/>
      <c r="W30" s="91"/>
      <c r="X30" s="91"/>
      <c r="Y30" s="91"/>
      <c r="Z30" s="91"/>
      <c r="AA30" s="91"/>
      <c r="AB30" s="92"/>
      <c r="AD30" s="87" t="s">
        <v>8</v>
      </c>
      <c r="AE30" s="87"/>
      <c r="AF30" s="90" t="s">
        <v>121</v>
      </c>
      <c r="AG30" s="91"/>
      <c r="AH30" s="91"/>
      <c r="AI30" s="91"/>
      <c r="AJ30" s="91"/>
      <c r="AK30" s="91"/>
      <c r="AL30" s="91"/>
      <c r="AM30" s="91"/>
      <c r="AN30" s="91"/>
      <c r="AO30" s="91"/>
      <c r="AP30" s="91"/>
      <c r="AQ30" s="92"/>
      <c r="AS30" s="87" t="s">
        <v>8</v>
      </c>
      <c r="AT30" s="87"/>
      <c r="AU30" s="99" t="s">
        <v>104</v>
      </c>
      <c r="AV30" s="100"/>
      <c r="AW30" s="100"/>
      <c r="AX30" s="100"/>
      <c r="AY30" s="100"/>
      <c r="AZ30" s="100"/>
      <c r="BA30" s="100"/>
      <c r="BB30" s="100"/>
      <c r="BC30" s="100"/>
      <c r="BD30" s="100"/>
      <c r="BE30" s="101"/>
    </row>
    <row r="31" spans="2:57" ht="108.6" customHeight="1" x14ac:dyDescent="0.25">
      <c r="B31" s="102"/>
      <c r="C31" s="102"/>
      <c r="D31" s="103"/>
      <c r="E31" s="103"/>
      <c r="F31" s="103"/>
      <c r="G31" s="103"/>
      <c r="H31" s="103"/>
      <c r="I31" s="103"/>
      <c r="J31" s="103"/>
      <c r="K31" s="103"/>
      <c r="L31" s="103"/>
      <c r="M31" s="103"/>
      <c r="N31" s="103"/>
      <c r="P31" s="87" t="s">
        <v>9</v>
      </c>
      <c r="Q31" s="87"/>
      <c r="R31" s="90" t="s">
        <v>122</v>
      </c>
      <c r="S31" s="91"/>
      <c r="T31" s="91"/>
      <c r="U31" s="91"/>
      <c r="V31" s="91"/>
      <c r="W31" s="91"/>
      <c r="X31" s="91"/>
      <c r="Y31" s="91"/>
      <c r="Z31" s="91"/>
      <c r="AA31" s="91"/>
      <c r="AB31" s="92"/>
      <c r="AD31" s="87" t="s">
        <v>9</v>
      </c>
      <c r="AE31" s="87"/>
      <c r="AF31" s="96" t="s">
        <v>123</v>
      </c>
      <c r="AG31" s="97"/>
      <c r="AH31" s="97"/>
      <c r="AI31" s="97"/>
      <c r="AJ31" s="97"/>
      <c r="AK31" s="97"/>
      <c r="AL31" s="97"/>
      <c r="AM31" s="97"/>
      <c r="AN31" s="97"/>
      <c r="AO31" s="97"/>
      <c r="AP31" s="97"/>
      <c r="AQ31" s="98"/>
      <c r="AS31" s="87" t="s">
        <v>9</v>
      </c>
      <c r="AT31" s="87"/>
      <c r="AU31" s="104" t="s">
        <v>124</v>
      </c>
      <c r="AV31" s="105"/>
      <c r="AW31" s="105"/>
      <c r="AX31" s="105"/>
      <c r="AY31" s="105"/>
      <c r="AZ31" s="105"/>
      <c r="BA31" s="105"/>
      <c r="BB31" s="105"/>
      <c r="BC31" s="105"/>
      <c r="BD31" s="105"/>
      <c r="BE31" s="106"/>
    </row>
    <row r="32" spans="2:57" ht="111.6" customHeight="1" x14ac:dyDescent="0.25">
      <c r="B32" s="102"/>
      <c r="C32" s="102"/>
      <c r="D32" s="40"/>
      <c r="E32" s="40"/>
      <c r="F32" s="40"/>
      <c r="G32" s="40"/>
      <c r="H32" s="40"/>
      <c r="I32" s="40"/>
      <c r="J32" s="40"/>
      <c r="K32" s="40"/>
      <c r="L32" s="40"/>
      <c r="M32" s="40"/>
      <c r="N32" s="40"/>
      <c r="P32" s="87" t="s">
        <v>10</v>
      </c>
      <c r="Q32" s="87"/>
      <c r="R32" s="90" t="s">
        <v>125</v>
      </c>
      <c r="S32" s="91"/>
      <c r="T32" s="91"/>
      <c r="U32" s="91"/>
      <c r="V32" s="91"/>
      <c r="W32" s="91"/>
      <c r="X32" s="91"/>
      <c r="Y32" s="91"/>
      <c r="Z32" s="91"/>
      <c r="AA32" s="91"/>
      <c r="AB32" s="92"/>
      <c r="AD32" s="87" t="s">
        <v>10</v>
      </c>
      <c r="AE32" s="87"/>
      <c r="AF32" s="90" t="s">
        <v>126</v>
      </c>
      <c r="AG32" s="91"/>
      <c r="AH32" s="91"/>
      <c r="AI32" s="91"/>
      <c r="AJ32" s="91"/>
      <c r="AK32" s="91"/>
      <c r="AL32" s="91"/>
      <c r="AM32" s="91"/>
      <c r="AN32" s="91"/>
      <c r="AO32" s="91"/>
      <c r="AP32" s="91"/>
      <c r="AQ32" s="92"/>
      <c r="AS32" s="87" t="s">
        <v>10</v>
      </c>
      <c r="AT32" s="87"/>
      <c r="AU32" s="104" t="s">
        <v>134</v>
      </c>
      <c r="AV32" s="105"/>
      <c r="AW32" s="105"/>
      <c r="AX32" s="105"/>
      <c r="AY32" s="105"/>
      <c r="AZ32" s="105"/>
      <c r="BA32" s="105"/>
      <c r="BB32" s="105"/>
      <c r="BC32" s="105"/>
      <c r="BD32" s="105"/>
      <c r="BE32" s="106"/>
    </row>
    <row r="33" spans="2:57" ht="150.6" customHeight="1" x14ac:dyDescent="0.25">
      <c r="B33" s="102"/>
      <c r="C33" s="102"/>
      <c r="D33" s="40"/>
      <c r="E33" s="40"/>
      <c r="F33" s="40"/>
      <c r="G33" s="40"/>
      <c r="H33" s="40"/>
      <c r="I33" s="40"/>
      <c r="J33" s="40"/>
      <c r="K33" s="40"/>
      <c r="L33" s="40"/>
      <c r="M33" s="40"/>
      <c r="N33" s="40"/>
      <c r="P33" s="87" t="s">
        <v>11</v>
      </c>
      <c r="Q33" s="87"/>
      <c r="R33" s="90" t="s">
        <v>130</v>
      </c>
      <c r="S33" s="91"/>
      <c r="T33" s="91"/>
      <c r="U33" s="91"/>
      <c r="V33" s="91"/>
      <c r="W33" s="91"/>
      <c r="X33" s="91"/>
      <c r="Y33" s="91"/>
      <c r="Z33" s="91"/>
      <c r="AA33" s="91"/>
      <c r="AB33" s="92"/>
      <c r="AD33" s="87" t="s">
        <v>11</v>
      </c>
      <c r="AE33" s="87"/>
      <c r="AF33" s="96" t="s">
        <v>129</v>
      </c>
      <c r="AG33" s="97"/>
      <c r="AH33" s="97"/>
      <c r="AI33" s="97"/>
      <c r="AJ33" s="97"/>
      <c r="AK33" s="97"/>
      <c r="AL33" s="97"/>
      <c r="AM33" s="97"/>
      <c r="AN33" s="97"/>
      <c r="AO33" s="97"/>
      <c r="AP33" s="97"/>
      <c r="AQ33" s="98"/>
      <c r="AS33" s="87" t="s">
        <v>11</v>
      </c>
      <c r="AT33" s="87"/>
      <c r="AU33" s="104" t="s">
        <v>135</v>
      </c>
      <c r="AV33" s="105"/>
      <c r="AW33" s="105"/>
      <c r="AX33" s="105"/>
      <c r="AY33" s="105"/>
      <c r="AZ33" s="105"/>
      <c r="BA33" s="105"/>
      <c r="BB33" s="105"/>
      <c r="BC33" s="105"/>
      <c r="BD33" s="105"/>
      <c r="BE33" s="106"/>
    </row>
    <row r="34" spans="2:57" ht="64.5" customHeight="1" x14ac:dyDescent="0.25">
      <c r="B34" s="102"/>
      <c r="C34" s="102"/>
      <c r="D34" s="40"/>
      <c r="E34" s="40"/>
      <c r="F34" s="40"/>
      <c r="G34" s="40"/>
      <c r="H34" s="40"/>
      <c r="I34" s="40"/>
      <c r="J34" s="40"/>
      <c r="K34" s="40"/>
      <c r="L34" s="40"/>
      <c r="M34" s="40"/>
      <c r="N34" s="40"/>
      <c r="P34" s="87" t="s">
        <v>12</v>
      </c>
      <c r="Q34" s="87"/>
      <c r="R34" s="90"/>
      <c r="S34" s="91"/>
      <c r="T34" s="91"/>
      <c r="U34" s="91"/>
      <c r="V34" s="91"/>
      <c r="W34" s="91"/>
      <c r="X34" s="91"/>
      <c r="Y34" s="91"/>
      <c r="Z34" s="91"/>
      <c r="AA34" s="91"/>
      <c r="AB34" s="92"/>
      <c r="AD34" s="87" t="s">
        <v>12</v>
      </c>
      <c r="AE34" s="87"/>
      <c r="AF34" s="107"/>
      <c r="AG34" s="97"/>
      <c r="AH34" s="97"/>
      <c r="AI34" s="97"/>
      <c r="AJ34" s="97"/>
      <c r="AK34" s="97"/>
      <c r="AL34" s="97"/>
      <c r="AM34" s="97"/>
      <c r="AN34" s="97"/>
      <c r="AO34" s="97"/>
      <c r="AP34" s="97"/>
      <c r="AQ34" s="98"/>
      <c r="AS34" s="87" t="s">
        <v>12</v>
      </c>
      <c r="AT34" s="87"/>
      <c r="AU34" s="104"/>
      <c r="AV34" s="105"/>
      <c r="AW34" s="105"/>
      <c r="AX34" s="105"/>
      <c r="AY34" s="105"/>
      <c r="AZ34" s="105"/>
      <c r="BA34" s="105"/>
      <c r="BB34" s="105"/>
      <c r="BC34" s="105"/>
      <c r="BD34" s="105"/>
      <c r="BE34" s="106"/>
    </row>
    <row r="35" spans="2:57" ht="45.75" customHeight="1" x14ac:dyDescent="0.25">
      <c r="B35" s="102"/>
      <c r="C35" s="102"/>
      <c r="D35" s="40"/>
      <c r="E35" s="40"/>
      <c r="F35" s="40"/>
      <c r="G35" s="40"/>
      <c r="H35" s="40"/>
      <c r="I35" s="40"/>
      <c r="J35" s="40"/>
      <c r="K35" s="40"/>
      <c r="L35" s="40"/>
      <c r="M35" s="40"/>
      <c r="N35" s="40"/>
      <c r="P35" s="87" t="s">
        <v>13</v>
      </c>
      <c r="Q35" s="87"/>
      <c r="R35" s="90"/>
      <c r="S35" s="91"/>
      <c r="T35" s="91"/>
      <c r="U35" s="91"/>
      <c r="V35" s="91"/>
      <c r="W35" s="91"/>
      <c r="X35" s="91"/>
      <c r="Y35" s="91"/>
      <c r="Z35" s="91"/>
      <c r="AA35" s="91"/>
      <c r="AB35" s="92"/>
      <c r="AD35" s="87" t="s">
        <v>13</v>
      </c>
      <c r="AE35" s="87"/>
      <c r="AF35" s="107"/>
      <c r="AG35" s="97"/>
      <c r="AH35" s="97"/>
      <c r="AI35" s="97"/>
      <c r="AJ35" s="97"/>
      <c r="AK35" s="97"/>
      <c r="AL35" s="97"/>
      <c r="AM35" s="97"/>
      <c r="AN35" s="97"/>
      <c r="AO35" s="97"/>
      <c r="AP35" s="97"/>
      <c r="AQ35" s="98"/>
      <c r="AS35" s="87" t="s">
        <v>13</v>
      </c>
      <c r="AT35" s="87"/>
      <c r="AU35" s="104"/>
      <c r="AV35" s="105"/>
      <c r="AW35" s="105"/>
      <c r="AX35" s="105"/>
      <c r="AY35" s="105"/>
      <c r="AZ35" s="105"/>
      <c r="BA35" s="105"/>
      <c r="BB35" s="105"/>
      <c r="BC35" s="105"/>
      <c r="BD35" s="105"/>
      <c r="BE35" s="106"/>
    </row>
    <row r="36" spans="2:57" ht="63" customHeight="1" x14ac:dyDescent="0.25">
      <c r="B36" s="102"/>
      <c r="C36" s="102"/>
      <c r="D36" s="40"/>
      <c r="E36" s="40"/>
      <c r="F36" s="40"/>
      <c r="G36" s="40"/>
      <c r="H36" s="40"/>
      <c r="I36" s="40"/>
      <c r="J36" s="40"/>
      <c r="K36" s="40"/>
      <c r="L36" s="40"/>
      <c r="M36" s="40"/>
      <c r="N36" s="40"/>
      <c r="P36" s="87" t="s">
        <v>14</v>
      </c>
      <c r="Q36" s="87"/>
      <c r="R36" s="90"/>
      <c r="S36" s="91"/>
      <c r="T36" s="91"/>
      <c r="U36" s="91"/>
      <c r="V36" s="91"/>
      <c r="W36" s="91"/>
      <c r="X36" s="91"/>
      <c r="Y36" s="91"/>
      <c r="Z36" s="91"/>
      <c r="AA36" s="91"/>
      <c r="AB36" s="92"/>
      <c r="AD36" s="87" t="s">
        <v>14</v>
      </c>
      <c r="AE36" s="87"/>
      <c r="AF36" s="107"/>
      <c r="AG36" s="97"/>
      <c r="AH36" s="97"/>
      <c r="AI36" s="97"/>
      <c r="AJ36" s="97"/>
      <c r="AK36" s="97"/>
      <c r="AL36" s="97"/>
      <c r="AM36" s="97"/>
      <c r="AN36" s="97"/>
      <c r="AO36" s="97"/>
      <c r="AP36" s="97"/>
      <c r="AQ36" s="98"/>
      <c r="AS36" s="87" t="s">
        <v>14</v>
      </c>
      <c r="AT36" s="87"/>
      <c r="AU36" s="104"/>
      <c r="AV36" s="105"/>
      <c r="AW36" s="105"/>
      <c r="AX36" s="105"/>
      <c r="AY36" s="105"/>
      <c r="AZ36" s="105"/>
      <c r="BA36" s="105"/>
      <c r="BB36" s="105"/>
      <c r="BC36" s="105"/>
      <c r="BD36" s="105"/>
      <c r="BE36" s="106"/>
    </row>
    <row r="37" spans="2:57" ht="85.95" customHeight="1" x14ac:dyDescent="0.25">
      <c r="B37" s="102"/>
      <c r="C37" s="102"/>
      <c r="D37" s="40"/>
      <c r="E37" s="40"/>
      <c r="F37" s="40"/>
      <c r="G37" s="40"/>
      <c r="H37" s="40"/>
      <c r="I37" s="40"/>
      <c r="J37" s="40"/>
      <c r="K37" s="40"/>
      <c r="L37" s="40"/>
      <c r="M37" s="40"/>
      <c r="N37" s="40"/>
      <c r="P37" s="87" t="s">
        <v>15</v>
      </c>
      <c r="Q37" s="87"/>
      <c r="R37" s="90"/>
      <c r="S37" s="91"/>
      <c r="T37" s="91"/>
      <c r="U37" s="91"/>
      <c r="V37" s="91"/>
      <c r="W37" s="91"/>
      <c r="X37" s="91"/>
      <c r="Y37" s="91"/>
      <c r="Z37" s="91"/>
      <c r="AA37" s="91"/>
      <c r="AB37" s="92"/>
      <c r="AD37" s="87" t="s">
        <v>15</v>
      </c>
      <c r="AE37" s="87"/>
      <c r="AF37" s="107"/>
      <c r="AG37" s="97"/>
      <c r="AH37" s="97"/>
      <c r="AI37" s="97"/>
      <c r="AJ37" s="97"/>
      <c r="AK37" s="97"/>
      <c r="AL37" s="97"/>
      <c r="AM37" s="97"/>
      <c r="AN37" s="97"/>
      <c r="AO37" s="97"/>
      <c r="AP37" s="97"/>
      <c r="AQ37" s="98"/>
      <c r="AS37" s="87" t="s">
        <v>15</v>
      </c>
      <c r="AT37" s="87"/>
      <c r="AU37" s="107"/>
      <c r="AV37" s="97"/>
      <c r="AW37" s="97"/>
      <c r="AX37" s="97"/>
      <c r="AY37" s="97"/>
      <c r="AZ37" s="97"/>
      <c r="BA37" s="97"/>
      <c r="BB37" s="97"/>
      <c r="BC37" s="97"/>
      <c r="BD37" s="97"/>
      <c r="BE37" s="98"/>
    </row>
    <row r="38" spans="2:57" ht="96" customHeight="1" x14ac:dyDescent="0.25">
      <c r="Y38" s="50"/>
      <c r="AM38" s="50"/>
      <c r="BB38" s="50"/>
    </row>
    <row r="39" spans="2:57" ht="96" customHeight="1" x14ac:dyDescent="0.25">
      <c r="Y39" s="50"/>
      <c r="AM39" s="50"/>
      <c r="BB39" s="50"/>
    </row>
    <row r="40" spans="2:57" ht="96" customHeight="1" x14ac:dyDescent="0.25">
      <c r="Y40" s="50"/>
      <c r="AM40" s="50"/>
      <c r="BB40" s="50"/>
    </row>
    <row r="41" spans="2:57" ht="96" customHeight="1" x14ac:dyDescent="0.25">
      <c r="Y41" s="50"/>
      <c r="AM41" s="50"/>
      <c r="BB41" s="50"/>
    </row>
  </sheetData>
  <mergeCells count="101">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B4:G4"/>
    <mergeCell ref="H4:M4"/>
    <mergeCell ref="B25:N25"/>
    <mergeCell ref="P25:AB25"/>
    <mergeCell ref="AD25:AQ25"/>
    <mergeCell ref="AS25:BE25"/>
    <mergeCell ref="B2:N2"/>
    <mergeCell ref="P2:AB2"/>
    <mergeCell ref="AD2:AQ2"/>
    <mergeCell ref="AS2:BE2"/>
    <mergeCell ref="B3:G3"/>
    <mergeCell ref="H3:M3"/>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workbookViewId="0">
      <selection activeCell="L7" sqref="L7"/>
    </sheetView>
  </sheetViews>
  <sheetFormatPr baseColWidth="10" defaultRowHeight="14.4" x14ac:dyDescent="0.3"/>
  <cols>
    <col min="2" max="2" width="5.109375" bestFit="1" customWidth="1"/>
    <col min="3" max="3" width="48.88671875" bestFit="1" customWidth="1"/>
    <col min="4" max="4" width="21.44140625" customWidth="1"/>
    <col min="5" max="10" width="11.5546875" customWidth="1"/>
  </cols>
  <sheetData>
    <row r="4" spans="1:15" ht="15" thickBot="1" x14ac:dyDescent="0.35"/>
    <row r="5" spans="1:15" ht="15" customHeight="1" thickBot="1" x14ac:dyDescent="0.35">
      <c r="B5" s="53" t="s">
        <v>88</v>
      </c>
      <c r="C5" s="54" t="s">
        <v>89</v>
      </c>
      <c r="D5" s="62" t="s">
        <v>102</v>
      </c>
      <c r="E5" s="55">
        <v>44197</v>
      </c>
      <c r="F5" s="55">
        <v>44228</v>
      </c>
      <c r="G5" s="55">
        <v>44256</v>
      </c>
      <c r="H5" s="55">
        <v>44287</v>
      </c>
      <c r="I5" s="55">
        <v>44317</v>
      </c>
      <c r="J5" s="55">
        <v>44348</v>
      </c>
      <c r="K5" s="55" t="s">
        <v>106</v>
      </c>
      <c r="L5" s="55" t="s">
        <v>105</v>
      </c>
    </row>
    <row r="6" spans="1:15" x14ac:dyDescent="0.3">
      <c r="B6" s="56"/>
      <c r="C6" s="63" t="s">
        <v>90</v>
      </c>
      <c r="D6" s="65">
        <v>0.79</v>
      </c>
      <c r="E6" s="64">
        <f>+AVERAGE(E7:E8)</f>
        <v>0.84000000000000008</v>
      </c>
      <c r="F6" s="64">
        <f t="shared" ref="F6:I6" si="0">+AVERAGE(F7:F8)</f>
        <v>0.84000000000000008</v>
      </c>
      <c r="G6" s="64">
        <f t="shared" si="0"/>
        <v>0.8</v>
      </c>
      <c r="H6" s="64">
        <f t="shared" si="0"/>
        <v>0.71499999999999997</v>
      </c>
      <c r="I6" s="64">
        <f t="shared" si="0"/>
        <v>0.81499999999999995</v>
      </c>
      <c r="J6" s="64">
        <f>+AVERAGE(J7:J8)</f>
        <v>0.60499999999999998</v>
      </c>
      <c r="K6" s="64">
        <f t="shared" ref="K6:L6" si="1">+AVERAGE(K7:K8)</f>
        <v>0.67</v>
      </c>
      <c r="L6" s="64">
        <f t="shared" si="1"/>
        <v>0.76</v>
      </c>
    </row>
    <row r="7" spans="1:15" x14ac:dyDescent="0.3">
      <c r="B7" s="57"/>
      <c r="C7" s="58" t="s">
        <v>91</v>
      </c>
      <c r="D7" s="67">
        <v>0.7</v>
      </c>
      <c r="E7" s="68">
        <v>0.92</v>
      </c>
      <c r="F7" s="68">
        <v>0.81</v>
      </c>
      <c r="G7" s="68">
        <v>0.82</v>
      </c>
      <c r="H7" s="68">
        <v>0.74</v>
      </c>
      <c r="I7" s="68">
        <v>0.74</v>
      </c>
      <c r="J7" s="68">
        <v>0.42</v>
      </c>
      <c r="K7" s="68">
        <v>0.67</v>
      </c>
      <c r="L7" s="68">
        <v>0.72</v>
      </c>
    </row>
    <row r="8" spans="1:15" x14ac:dyDescent="0.3">
      <c r="C8" s="61" t="s">
        <v>98</v>
      </c>
      <c r="D8" s="67">
        <v>0.81</v>
      </c>
      <c r="E8" s="66">
        <v>0.76</v>
      </c>
      <c r="F8" s="66">
        <v>0.87</v>
      </c>
      <c r="G8" s="66">
        <v>0.78</v>
      </c>
      <c r="H8" s="66">
        <v>0.69</v>
      </c>
      <c r="I8" s="66">
        <v>0.89</v>
      </c>
      <c r="J8" s="66">
        <v>0.79</v>
      </c>
      <c r="K8" s="66">
        <v>0.67</v>
      </c>
      <c r="L8" s="66">
        <v>0.8</v>
      </c>
    </row>
    <row r="9" spans="1:15" x14ac:dyDescent="0.3">
      <c r="B9" s="57"/>
      <c r="C9" s="58" t="s">
        <v>92</v>
      </c>
      <c r="D9" s="69">
        <v>0.84</v>
      </c>
      <c r="E9" s="66">
        <v>1</v>
      </c>
      <c r="F9" s="66">
        <v>0.83</v>
      </c>
      <c r="G9" s="66">
        <v>0.73</v>
      </c>
      <c r="H9" s="66">
        <v>0.73</v>
      </c>
      <c r="I9" s="66">
        <v>0.92</v>
      </c>
      <c r="J9" s="66">
        <v>0.8</v>
      </c>
      <c r="K9" s="66">
        <v>0.64</v>
      </c>
      <c r="L9" s="66">
        <v>0.76</v>
      </c>
    </row>
    <row r="10" spans="1:15" x14ac:dyDescent="0.3">
      <c r="B10" s="57"/>
      <c r="C10" s="58" t="s">
        <v>93</v>
      </c>
      <c r="D10" s="69">
        <v>0.77</v>
      </c>
      <c r="E10" s="66">
        <v>0.76</v>
      </c>
      <c r="F10" s="66">
        <v>0.9</v>
      </c>
      <c r="G10" s="66">
        <v>0.78</v>
      </c>
      <c r="H10" s="66">
        <v>0.71</v>
      </c>
      <c r="I10" s="66">
        <v>0.88</v>
      </c>
      <c r="J10" s="66">
        <v>0.79</v>
      </c>
      <c r="K10" s="66">
        <v>0.66</v>
      </c>
      <c r="L10" s="66">
        <v>0.85</v>
      </c>
    </row>
    <row r="11" spans="1:15" x14ac:dyDescent="0.3">
      <c r="B11" s="57"/>
      <c r="C11" s="58" t="s">
        <v>94</v>
      </c>
      <c r="D11" s="69">
        <v>0.78</v>
      </c>
      <c r="E11" s="66">
        <v>0.7</v>
      </c>
      <c r="F11" s="66">
        <v>0.83</v>
      </c>
      <c r="G11" s="66">
        <v>0.91</v>
      </c>
      <c r="H11" s="66">
        <v>0.5</v>
      </c>
      <c r="I11" s="66">
        <v>1</v>
      </c>
      <c r="J11" s="66">
        <v>0.89</v>
      </c>
      <c r="K11" s="66">
        <v>0.91</v>
      </c>
      <c r="L11" s="66">
        <v>0.67</v>
      </c>
    </row>
    <row r="12" spans="1:15" x14ac:dyDescent="0.3">
      <c r="E12" s="59"/>
      <c r="F12" s="59"/>
      <c r="G12" s="59"/>
      <c r="H12" s="59"/>
      <c r="I12" s="59"/>
      <c r="J12" s="59"/>
    </row>
    <row r="13" spans="1:15" x14ac:dyDescent="0.3">
      <c r="E13" s="59"/>
      <c r="F13" s="59"/>
      <c r="G13" s="59"/>
      <c r="H13" s="59"/>
      <c r="I13" s="59"/>
      <c r="J13" s="59"/>
    </row>
    <row r="14" spans="1:15" x14ac:dyDescent="0.3">
      <c r="M14" s="60"/>
      <c r="N14" s="60"/>
      <c r="O14" s="60"/>
    </row>
    <row r="15" spans="1:15" x14ac:dyDescent="0.3">
      <c r="A15" t="s">
        <v>95</v>
      </c>
      <c r="M15" s="60"/>
      <c r="N15" s="60"/>
      <c r="O15" s="60"/>
    </row>
    <row r="16" spans="1:15" x14ac:dyDescent="0.3">
      <c r="M16" s="60"/>
      <c r="N16" s="60"/>
      <c r="O16" s="60"/>
    </row>
    <row r="17" spans="1:15" x14ac:dyDescent="0.3">
      <c r="M17" s="60"/>
      <c r="N17" s="60"/>
      <c r="O17" s="60"/>
    </row>
    <row r="18" spans="1:15" x14ac:dyDescent="0.3">
      <c r="M18" s="60"/>
      <c r="N18" s="60"/>
      <c r="O18" s="60"/>
    </row>
    <row r="19" spans="1:15" x14ac:dyDescent="0.3">
      <c r="M19" s="60"/>
      <c r="N19" s="60"/>
      <c r="O19" s="60"/>
    </row>
    <row r="20" spans="1:15" x14ac:dyDescent="0.3">
      <c r="M20" s="60"/>
      <c r="N20" s="60"/>
      <c r="O20" s="60"/>
    </row>
    <row r="21" spans="1:15" x14ac:dyDescent="0.3">
      <c r="M21" s="60"/>
      <c r="N21" s="60"/>
      <c r="O21" s="60"/>
    </row>
    <row r="22" spans="1:15" x14ac:dyDescent="0.3">
      <c r="M22" s="60"/>
      <c r="N22" s="60"/>
      <c r="O22" s="60"/>
    </row>
    <row r="23" spans="1:15" x14ac:dyDescent="0.3">
      <c r="M23" s="60"/>
      <c r="N23" s="60"/>
      <c r="O23" s="60"/>
    </row>
    <row r="24" spans="1:15" x14ac:dyDescent="0.3">
      <c r="M24" s="60"/>
      <c r="N24" s="60"/>
      <c r="O24" s="60"/>
    </row>
    <row r="25" spans="1:15" x14ac:dyDescent="0.3">
      <c r="M25" s="60"/>
      <c r="N25" s="60"/>
      <c r="O25" s="60"/>
    </row>
    <row r="26" spans="1:15" x14ac:dyDescent="0.3">
      <c r="M26" s="60"/>
      <c r="N26" s="60"/>
      <c r="O26" s="60"/>
    </row>
    <row r="27" spans="1:15" x14ac:dyDescent="0.3">
      <c r="M27" s="60"/>
      <c r="N27" s="60"/>
      <c r="O27" s="60"/>
    </row>
    <row r="28" spans="1:15" x14ac:dyDescent="0.3">
      <c r="M28" s="60"/>
      <c r="N28" s="60"/>
      <c r="O28" s="60"/>
    </row>
    <row r="29" spans="1:15" x14ac:dyDescent="0.3">
      <c r="A29" t="s">
        <v>96</v>
      </c>
      <c r="M29" s="60"/>
      <c r="N29" s="60"/>
      <c r="O29" s="60"/>
    </row>
    <row r="30" spans="1:15" x14ac:dyDescent="0.3">
      <c r="M30" s="60"/>
      <c r="N30" s="60"/>
      <c r="O30" s="60"/>
    </row>
    <row r="31" spans="1:15" x14ac:dyDescent="0.3">
      <c r="M31" s="60"/>
      <c r="N31" s="60"/>
      <c r="O31" s="60"/>
    </row>
    <row r="32" spans="1:15" x14ac:dyDescent="0.3">
      <c r="M32" s="60"/>
      <c r="N32" s="60"/>
      <c r="O32" s="60"/>
    </row>
    <row r="33" spans="1:15" x14ac:dyDescent="0.3">
      <c r="M33" s="60"/>
      <c r="N33" s="60"/>
      <c r="O33" s="60"/>
    </row>
    <row r="34" spans="1:15" x14ac:dyDescent="0.3">
      <c r="M34" s="60"/>
      <c r="N34" s="60"/>
      <c r="O34" s="60"/>
    </row>
    <row r="35" spans="1:15" x14ac:dyDescent="0.3">
      <c r="M35" s="60"/>
      <c r="N35" s="60"/>
      <c r="O35" s="60"/>
    </row>
    <row r="36" spans="1:15" x14ac:dyDescent="0.3">
      <c r="M36" s="60"/>
      <c r="N36" s="60"/>
      <c r="O36" s="60"/>
    </row>
    <row r="37" spans="1:15" x14ac:dyDescent="0.3">
      <c r="M37" s="60"/>
      <c r="N37" s="60"/>
      <c r="O37" s="60"/>
    </row>
    <row r="38" spans="1:15" x14ac:dyDescent="0.3">
      <c r="M38" s="60"/>
      <c r="N38" s="60"/>
      <c r="O38" s="60"/>
    </row>
    <row r="39" spans="1:15" x14ac:dyDescent="0.3">
      <c r="M39" s="60"/>
      <c r="N39" s="60"/>
      <c r="O39" s="60"/>
    </row>
    <row r="40" spans="1:15" x14ac:dyDescent="0.3">
      <c r="M40" s="60"/>
      <c r="N40" s="60"/>
      <c r="O40" s="60"/>
    </row>
    <row r="41" spans="1:15" x14ac:dyDescent="0.3">
      <c r="M41" s="60"/>
      <c r="N41" s="60"/>
      <c r="O41" s="60"/>
    </row>
    <row r="42" spans="1:15" x14ac:dyDescent="0.3">
      <c r="M42" s="60"/>
      <c r="N42" s="60"/>
      <c r="O42" s="60"/>
    </row>
    <row r="43" spans="1:15" x14ac:dyDescent="0.3">
      <c r="M43" s="60"/>
      <c r="N43" s="60"/>
      <c r="O43" s="60"/>
    </row>
    <row r="44" spans="1:15" x14ac:dyDescent="0.3">
      <c r="M44" s="60"/>
      <c r="N44" s="60"/>
      <c r="O44" s="60"/>
    </row>
    <row r="45" spans="1:15" x14ac:dyDescent="0.3">
      <c r="M45" s="60"/>
      <c r="N45" s="60"/>
      <c r="O45" s="60"/>
    </row>
    <row r="46" spans="1:15" x14ac:dyDescent="0.3">
      <c r="M46" s="60"/>
      <c r="N46" s="60"/>
      <c r="O46" s="60"/>
    </row>
    <row r="47" spans="1:15" x14ac:dyDescent="0.3">
      <c r="A47" t="s">
        <v>97</v>
      </c>
      <c r="M47" s="60"/>
      <c r="N47" s="60"/>
      <c r="O47" s="60"/>
    </row>
    <row r="48" spans="1:15" x14ac:dyDescent="0.3">
      <c r="M48" s="60"/>
      <c r="N48" s="60"/>
      <c r="O48" s="60"/>
    </row>
    <row r="49" spans="13:15" x14ac:dyDescent="0.3">
      <c r="M49" s="60"/>
      <c r="N49" s="60"/>
      <c r="O49" s="60"/>
    </row>
    <row r="50" spans="13:15" x14ac:dyDescent="0.3">
      <c r="M50" s="60"/>
      <c r="N50" s="60"/>
      <c r="O50" s="60"/>
    </row>
    <row r="51" spans="13:15" x14ac:dyDescent="0.3">
      <c r="M51" s="60"/>
      <c r="N51" s="60"/>
      <c r="O51" s="60"/>
    </row>
    <row r="52" spans="13:15" x14ac:dyDescent="0.3">
      <c r="M52" s="60"/>
      <c r="N52" s="60"/>
      <c r="O52" s="60"/>
    </row>
    <row r="53" spans="13:15" x14ac:dyDescent="0.3">
      <c r="M53" s="60"/>
      <c r="N53" s="60"/>
      <c r="O53" s="60"/>
    </row>
    <row r="54" spans="13:15" x14ac:dyDescent="0.3">
      <c r="M54" s="60"/>
      <c r="N54" s="60"/>
      <c r="O54" s="60"/>
    </row>
    <row r="55" spans="13:15" x14ac:dyDescent="0.3">
      <c r="M55" s="60"/>
      <c r="N55" s="60"/>
      <c r="O55" s="60"/>
    </row>
    <row r="56" spans="13:15" x14ac:dyDescent="0.3">
      <c r="M56" s="60"/>
      <c r="N56" s="60"/>
      <c r="O56" s="60"/>
    </row>
    <row r="57" spans="13:15" x14ac:dyDescent="0.3">
      <c r="M57" s="60"/>
      <c r="N57" s="60"/>
      <c r="O57" s="60"/>
    </row>
    <row r="58" spans="13:15" x14ac:dyDescent="0.3">
      <c r="M58" s="60"/>
      <c r="N58" s="60"/>
      <c r="O58" s="60"/>
    </row>
    <row r="59" spans="13:15" x14ac:dyDescent="0.3">
      <c r="M59" s="60"/>
      <c r="N59" s="60"/>
      <c r="O59" s="60"/>
    </row>
    <row r="60" spans="13:15" x14ac:dyDescent="0.3">
      <c r="M60" s="60"/>
      <c r="N60" s="60"/>
      <c r="O60" s="60"/>
    </row>
    <row r="61" spans="13:15" x14ac:dyDescent="0.3">
      <c r="M61" s="60"/>
      <c r="N61" s="60"/>
      <c r="O61" s="60"/>
    </row>
    <row r="62" spans="13:15" x14ac:dyDescent="0.3">
      <c r="M62" s="60"/>
      <c r="N62" s="60"/>
      <c r="O62" s="60"/>
    </row>
    <row r="63" spans="13:15" x14ac:dyDescent="0.3">
      <c r="M63" s="60"/>
      <c r="N63" s="60"/>
      <c r="O63" s="60"/>
    </row>
    <row r="64" spans="13:15" x14ac:dyDescent="0.3">
      <c r="M64" s="60"/>
      <c r="N64" s="60"/>
      <c r="O64" s="60"/>
    </row>
    <row r="65" spans="1:15" x14ac:dyDescent="0.3">
      <c r="M65" s="60"/>
      <c r="N65" s="60"/>
      <c r="O65" s="60"/>
    </row>
    <row r="66" spans="1:15" x14ac:dyDescent="0.3">
      <c r="A66" t="s">
        <v>99</v>
      </c>
      <c r="M66" s="60"/>
      <c r="N66" s="60"/>
      <c r="O66" s="60"/>
    </row>
    <row r="67" spans="1:15" x14ac:dyDescent="0.3">
      <c r="M67" s="60"/>
      <c r="N67" s="60"/>
      <c r="O67" s="60"/>
    </row>
    <row r="68" spans="1:15" x14ac:dyDescent="0.3">
      <c r="M68" s="60"/>
      <c r="N68" s="60"/>
      <c r="O68" s="60"/>
    </row>
    <row r="69" spans="1:15" x14ac:dyDescent="0.3">
      <c r="M69" s="60"/>
      <c r="N69" s="60"/>
      <c r="O69" s="60"/>
    </row>
    <row r="70" spans="1:15" x14ac:dyDescent="0.3">
      <c r="M70" s="60"/>
      <c r="N70" s="60"/>
      <c r="O70" s="60"/>
    </row>
    <row r="71" spans="1:15" x14ac:dyDescent="0.3">
      <c r="M71" s="60"/>
      <c r="N71" s="60"/>
      <c r="O71" s="60"/>
    </row>
    <row r="72" spans="1:15" x14ac:dyDescent="0.3">
      <c r="M72" s="60"/>
      <c r="N72" s="60"/>
      <c r="O72" s="60"/>
    </row>
    <row r="73" spans="1:15" x14ac:dyDescent="0.3">
      <c r="M73" s="60"/>
      <c r="N73" s="60"/>
      <c r="O73" s="60"/>
    </row>
    <row r="74" spans="1:15" x14ac:dyDescent="0.3">
      <c r="M74" s="60"/>
      <c r="N74" s="60"/>
      <c r="O74" s="60"/>
    </row>
    <row r="75" spans="1:15" x14ac:dyDescent="0.3">
      <c r="M75" s="60"/>
      <c r="N75" s="60"/>
      <c r="O75" s="60"/>
    </row>
    <row r="76" spans="1:15" x14ac:dyDescent="0.3">
      <c r="M76" s="60"/>
      <c r="N76" s="60"/>
      <c r="O76" s="60"/>
    </row>
    <row r="77" spans="1:15" x14ac:dyDescent="0.3">
      <c r="M77" s="60"/>
      <c r="N77" s="60"/>
      <c r="O77" s="60"/>
    </row>
    <row r="78" spans="1:15" x14ac:dyDescent="0.3">
      <c r="M78" s="60"/>
      <c r="N78" s="60"/>
      <c r="O78" s="60"/>
    </row>
    <row r="83" spans="1:1" x14ac:dyDescent="0.3">
      <c r="A83" t="s">
        <v>100</v>
      </c>
    </row>
    <row r="102" spans="1:1" x14ac:dyDescent="0.3">
      <c r="A102" t="s">
        <v>101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Iveth Ibarra</cp:lastModifiedBy>
  <dcterms:created xsi:type="dcterms:W3CDTF">2021-07-29T15:05:25Z</dcterms:created>
  <dcterms:modified xsi:type="dcterms:W3CDTF">2021-10-12T17:31:17Z</dcterms:modified>
</cp:coreProperties>
</file>