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ciobarrientos/Documents/PUC/05. Operación Económica/Tarea_2_Barrientos_Cid_Navarro_Unit_Commitment/Programación_P1/"/>
    </mc:Choice>
  </mc:AlternateContent>
  <xr:revisionPtr revIDLastSave="0" documentId="13_ncr:1_{0CD82D5C-08D5-4348-9A58-51BC2D320F66}" xr6:coauthVersionLast="47" xr6:coauthVersionMax="47" xr10:uidLastSave="{00000000-0000-0000-0000-000000000000}"/>
  <bookViews>
    <workbookView xWindow="38400" yWindow="500" windowWidth="38400" windowHeight="19440" activeTab="1" xr2:uid="{52D9C27D-0EF6-DD41-9728-0267E68F7539}"/>
  </bookViews>
  <sheets>
    <sheet name="Case014 Con Tiempos Mínimos" sheetId="2" r:id="rId1"/>
    <sheet name="Case014 Sin Tiempos Mínimos" sheetId="3" r:id="rId2"/>
    <sheet name="Case118 Con Tiempos Mínimo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3" l="1"/>
  <c r="E17" i="3" s="1"/>
  <c r="F17" i="3" s="1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S14" i="3"/>
  <c r="R14" i="3"/>
  <c r="I14" i="3"/>
  <c r="G14" i="3"/>
  <c r="F14" i="3"/>
  <c r="E14" i="3"/>
  <c r="D14" i="3"/>
  <c r="C14" i="3"/>
  <c r="Z12" i="3"/>
  <c r="Z14" i="3" s="1"/>
  <c r="Y12" i="3"/>
  <c r="Y14" i="3" s="1"/>
  <c r="X12" i="3"/>
  <c r="X14" i="3" s="1"/>
  <c r="W12" i="3"/>
  <c r="W14" i="3" s="1"/>
  <c r="V12" i="3"/>
  <c r="V14" i="3" s="1"/>
  <c r="U12" i="3"/>
  <c r="U14" i="3" s="1"/>
  <c r="T12" i="3"/>
  <c r="T14" i="3" s="1"/>
  <c r="S12" i="3"/>
  <c r="R12" i="3"/>
  <c r="Q12" i="3"/>
  <c r="Q14" i="3" s="1"/>
  <c r="P12" i="3"/>
  <c r="P14" i="3" s="1"/>
  <c r="O12" i="3"/>
  <c r="O14" i="3" s="1"/>
  <c r="N12" i="3"/>
  <c r="N14" i="3" s="1"/>
  <c r="M12" i="3"/>
  <c r="M14" i="3" s="1"/>
  <c r="L12" i="3"/>
  <c r="L14" i="3" s="1"/>
  <c r="K12" i="3"/>
  <c r="K14" i="3" s="1"/>
  <c r="J12" i="3"/>
  <c r="J14" i="3" s="1"/>
  <c r="I12" i="3"/>
  <c r="H12" i="3"/>
  <c r="H14" i="3" s="1"/>
  <c r="G12" i="3"/>
  <c r="F12" i="3"/>
  <c r="E12" i="3"/>
  <c r="D12" i="3"/>
  <c r="C12" i="3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D17" i="2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C12" i="2"/>
  <c r="D3" i="2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Z12" i="2" l="1"/>
  <c r="Z14" i="2" s="1"/>
  <c r="Y12" i="2"/>
  <c r="Y14" i="2" s="1"/>
  <c r="X12" i="2"/>
  <c r="X14" i="2" s="1"/>
  <c r="W12" i="2"/>
  <c r="W14" i="2" s="1"/>
  <c r="V12" i="2"/>
  <c r="V14" i="2" s="1"/>
  <c r="U12" i="2"/>
  <c r="U14" i="2" s="1"/>
  <c r="T12" i="2"/>
  <c r="T14" i="2" s="1"/>
  <c r="S12" i="2"/>
  <c r="S14" i="2" s="1"/>
  <c r="R12" i="2"/>
  <c r="R14" i="2" s="1"/>
  <c r="Q12" i="2"/>
  <c r="Q14" i="2" s="1"/>
  <c r="P12" i="2"/>
  <c r="P14" i="2" s="1"/>
  <c r="O12" i="2"/>
  <c r="O14" i="2" s="1"/>
  <c r="N12" i="2"/>
  <c r="N14" i="2" s="1"/>
  <c r="M12" i="2"/>
  <c r="M14" i="2" s="1"/>
  <c r="L12" i="2"/>
  <c r="L14" i="2" s="1"/>
  <c r="K12" i="2"/>
  <c r="K14" i="2" s="1"/>
  <c r="J12" i="2"/>
  <c r="J14" i="2" s="1"/>
  <c r="I12" i="2"/>
  <c r="I14" i="2" s="1"/>
  <c r="H12" i="2"/>
  <c r="H14" i="2" s="1"/>
  <c r="G12" i="2"/>
  <c r="G14" i="2" s="1"/>
  <c r="F12" i="2"/>
  <c r="F14" i="2" s="1"/>
  <c r="E12" i="2"/>
  <c r="E14" i="2" s="1"/>
  <c r="D12" i="2"/>
  <c r="D14" i="2" s="1"/>
  <c r="C14" i="2"/>
</calcChain>
</file>

<file path=xl/sharedStrings.xml><?xml version="1.0" encoding="utf-8"?>
<sst xmlns="http://schemas.openxmlformats.org/spreadsheetml/2006/main" count="54" uniqueCount="19">
  <si>
    <t>Generador</t>
  </si>
  <si>
    <t>G1</t>
  </si>
  <si>
    <t>G2</t>
  </si>
  <si>
    <t>G3</t>
  </si>
  <si>
    <t>G6</t>
  </si>
  <si>
    <t>G8</t>
  </si>
  <si>
    <t>Wind2</t>
  </si>
  <si>
    <t>Solar8</t>
  </si>
  <si>
    <t>Total</t>
  </si>
  <si>
    <t>Demanda Total</t>
  </si>
  <si>
    <t>Diferencia</t>
  </si>
  <si>
    <t>Variable</t>
  </si>
  <si>
    <t>Costo Total</t>
  </si>
  <si>
    <t>Costo de start-up</t>
  </si>
  <si>
    <t>Costo de no-load</t>
  </si>
  <si>
    <t>Costo variable</t>
  </si>
  <si>
    <t>Estado Generadores ON/OFF - 1/0</t>
  </si>
  <si>
    <t xml:space="preserve">Generación [MW] </t>
  </si>
  <si>
    <t>Valor [USD]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</si>
</sst>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 &quot;$&quot;* #,##0_ ;_ &quot;$&quot;* \-#,##0_ ;_ &quot;$&quot;* &quot;-&quot;_ ;_ @_ "/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0" xfId="0" applyFill="1"/>
    <xf numFmtId="42" fontId="0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2" fontId="0" fillId="0" borderId="1" xfId="1" applyFont="1" applyBorder="1"/>
    <xf numFmtId="0" fontId="0" fillId="2" borderId="1" xfId="0" applyFill="1" applyBorder="1" applyAlignment="1">
      <alignment horizontal="center"/>
    </xf>
  </cellXfs>
  <cellStyles count="2">
    <cellStyle name="Moneda [0]" xfId="1" builtinId="7"/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Perfil de Generación Diaria por 8</a:t>
            </a:r>
            <a:r>
              <a:rPr lang="es-MX" baseline="0"/>
              <a:t> Generadores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'Case014 Con Tiempos Mínimos'!$C$3:$Z$3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'Case014 Con Tiempos Mínimos'!$C$4:$Z$4</c:f>
              <c:numCache>
                <c:formatCode>General</c:formatCode>
                <c:ptCount val="24"/>
                <c:pt idx="0">
                  <c:v>100</c:v>
                </c:pt>
                <c:pt idx="1">
                  <c:v>98.941418499999997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E-3341-82FB-E1BA39043513}"/>
            </c:ext>
          </c:extLst>
        </c:ser>
        <c:ser>
          <c:idx val="1"/>
          <c:order val="1"/>
          <c:tx>
            <c:v>G2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'Case014 Con Tiempos Mínimos'!$C$5:$Z$5</c:f>
              <c:numCache>
                <c:formatCode>General</c:formatCode>
                <c:ptCount val="24"/>
                <c:pt idx="0">
                  <c:v>75</c:v>
                </c:pt>
                <c:pt idx="1">
                  <c:v>52.5</c:v>
                </c:pt>
                <c:pt idx="2">
                  <c:v>50.0947374</c:v>
                </c:pt>
                <c:pt idx="3">
                  <c:v>30.267747400000001</c:v>
                </c:pt>
                <c:pt idx="4">
                  <c:v>23.7485958</c:v>
                </c:pt>
                <c:pt idx="5">
                  <c:v>46.248595799999997</c:v>
                </c:pt>
                <c:pt idx="6">
                  <c:v>55.748045699999999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59.1</c:v>
                </c:pt>
                <c:pt idx="14">
                  <c:v>75</c:v>
                </c:pt>
                <c:pt idx="15">
                  <c:v>75</c:v>
                </c:pt>
                <c:pt idx="16">
                  <c:v>63.341043399999997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E-3341-82FB-E1BA39043513}"/>
            </c:ext>
          </c:extLst>
        </c:ser>
        <c:ser>
          <c:idx val="2"/>
          <c:order val="2"/>
          <c:tx>
            <c:v>G3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'Case014 Con Tiempos Mínimos'!$C$6:$Z$6</c:f>
              <c:numCache>
                <c:formatCode>General</c:formatCode>
                <c:ptCount val="24"/>
                <c:pt idx="0">
                  <c:v>52.832971899999997</c:v>
                </c:pt>
                <c:pt idx="1">
                  <c:v>30.3329719</c:v>
                </c:pt>
                <c:pt idx="2">
                  <c:v>7.8329719200000003</c:v>
                </c:pt>
                <c:pt idx="3">
                  <c:v>7.5</c:v>
                </c:pt>
                <c:pt idx="4">
                  <c:v>7.5</c:v>
                </c:pt>
                <c:pt idx="5">
                  <c:v>9.38289522</c:v>
                </c:pt>
                <c:pt idx="6">
                  <c:v>7.5</c:v>
                </c:pt>
                <c:pt idx="7">
                  <c:v>8.7692181900000001</c:v>
                </c:pt>
                <c:pt idx="8">
                  <c:v>20.886931199999999</c:v>
                </c:pt>
                <c:pt idx="9">
                  <c:v>38.742191200000001</c:v>
                </c:pt>
                <c:pt idx="10">
                  <c:v>40.577617199999999</c:v>
                </c:pt>
                <c:pt idx="11">
                  <c:v>23.400804399999998</c:v>
                </c:pt>
                <c:pt idx="12">
                  <c:v>10.600804399999999</c:v>
                </c:pt>
                <c:pt idx="13">
                  <c:v>13.700804400000001</c:v>
                </c:pt>
                <c:pt idx="14">
                  <c:v>36.200804400000003</c:v>
                </c:pt>
                <c:pt idx="15">
                  <c:v>42.600804400000001</c:v>
                </c:pt>
                <c:pt idx="16">
                  <c:v>38.259760900000003</c:v>
                </c:pt>
                <c:pt idx="17">
                  <c:v>60.759760900000003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65.5</c:v>
                </c:pt>
                <c:pt idx="22">
                  <c:v>70.896165400000001</c:v>
                </c:pt>
                <c:pt idx="23">
                  <c:v>56.193304099999999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DE-3341-82FB-E1BA39043513}"/>
            </c:ext>
          </c:extLst>
        </c:ser>
        <c:ser>
          <c:idx val="3"/>
          <c:order val="3"/>
          <c:tx>
            <c:v>G6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'Case014 Con Tiempos Mínimos'!$C$7:$Z$7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15.870460700000001</c:v>
                </c:pt>
                <c:pt idx="19">
                  <c:v>29.2926006</c:v>
                </c:pt>
                <c:pt idx="20">
                  <c:v>35.692600599999999</c:v>
                </c:pt>
                <c:pt idx="21">
                  <c:v>13.1926006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DE-3341-82FB-E1BA39043513}"/>
            </c:ext>
          </c:extLst>
        </c:ser>
        <c:ser>
          <c:idx val="4"/>
          <c:order val="4"/>
          <c:tx>
            <c:v>G8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'Case014 Con Tiempos Mínimos'!$C$8:$Z$8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DE-3341-82FB-E1BA39043513}"/>
            </c:ext>
          </c:extLst>
        </c:ser>
        <c:ser>
          <c:idx val="5"/>
          <c:order val="5"/>
          <c:tx>
            <c:v>Wind2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'Case014 Con Tiempos Mínimos'!$C$9:$Z$9</c:f>
              <c:numCache>
                <c:formatCode>General</c:formatCode>
                <c:ptCount val="24"/>
                <c:pt idx="0">
                  <c:v>31.1670281</c:v>
                </c:pt>
                <c:pt idx="1">
                  <c:v>29.425609600000001</c:v>
                </c:pt>
                <c:pt idx="2">
                  <c:v>27.672290700000001</c:v>
                </c:pt>
                <c:pt idx="3">
                  <c:v>28.632252600000001</c:v>
                </c:pt>
                <c:pt idx="4">
                  <c:v>28.751256099999999</c:v>
                </c:pt>
                <c:pt idx="5">
                  <c:v>29.2233035</c:v>
                </c:pt>
                <c:pt idx="6">
                  <c:v>28.636219400000002</c:v>
                </c:pt>
                <c:pt idx="7">
                  <c:v>29.738985599999999</c:v>
                </c:pt>
                <c:pt idx="8">
                  <c:v>30.421272500000001</c:v>
                </c:pt>
                <c:pt idx="9">
                  <c:v>31.7660126</c:v>
                </c:pt>
                <c:pt idx="10">
                  <c:v>33.130586600000001</c:v>
                </c:pt>
                <c:pt idx="11">
                  <c:v>34.307399400000001</c:v>
                </c:pt>
                <c:pt idx="12">
                  <c:v>34.307399400000001</c:v>
                </c:pt>
                <c:pt idx="13">
                  <c:v>34.307399400000001</c:v>
                </c:pt>
                <c:pt idx="14">
                  <c:v>34.307399400000001</c:v>
                </c:pt>
                <c:pt idx="15">
                  <c:v>34.307399400000001</c:v>
                </c:pt>
                <c:pt idx="16">
                  <c:v>34.307399400000001</c:v>
                </c:pt>
                <c:pt idx="17">
                  <c:v>34.307399400000001</c:v>
                </c:pt>
                <c:pt idx="18">
                  <c:v>34.307399400000001</c:v>
                </c:pt>
                <c:pt idx="19">
                  <c:v>34.307399400000001</c:v>
                </c:pt>
                <c:pt idx="20">
                  <c:v>34.307399400000001</c:v>
                </c:pt>
                <c:pt idx="21">
                  <c:v>34.307399400000001</c:v>
                </c:pt>
                <c:pt idx="22">
                  <c:v>32.503834599999998</c:v>
                </c:pt>
                <c:pt idx="23">
                  <c:v>31.2066959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DE-3341-82FB-E1BA39043513}"/>
            </c:ext>
          </c:extLst>
        </c:ser>
        <c:ser>
          <c:idx val="6"/>
          <c:order val="6"/>
          <c:tx>
            <c:v>Solar8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'Case014 Con Tiempos Mínimos'!$C$10:$Z$10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1.4809E-4</c:v>
                </c:pt>
                <c:pt idx="5">
                  <c:v>7.1452054800000004</c:v>
                </c:pt>
                <c:pt idx="6">
                  <c:v>32.1157349</c:v>
                </c:pt>
                <c:pt idx="7">
                  <c:v>36.091796199999997</c:v>
                </c:pt>
                <c:pt idx="8">
                  <c:v>36.091796199999997</c:v>
                </c:pt>
                <c:pt idx="9">
                  <c:v>36.091796199999997</c:v>
                </c:pt>
                <c:pt idx="10">
                  <c:v>36.091796199999997</c:v>
                </c:pt>
                <c:pt idx="11">
                  <c:v>36.091796199999997</c:v>
                </c:pt>
                <c:pt idx="12">
                  <c:v>36.091796199999997</c:v>
                </c:pt>
                <c:pt idx="13">
                  <c:v>36.091796199999997</c:v>
                </c:pt>
                <c:pt idx="14">
                  <c:v>36.091796199999997</c:v>
                </c:pt>
                <c:pt idx="15">
                  <c:v>36.091796199999997</c:v>
                </c:pt>
                <c:pt idx="16">
                  <c:v>36.091796199999997</c:v>
                </c:pt>
                <c:pt idx="17">
                  <c:v>14.7328397</c:v>
                </c:pt>
                <c:pt idx="18">
                  <c:v>0.62213995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DE-3341-82FB-E1BA39043513}"/>
            </c:ext>
          </c:extLst>
        </c:ser>
        <c:ser>
          <c:idx val="7"/>
          <c:order val="7"/>
          <c:tx>
            <c:v>Demanda Total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'Case014 Con Tiempos Mínimos'!$C$13:$Z$13</c:f>
              <c:numCache>
                <c:formatCode>0.0</c:formatCode>
                <c:ptCount val="24"/>
                <c:pt idx="0">
                  <c:v>258.99999999999994</c:v>
                </c:pt>
                <c:pt idx="1">
                  <c:v>211.20000000000002</c:v>
                </c:pt>
                <c:pt idx="2">
                  <c:v>185.60000000000002</c:v>
                </c:pt>
                <c:pt idx="3">
                  <c:v>166.40000000000003</c:v>
                </c:pt>
                <c:pt idx="4">
                  <c:v>160.00000000000003</c:v>
                </c:pt>
                <c:pt idx="5">
                  <c:v>192.00000000000003</c:v>
                </c:pt>
                <c:pt idx="6">
                  <c:v>224.00000000000003</c:v>
                </c:pt>
                <c:pt idx="7">
                  <c:v>249.60000000000008</c:v>
                </c:pt>
                <c:pt idx="8">
                  <c:v>262.40000000000003</c:v>
                </c:pt>
                <c:pt idx="9">
                  <c:v>281.60000000000008</c:v>
                </c:pt>
                <c:pt idx="10">
                  <c:v>284.80000000000007</c:v>
                </c:pt>
                <c:pt idx="11">
                  <c:v>268.80000000000007</c:v>
                </c:pt>
                <c:pt idx="12">
                  <c:v>256.00000000000006</c:v>
                </c:pt>
                <c:pt idx="13">
                  <c:v>243.20000000000005</c:v>
                </c:pt>
                <c:pt idx="14">
                  <c:v>281.60000000000008</c:v>
                </c:pt>
                <c:pt idx="15">
                  <c:v>288.00000000000011</c:v>
                </c:pt>
                <c:pt idx="16">
                  <c:v>272.00000000000006</c:v>
                </c:pt>
                <c:pt idx="17">
                  <c:v>284.80000000000007</c:v>
                </c:pt>
                <c:pt idx="18">
                  <c:v>300.80000000000013</c:v>
                </c:pt>
                <c:pt idx="19">
                  <c:v>313.60000000000008</c:v>
                </c:pt>
                <c:pt idx="20">
                  <c:v>320.00000000000006</c:v>
                </c:pt>
                <c:pt idx="21">
                  <c:v>288.00000000000011</c:v>
                </c:pt>
                <c:pt idx="22">
                  <c:v>278.40000000000003</c:v>
                </c:pt>
                <c:pt idx="23" formatCode="General">
                  <c:v>262.40000000000003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DE-3341-82FB-E1BA39043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760544"/>
        <c:axId val="1904728464"/>
      </c:lineChart>
      <c:catAx>
        <c:axId val="190476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Horas del día [Hrs]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4728464"/>
        <c:crosses val="autoZero"/>
        <c:auto val="1"/>
        <c:lblAlgn val="ctr"/>
        <c:lblOffset val="100"/>
        <c:noMultiLvlLbl val="0"/>
      </c:catAx>
      <c:valAx>
        <c:axId val="1904728464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Potencia Generada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47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Perfil de Generación Diaria por 8</a:t>
            </a:r>
            <a:r>
              <a:rPr lang="es-MX" baseline="0"/>
              <a:t> Generadores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'Case014 Con Tiempos Mínimos'!$C$3:$Z$3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'Case014 Con Tiempos Mínimos'!$C$4:$Z$4</c:f>
              <c:numCache>
                <c:formatCode>General</c:formatCode>
                <c:ptCount val="24"/>
                <c:pt idx="0">
                  <c:v>100</c:v>
                </c:pt>
                <c:pt idx="1">
                  <c:v>98.941418499999997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1-734A-8D8B-F6338D009424}"/>
            </c:ext>
          </c:extLst>
        </c:ser>
        <c:ser>
          <c:idx val="1"/>
          <c:order val="1"/>
          <c:tx>
            <c:v>G2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'Case014 Con Tiempos Mínimos'!$C$5:$Z$5</c:f>
              <c:numCache>
                <c:formatCode>General</c:formatCode>
                <c:ptCount val="24"/>
                <c:pt idx="0">
                  <c:v>75</c:v>
                </c:pt>
                <c:pt idx="1">
                  <c:v>52.5</c:v>
                </c:pt>
                <c:pt idx="2">
                  <c:v>50.0947374</c:v>
                </c:pt>
                <c:pt idx="3">
                  <c:v>30.267747400000001</c:v>
                </c:pt>
                <c:pt idx="4">
                  <c:v>23.7485958</c:v>
                </c:pt>
                <c:pt idx="5">
                  <c:v>46.248595799999997</c:v>
                </c:pt>
                <c:pt idx="6">
                  <c:v>55.748045699999999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75</c:v>
                </c:pt>
                <c:pt idx="11">
                  <c:v>75</c:v>
                </c:pt>
                <c:pt idx="12">
                  <c:v>75</c:v>
                </c:pt>
                <c:pt idx="13">
                  <c:v>59.1</c:v>
                </c:pt>
                <c:pt idx="14">
                  <c:v>75</c:v>
                </c:pt>
                <c:pt idx="15">
                  <c:v>75</c:v>
                </c:pt>
                <c:pt idx="16">
                  <c:v>63.341043399999997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B1-734A-8D8B-F6338D009424}"/>
            </c:ext>
          </c:extLst>
        </c:ser>
        <c:ser>
          <c:idx val="2"/>
          <c:order val="2"/>
          <c:tx>
            <c:v>G3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'Case014 Con Tiempos Mínimos'!$C$6:$Z$6</c:f>
              <c:numCache>
                <c:formatCode>General</c:formatCode>
                <c:ptCount val="24"/>
                <c:pt idx="0">
                  <c:v>52.832971899999997</c:v>
                </c:pt>
                <c:pt idx="1">
                  <c:v>30.3329719</c:v>
                </c:pt>
                <c:pt idx="2">
                  <c:v>7.8329719200000003</c:v>
                </c:pt>
                <c:pt idx="3">
                  <c:v>7.5</c:v>
                </c:pt>
                <c:pt idx="4">
                  <c:v>7.5</c:v>
                </c:pt>
                <c:pt idx="5">
                  <c:v>9.38289522</c:v>
                </c:pt>
                <c:pt idx="6">
                  <c:v>7.5</c:v>
                </c:pt>
                <c:pt idx="7">
                  <c:v>8.7692181900000001</c:v>
                </c:pt>
                <c:pt idx="8">
                  <c:v>20.886931199999999</c:v>
                </c:pt>
                <c:pt idx="9">
                  <c:v>38.742191200000001</c:v>
                </c:pt>
                <c:pt idx="10">
                  <c:v>40.577617199999999</c:v>
                </c:pt>
                <c:pt idx="11">
                  <c:v>23.400804399999998</c:v>
                </c:pt>
                <c:pt idx="12">
                  <c:v>10.600804399999999</c:v>
                </c:pt>
                <c:pt idx="13">
                  <c:v>13.700804400000001</c:v>
                </c:pt>
                <c:pt idx="14">
                  <c:v>36.200804400000003</c:v>
                </c:pt>
                <c:pt idx="15">
                  <c:v>42.600804400000001</c:v>
                </c:pt>
                <c:pt idx="16">
                  <c:v>38.259760900000003</c:v>
                </c:pt>
                <c:pt idx="17">
                  <c:v>60.759760900000003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65.5</c:v>
                </c:pt>
                <c:pt idx="22">
                  <c:v>70.896165400000001</c:v>
                </c:pt>
                <c:pt idx="23">
                  <c:v>56.193304099999999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B1-734A-8D8B-F6338D009424}"/>
            </c:ext>
          </c:extLst>
        </c:ser>
        <c:ser>
          <c:idx val="3"/>
          <c:order val="3"/>
          <c:tx>
            <c:v>G6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'Case014 Con Tiempos Mínimos'!$C$7:$Z$7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15.870460700000001</c:v>
                </c:pt>
                <c:pt idx="19">
                  <c:v>29.2926006</c:v>
                </c:pt>
                <c:pt idx="20">
                  <c:v>35.692600599999999</c:v>
                </c:pt>
                <c:pt idx="21">
                  <c:v>13.1926006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B1-734A-8D8B-F6338D009424}"/>
            </c:ext>
          </c:extLst>
        </c:ser>
        <c:ser>
          <c:idx val="4"/>
          <c:order val="4"/>
          <c:tx>
            <c:v>G8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'Case014 Con Tiempos Mínimos'!$C$8:$Z$8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B1-734A-8D8B-F6338D009424}"/>
            </c:ext>
          </c:extLst>
        </c:ser>
        <c:ser>
          <c:idx val="5"/>
          <c:order val="5"/>
          <c:tx>
            <c:v>Wind2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'Case014 Con Tiempos Mínimos'!$C$9:$Z$9</c:f>
              <c:numCache>
                <c:formatCode>General</c:formatCode>
                <c:ptCount val="24"/>
                <c:pt idx="0">
                  <c:v>31.1670281</c:v>
                </c:pt>
                <c:pt idx="1">
                  <c:v>29.425609600000001</c:v>
                </c:pt>
                <c:pt idx="2">
                  <c:v>27.672290700000001</c:v>
                </c:pt>
                <c:pt idx="3">
                  <c:v>28.632252600000001</c:v>
                </c:pt>
                <c:pt idx="4">
                  <c:v>28.751256099999999</c:v>
                </c:pt>
                <c:pt idx="5">
                  <c:v>29.2233035</c:v>
                </c:pt>
                <c:pt idx="6">
                  <c:v>28.636219400000002</c:v>
                </c:pt>
                <c:pt idx="7">
                  <c:v>29.738985599999999</c:v>
                </c:pt>
                <c:pt idx="8">
                  <c:v>30.421272500000001</c:v>
                </c:pt>
                <c:pt idx="9">
                  <c:v>31.7660126</c:v>
                </c:pt>
                <c:pt idx="10">
                  <c:v>33.130586600000001</c:v>
                </c:pt>
                <c:pt idx="11">
                  <c:v>34.307399400000001</c:v>
                </c:pt>
                <c:pt idx="12">
                  <c:v>34.307399400000001</c:v>
                </c:pt>
                <c:pt idx="13">
                  <c:v>34.307399400000001</c:v>
                </c:pt>
                <c:pt idx="14">
                  <c:v>34.307399400000001</c:v>
                </c:pt>
                <c:pt idx="15">
                  <c:v>34.307399400000001</c:v>
                </c:pt>
                <c:pt idx="16">
                  <c:v>34.307399400000001</c:v>
                </c:pt>
                <c:pt idx="17">
                  <c:v>34.307399400000001</c:v>
                </c:pt>
                <c:pt idx="18">
                  <c:v>34.307399400000001</c:v>
                </c:pt>
                <c:pt idx="19">
                  <c:v>34.307399400000001</c:v>
                </c:pt>
                <c:pt idx="20">
                  <c:v>34.307399400000001</c:v>
                </c:pt>
                <c:pt idx="21">
                  <c:v>34.307399400000001</c:v>
                </c:pt>
                <c:pt idx="22">
                  <c:v>32.503834599999998</c:v>
                </c:pt>
                <c:pt idx="23">
                  <c:v>31.2066959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B1-734A-8D8B-F6338D009424}"/>
            </c:ext>
          </c:extLst>
        </c:ser>
        <c:ser>
          <c:idx val="6"/>
          <c:order val="6"/>
          <c:tx>
            <c:v>Solar8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'Case014 Con Tiempos Mínimos'!$C$10:$Z$10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1.4809E-4</c:v>
                </c:pt>
                <c:pt idx="5">
                  <c:v>7.1452054800000004</c:v>
                </c:pt>
                <c:pt idx="6">
                  <c:v>32.1157349</c:v>
                </c:pt>
                <c:pt idx="7">
                  <c:v>36.091796199999997</c:v>
                </c:pt>
                <c:pt idx="8">
                  <c:v>36.091796199999997</c:v>
                </c:pt>
                <c:pt idx="9">
                  <c:v>36.091796199999997</c:v>
                </c:pt>
                <c:pt idx="10">
                  <c:v>36.091796199999997</c:v>
                </c:pt>
                <c:pt idx="11">
                  <c:v>36.091796199999997</c:v>
                </c:pt>
                <c:pt idx="12">
                  <c:v>36.091796199999997</c:v>
                </c:pt>
                <c:pt idx="13">
                  <c:v>36.091796199999997</c:v>
                </c:pt>
                <c:pt idx="14">
                  <c:v>36.091796199999997</c:v>
                </c:pt>
                <c:pt idx="15">
                  <c:v>36.091796199999997</c:v>
                </c:pt>
                <c:pt idx="16">
                  <c:v>36.091796199999997</c:v>
                </c:pt>
                <c:pt idx="17">
                  <c:v>14.7328397</c:v>
                </c:pt>
                <c:pt idx="18">
                  <c:v>0.62213995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B1-734A-8D8B-F6338D009424}"/>
            </c:ext>
          </c:extLst>
        </c:ser>
        <c:ser>
          <c:idx val="7"/>
          <c:order val="7"/>
          <c:tx>
            <c:v>Demanda Total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'Case014 Con Tiempos Mínimos'!$C$13:$Z$13</c:f>
              <c:numCache>
                <c:formatCode>0.0</c:formatCode>
                <c:ptCount val="24"/>
                <c:pt idx="0">
                  <c:v>258.99999999999994</c:v>
                </c:pt>
                <c:pt idx="1">
                  <c:v>211.20000000000002</c:v>
                </c:pt>
                <c:pt idx="2">
                  <c:v>185.60000000000002</c:v>
                </c:pt>
                <c:pt idx="3">
                  <c:v>166.40000000000003</c:v>
                </c:pt>
                <c:pt idx="4">
                  <c:v>160.00000000000003</c:v>
                </c:pt>
                <c:pt idx="5">
                  <c:v>192.00000000000003</c:v>
                </c:pt>
                <c:pt idx="6">
                  <c:v>224.00000000000003</c:v>
                </c:pt>
                <c:pt idx="7">
                  <c:v>249.60000000000008</c:v>
                </c:pt>
                <c:pt idx="8">
                  <c:v>262.40000000000003</c:v>
                </c:pt>
                <c:pt idx="9">
                  <c:v>281.60000000000008</c:v>
                </c:pt>
                <c:pt idx="10">
                  <c:v>284.80000000000007</c:v>
                </c:pt>
                <c:pt idx="11">
                  <c:v>268.80000000000007</c:v>
                </c:pt>
                <c:pt idx="12">
                  <c:v>256.00000000000006</c:v>
                </c:pt>
                <c:pt idx="13">
                  <c:v>243.20000000000005</c:v>
                </c:pt>
                <c:pt idx="14">
                  <c:v>281.60000000000008</c:v>
                </c:pt>
                <c:pt idx="15">
                  <c:v>288.00000000000011</c:v>
                </c:pt>
                <c:pt idx="16">
                  <c:v>272.00000000000006</c:v>
                </c:pt>
                <c:pt idx="17">
                  <c:v>284.80000000000007</c:v>
                </c:pt>
                <c:pt idx="18">
                  <c:v>300.80000000000013</c:v>
                </c:pt>
                <c:pt idx="19">
                  <c:v>313.60000000000008</c:v>
                </c:pt>
                <c:pt idx="20">
                  <c:v>320.00000000000006</c:v>
                </c:pt>
                <c:pt idx="21">
                  <c:v>288.00000000000011</c:v>
                </c:pt>
                <c:pt idx="22">
                  <c:v>278.40000000000003</c:v>
                </c:pt>
                <c:pt idx="23" formatCode="General">
                  <c:v>262.40000000000003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B1-734A-8D8B-F6338D009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760544"/>
        <c:axId val="1904728464"/>
      </c:lineChart>
      <c:catAx>
        <c:axId val="190476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Horas del día [Hrs]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4728464"/>
        <c:crosses val="autoZero"/>
        <c:auto val="1"/>
        <c:lblAlgn val="ctr"/>
        <c:lblOffset val="100"/>
        <c:noMultiLvlLbl val="0"/>
      </c:catAx>
      <c:valAx>
        <c:axId val="1904728464"/>
        <c:scaling>
          <c:orientation val="minMax"/>
          <c:min val="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Potencia Generada 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476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56445</xdr:colOff>
      <xdr:row>26</xdr:row>
      <xdr:rowOff>28222</xdr:rowOff>
    </xdr:from>
    <xdr:to>
      <xdr:col>22</xdr:col>
      <xdr:colOff>6048</xdr:colOff>
      <xdr:row>53</xdr:row>
      <xdr:rowOff>37496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57FF0E-DFE1-BDCE-996F-D607D86A3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56445</xdr:colOff>
      <xdr:row>26</xdr:row>
      <xdr:rowOff>28222</xdr:rowOff>
    </xdr:from>
    <xdr:to>
      <xdr:col>22</xdr:col>
      <xdr:colOff>6048</xdr:colOff>
      <xdr:row>53</xdr:row>
      <xdr:rowOff>37496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E76FFC-03D6-DF4E-A55B-C9A2D593A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6256-7EA6-2347-98E0-0DEACF8B10C1}">
  <sheetPr>
    <tabColor theme="7" tint="0.39997558519241921"/>
  </sheetPr>
  <dimension ref="A1:BB55"/>
  <sheetViews>
    <sheetView zoomScale="60" zoomScaleNormal="40" workbookViewId="0">
      <selection sqref="A1:XFD1048576"/>
    </sheetView>
  </sheetViews>
  <sheetFormatPr baseColWidth="10" defaultRowHeight="16" x14ac:dyDescent="0.2"/>
  <cols>
    <col min="2" max="2" width="16" bestFit="1" customWidth="1"/>
    <col min="3" max="3" width="13" bestFit="1" customWidth="1"/>
    <col min="4" max="4" width="12" bestFit="1" customWidth="1"/>
    <col min="5" max="26" width="13" bestFit="1" customWidth="1"/>
    <col min="28" max="28" width="16.33203125" bestFit="1" customWidth="1"/>
    <col min="29" max="29" width="13.1640625" bestFit="1" customWidth="1"/>
    <col min="30" max="30" width="11.1640625" bestFit="1" customWidth="1"/>
    <col min="31" max="35" width="12.83203125" bestFit="1" customWidth="1"/>
    <col min="36" max="36" width="11.1640625" bestFit="1" customWidth="1"/>
    <col min="37" max="38" width="12.83203125" bestFit="1" customWidth="1"/>
    <col min="39" max="50" width="11" bestFit="1" customWidth="1"/>
  </cols>
  <sheetData>
    <row r="1" spans="1:29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2">
      <c r="A2" s="4"/>
      <c r="B2" s="9" t="s">
        <v>17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4"/>
      <c r="AB2" s="4"/>
      <c r="AC2" s="4"/>
    </row>
    <row r="3" spans="1:29" x14ac:dyDescent="0.2">
      <c r="A3" s="4"/>
      <c r="B3" s="2" t="s">
        <v>0</v>
      </c>
      <c r="C3" s="2">
        <v>1</v>
      </c>
      <c r="D3" s="2">
        <f>C3+1</f>
        <v>2</v>
      </c>
      <c r="E3" s="2">
        <f t="shared" ref="E3:Z3" si="0">D3+1</f>
        <v>3</v>
      </c>
      <c r="F3" s="2">
        <f t="shared" si="0"/>
        <v>4</v>
      </c>
      <c r="G3" s="2">
        <f t="shared" si="0"/>
        <v>5</v>
      </c>
      <c r="H3" s="2">
        <f t="shared" si="0"/>
        <v>6</v>
      </c>
      <c r="I3" s="2">
        <f t="shared" si="0"/>
        <v>7</v>
      </c>
      <c r="J3" s="2">
        <f t="shared" si="0"/>
        <v>8</v>
      </c>
      <c r="K3" s="2">
        <f t="shared" si="0"/>
        <v>9</v>
      </c>
      <c r="L3" s="2">
        <f t="shared" si="0"/>
        <v>10</v>
      </c>
      <c r="M3" s="2">
        <f t="shared" si="0"/>
        <v>11</v>
      </c>
      <c r="N3" s="2">
        <f t="shared" si="0"/>
        <v>12</v>
      </c>
      <c r="O3" s="2">
        <f t="shared" si="0"/>
        <v>13</v>
      </c>
      <c r="P3" s="2">
        <f t="shared" si="0"/>
        <v>14</v>
      </c>
      <c r="Q3" s="2">
        <f t="shared" si="0"/>
        <v>15</v>
      </c>
      <c r="R3" s="2">
        <f t="shared" si="0"/>
        <v>16</v>
      </c>
      <c r="S3" s="2">
        <f t="shared" si="0"/>
        <v>17</v>
      </c>
      <c r="T3" s="2">
        <f t="shared" si="0"/>
        <v>18</v>
      </c>
      <c r="U3" s="2">
        <f t="shared" si="0"/>
        <v>19</v>
      </c>
      <c r="V3" s="2">
        <f t="shared" si="0"/>
        <v>20</v>
      </c>
      <c r="W3" s="2">
        <f t="shared" si="0"/>
        <v>21</v>
      </c>
      <c r="X3" s="2">
        <f t="shared" si="0"/>
        <v>22</v>
      </c>
      <c r="Y3" s="2">
        <f t="shared" si="0"/>
        <v>23</v>
      </c>
      <c r="Z3" s="2">
        <f t="shared" si="0"/>
        <v>24</v>
      </c>
      <c r="AA3" s="4"/>
      <c r="AB3" s="4"/>
      <c r="AC3" s="4"/>
    </row>
    <row r="4" spans="1:29" x14ac:dyDescent="0.2">
      <c r="A4" s="4"/>
      <c r="B4" s="2" t="s">
        <v>1</v>
      </c>
      <c r="C4" s="1">
        <v>100</v>
      </c>
      <c r="D4" s="1">
        <v>98.941418499999997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100</v>
      </c>
      <c r="M4" s="1">
        <v>100</v>
      </c>
      <c r="N4" s="1">
        <v>100</v>
      </c>
      <c r="O4" s="1">
        <v>100</v>
      </c>
      <c r="P4" s="1">
        <v>100</v>
      </c>
      <c r="Q4" s="1">
        <v>100</v>
      </c>
      <c r="R4" s="1">
        <v>100</v>
      </c>
      <c r="S4" s="1">
        <v>100</v>
      </c>
      <c r="T4" s="1">
        <v>100</v>
      </c>
      <c r="U4" s="1">
        <v>100</v>
      </c>
      <c r="V4" s="1">
        <v>100</v>
      </c>
      <c r="W4" s="1">
        <v>100</v>
      </c>
      <c r="X4" s="1">
        <v>100</v>
      </c>
      <c r="Y4" s="1">
        <v>100</v>
      </c>
      <c r="Z4" s="1">
        <v>100</v>
      </c>
      <c r="AA4" s="4"/>
      <c r="AB4" s="4"/>
      <c r="AC4" s="4"/>
    </row>
    <row r="5" spans="1:29" x14ac:dyDescent="0.2">
      <c r="A5" s="4"/>
      <c r="B5" s="2" t="s">
        <v>2</v>
      </c>
      <c r="C5" s="1">
        <v>75</v>
      </c>
      <c r="D5" s="1">
        <v>52.5</v>
      </c>
      <c r="E5" s="1">
        <v>50.0947374</v>
      </c>
      <c r="F5" s="1">
        <v>30.267747400000001</v>
      </c>
      <c r="G5" s="1">
        <v>23.7485958</v>
      </c>
      <c r="H5" s="1">
        <v>46.248595799999997</v>
      </c>
      <c r="I5" s="1">
        <v>55.748045699999999</v>
      </c>
      <c r="J5" s="1">
        <v>75</v>
      </c>
      <c r="K5" s="1">
        <v>75</v>
      </c>
      <c r="L5" s="1">
        <v>75</v>
      </c>
      <c r="M5" s="1">
        <v>75</v>
      </c>
      <c r="N5" s="1">
        <v>75</v>
      </c>
      <c r="O5" s="1">
        <v>75</v>
      </c>
      <c r="P5" s="1">
        <v>59.1</v>
      </c>
      <c r="Q5" s="1">
        <v>75</v>
      </c>
      <c r="R5" s="1">
        <v>75</v>
      </c>
      <c r="S5" s="1">
        <v>63.341043399999997</v>
      </c>
      <c r="T5" s="1">
        <v>75</v>
      </c>
      <c r="U5" s="1">
        <v>75</v>
      </c>
      <c r="V5" s="1">
        <v>75</v>
      </c>
      <c r="W5" s="1">
        <v>75</v>
      </c>
      <c r="X5" s="1">
        <v>75</v>
      </c>
      <c r="Y5" s="1">
        <v>75</v>
      </c>
      <c r="Z5" s="1">
        <v>75</v>
      </c>
      <c r="AA5" s="4"/>
      <c r="AB5" s="4"/>
      <c r="AC5" s="4"/>
    </row>
    <row r="6" spans="1:29" x14ac:dyDescent="0.2">
      <c r="A6" s="4"/>
      <c r="B6" s="2" t="s">
        <v>3</v>
      </c>
      <c r="C6" s="1">
        <v>52.832971899999997</v>
      </c>
      <c r="D6" s="1">
        <v>30.3329719</v>
      </c>
      <c r="E6" s="1">
        <v>7.8329719200000003</v>
      </c>
      <c r="F6" s="1">
        <v>7.5</v>
      </c>
      <c r="G6" s="1">
        <v>7.5</v>
      </c>
      <c r="H6" s="1">
        <v>9.38289522</v>
      </c>
      <c r="I6" s="1">
        <v>7.5</v>
      </c>
      <c r="J6" s="1">
        <v>8.7692181900000001</v>
      </c>
      <c r="K6" s="1">
        <v>20.886931199999999</v>
      </c>
      <c r="L6" s="1">
        <v>38.742191200000001</v>
      </c>
      <c r="M6" s="1">
        <v>40.577617199999999</v>
      </c>
      <c r="N6" s="1">
        <v>23.400804399999998</v>
      </c>
      <c r="O6" s="1">
        <v>10.600804399999999</v>
      </c>
      <c r="P6" s="1">
        <v>13.700804400000001</v>
      </c>
      <c r="Q6" s="1">
        <v>36.200804400000003</v>
      </c>
      <c r="R6" s="1">
        <v>42.600804400000001</v>
      </c>
      <c r="S6" s="1">
        <v>38.259760900000003</v>
      </c>
      <c r="T6" s="1">
        <v>60.759760900000003</v>
      </c>
      <c r="U6" s="1">
        <v>75</v>
      </c>
      <c r="V6" s="1">
        <v>75</v>
      </c>
      <c r="W6" s="1">
        <v>75</v>
      </c>
      <c r="X6" s="1">
        <v>65.5</v>
      </c>
      <c r="Y6" s="1">
        <v>70.896165400000001</v>
      </c>
      <c r="Z6" s="1">
        <v>56.193304099999999</v>
      </c>
      <c r="AA6" s="4"/>
      <c r="AB6" s="4"/>
      <c r="AC6" s="4"/>
    </row>
    <row r="7" spans="1:29" x14ac:dyDescent="0.2">
      <c r="A7" s="4"/>
      <c r="B7" s="2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15.870460700000001</v>
      </c>
      <c r="V7" s="1">
        <v>29.2926006</v>
      </c>
      <c r="W7" s="1">
        <v>35.692600599999999</v>
      </c>
      <c r="X7" s="1">
        <v>13.1926006</v>
      </c>
      <c r="Y7" s="1">
        <v>0</v>
      </c>
      <c r="Z7" s="1">
        <v>0</v>
      </c>
      <c r="AA7" s="4"/>
      <c r="AB7" s="4"/>
      <c r="AC7" s="4"/>
    </row>
    <row r="8" spans="1:29" x14ac:dyDescent="0.2">
      <c r="A8" s="4"/>
      <c r="B8" s="2" t="s">
        <v>5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4"/>
      <c r="AB8" s="4"/>
      <c r="AC8" s="4"/>
    </row>
    <row r="9" spans="1:29" x14ac:dyDescent="0.2">
      <c r="A9" s="4"/>
      <c r="B9" s="2" t="s">
        <v>6</v>
      </c>
      <c r="C9" s="1">
        <v>31.1670281</v>
      </c>
      <c r="D9" s="1">
        <v>29.425609600000001</v>
      </c>
      <c r="E9" s="1">
        <v>27.672290700000001</v>
      </c>
      <c r="F9" s="1">
        <v>28.632252600000001</v>
      </c>
      <c r="G9" s="1">
        <v>28.751256099999999</v>
      </c>
      <c r="H9" s="1">
        <v>29.2233035</v>
      </c>
      <c r="I9" s="1">
        <v>28.636219400000002</v>
      </c>
      <c r="J9" s="1">
        <v>29.738985599999999</v>
      </c>
      <c r="K9" s="1">
        <v>30.421272500000001</v>
      </c>
      <c r="L9" s="1">
        <v>31.7660126</v>
      </c>
      <c r="M9" s="1">
        <v>33.130586600000001</v>
      </c>
      <c r="N9" s="1">
        <v>34.307399400000001</v>
      </c>
      <c r="O9" s="1">
        <v>34.307399400000001</v>
      </c>
      <c r="P9" s="1">
        <v>34.307399400000001</v>
      </c>
      <c r="Q9" s="1">
        <v>34.307399400000001</v>
      </c>
      <c r="R9" s="1">
        <v>34.307399400000001</v>
      </c>
      <c r="S9" s="1">
        <v>34.307399400000001</v>
      </c>
      <c r="T9" s="1">
        <v>34.307399400000001</v>
      </c>
      <c r="U9" s="1">
        <v>34.307399400000001</v>
      </c>
      <c r="V9" s="1">
        <v>34.307399400000001</v>
      </c>
      <c r="W9" s="1">
        <v>34.307399400000001</v>
      </c>
      <c r="X9" s="1">
        <v>34.307399400000001</v>
      </c>
      <c r="Y9" s="1">
        <v>32.503834599999998</v>
      </c>
      <c r="Z9" s="1">
        <v>31.2066959</v>
      </c>
      <c r="AA9" s="4"/>
      <c r="AB9" s="4"/>
      <c r="AC9" s="4"/>
    </row>
    <row r="10" spans="1:29" x14ac:dyDescent="0.2">
      <c r="A10" s="4"/>
      <c r="B10" s="2" t="s">
        <v>7</v>
      </c>
      <c r="C10" s="1">
        <v>0</v>
      </c>
      <c r="D10" s="1">
        <v>0</v>
      </c>
      <c r="E10" s="1">
        <v>0</v>
      </c>
      <c r="F10" s="1">
        <v>0</v>
      </c>
      <c r="G10" s="1">
        <v>1.4809E-4</v>
      </c>
      <c r="H10" s="1">
        <v>7.1452054800000004</v>
      </c>
      <c r="I10" s="1">
        <v>32.1157349</v>
      </c>
      <c r="J10" s="1">
        <v>36.091796199999997</v>
      </c>
      <c r="K10" s="1">
        <v>36.091796199999997</v>
      </c>
      <c r="L10" s="1">
        <v>36.091796199999997</v>
      </c>
      <c r="M10" s="1">
        <v>36.091796199999997</v>
      </c>
      <c r="N10" s="1">
        <v>36.091796199999997</v>
      </c>
      <c r="O10" s="1">
        <v>36.091796199999997</v>
      </c>
      <c r="P10" s="1">
        <v>36.091796199999997</v>
      </c>
      <c r="Q10" s="1">
        <v>36.091796199999997</v>
      </c>
      <c r="R10" s="1">
        <v>36.091796199999997</v>
      </c>
      <c r="S10" s="1">
        <v>36.091796199999997</v>
      </c>
      <c r="T10" s="1">
        <v>14.7328397</v>
      </c>
      <c r="U10" s="1">
        <v>0.62213995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4"/>
      <c r="AB10" s="4"/>
      <c r="AC10" s="4"/>
    </row>
    <row r="11" spans="1:29" x14ac:dyDescent="0.2">
      <c r="A11" s="4"/>
      <c r="AA11" s="4"/>
      <c r="AB11" s="4"/>
      <c r="AC11" s="4"/>
    </row>
    <row r="12" spans="1:29" x14ac:dyDescent="0.2">
      <c r="A12" s="4"/>
      <c r="B12" s="2" t="s">
        <v>8</v>
      </c>
      <c r="C12" s="7">
        <f>SUM(C4:C10)</f>
        <v>259</v>
      </c>
      <c r="D12" s="7">
        <f t="shared" ref="D12:Z12" si="1">SUM(D4:D10)</f>
        <v>211.2</v>
      </c>
      <c r="E12" s="7">
        <f t="shared" si="1"/>
        <v>185.60000001999998</v>
      </c>
      <c r="F12" s="7">
        <f t="shared" si="1"/>
        <v>166.39999999999998</v>
      </c>
      <c r="G12" s="7">
        <f t="shared" si="1"/>
        <v>159.99999999000002</v>
      </c>
      <c r="H12" s="7">
        <f t="shared" si="1"/>
        <v>191.99999999999997</v>
      </c>
      <c r="I12" s="7">
        <f t="shared" si="1"/>
        <v>224</v>
      </c>
      <c r="J12" s="7">
        <f t="shared" si="1"/>
        <v>249.59999999000001</v>
      </c>
      <c r="K12" s="7">
        <f t="shared" si="1"/>
        <v>262.39999989999995</v>
      </c>
      <c r="L12" s="7">
        <f t="shared" si="1"/>
        <v>281.60000000000002</v>
      </c>
      <c r="M12" s="7">
        <f t="shared" si="1"/>
        <v>284.79999999999995</v>
      </c>
      <c r="N12" s="7">
        <f t="shared" si="1"/>
        <v>268.8</v>
      </c>
      <c r="O12" s="7">
        <f t="shared" si="1"/>
        <v>256</v>
      </c>
      <c r="P12" s="7">
        <f t="shared" si="1"/>
        <v>243.20000000000002</v>
      </c>
      <c r="Q12" s="7">
        <f t="shared" si="1"/>
        <v>281.60000000000002</v>
      </c>
      <c r="R12" s="7">
        <f t="shared" si="1"/>
        <v>288</v>
      </c>
      <c r="S12" s="7">
        <f t="shared" si="1"/>
        <v>271.99999989999998</v>
      </c>
      <c r="T12" s="7">
        <f t="shared" si="1"/>
        <v>284.8</v>
      </c>
      <c r="U12" s="7">
        <f t="shared" si="1"/>
        <v>300.80000005000005</v>
      </c>
      <c r="V12" s="7">
        <f t="shared" si="1"/>
        <v>313.60000000000002</v>
      </c>
      <c r="W12" s="7">
        <f t="shared" si="1"/>
        <v>320</v>
      </c>
      <c r="X12" s="7">
        <f t="shared" si="1"/>
        <v>288</v>
      </c>
      <c r="Y12" s="7">
        <f t="shared" si="1"/>
        <v>278.39999999999998</v>
      </c>
      <c r="Z12" s="6">
        <f t="shared" si="1"/>
        <v>262.39999999999998</v>
      </c>
      <c r="AA12" s="4"/>
      <c r="AB12" s="4"/>
      <c r="AC12" s="4"/>
    </row>
    <row r="13" spans="1:29" x14ac:dyDescent="0.2">
      <c r="A13" s="4"/>
      <c r="B13" s="2" t="s">
        <v>9</v>
      </c>
      <c r="C13" s="7">
        <v>258.99999999999994</v>
      </c>
      <c r="D13" s="7">
        <v>211.20000000000002</v>
      </c>
      <c r="E13" s="7">
        <v>185.60000000000002</v>
      </c>
      <c r="F13" s="7">
        <v>166.40000000000003</v>
      </c>
      <c r="G13" s="7">
        <v>160.00000000000003</v>
      </c>
      <c r="H13" s="7">
        <v>192.00000000000003</v>
      </c>
      <c r="I13" s="7">
        <v>224.00000000000003</v>
      </c>
      <c r="J13" s="7">
        <v>249.60000000000008</v>
      </c>
      <c r="K13" s="7">
        <v>262.40000000000003</v>
      </c>
      <c r="L13" s="7">
        <v>281.60000000000008</v>
      </c>
      <c r="M13" s="7">
        <v>284.80000000000007</v>
      </c>
      <c r="N13" s="7">
        <v>268.80000000000007</v>
      </c>
      <c r="O13" s="7">
        <v>256.00000000000006</v>
      </c>
      <c r="P13" s="7">
        <v>243.20000000000005</v>
      </c>
      <c r="Q13" s="7">
        <v>281.60000000000008</v>
      </c>
      <c r="R13" s="7">
        <v>288.00000000000011</v>
      </c>
      <c r="S13" s="7">
        <v>272.00000000000006</v>
      </c>
      <c r="T13" s="7">
        <v>284.80000000000007</v>
      </c>
      <c r="U13" s="7">
        <v>300.80000000000013</v>
      </c>
      <c r="V13" s="7">
        <v>313.60000000000008</v>
      </c>
      <c r="W13" s="7">
        <v>320.00000000000006</v>
      </c>
      <c r="X13" s="7">
        <v>288.00000000000011</v>
      </c>
      <c r="Y13" s="7">
        <v>278.40000000000003</v>
      </c>
      <c r="Z13" s="6">
        <v>262.40000000000003</v>
      </c>
      <c r="AA13" s="4"/>
      <c r="AB13" s="4"/>
      <c r="AC13" s="4"/>
    </row>
    <row r="14" spans="1:29" x14ac:dyDescent="0.2">
      <c r="A14" s="4"/>
      <c r="B14" s="2" t="s">
        <v>10</v>
      </c>
      <c r="C14" s="7">
        <f t="shared" ref="C14:Z14" si="2">C13-C12</f>
        <v>0</v>
      </c>
      <c r="D14" s="7">
        <f t="shared" si="2"/>
        <v>0</v>
      </c>
      <c r="E14" s="7">
        <f t="shared" si="2"/>
        <v>-1.9999959022243274E-8</v>
      </c>
      <c r="F14" s="7">
        <f t="shared" si="2"/>
        <v>0</v>
      </c>
      <c r="G14" s="7">
        <f t="shared" si="2"/>
        <v>1.0000007932831068E-8</v>
      </c>
      <c r="H14" s="7">
        <f t="shared" si="2"/>
        <v>0</v>
      </c>
      <c r="I14" s="7">
        <f t="shared" si="2"/>
        <v>0</v>
      </c>
      <c r="J14" s="7">
        <f t="shared" si="2"/>
        <v>1.0000064776249928E-8</v>
      </c>
      <c r="K14" s="7">
        <f t="shared" si="2"/>
        <v>1.0000007932831068E-7</v>
      </c>
      <c r="L14" s="7">
        <f t="shared" si="2"/>
        <v>0</v>
      </c>
      <c r="M14" s="7">
        <f t="shared" si="2"/>
        <v>0</v>
      </c>
      <c r="N14" s="7">
        <f t="shared" si="2"/>
        <v>0</v>
      </c>
      <c r="O14" s="7">
        <f t="shared" si="2"/>
        <v>0</v>
      </c>
      <c r="P14" s="7">
        <f t="shared" si="2"/>
        <v>0</v>
      </c>
      <c r="Q14" s="7">
        <f t="shared" si="2"/>
        <v>0</v>
      </c>
      <c r="R14" s="7">
        <f t="shared" si="2"/>
        <v>0</v>
      </c>
      <c r="S14" s="7">
        <f t="shared" si="2"/>
        <v>1.0000007932831068E-7</v>
      </c>
      <c r="T14" s="7">
        <f t="shared" si="2"/>
        <v>0</v>
      </c>
      <c r="U14" s="7">
        <f t="shared" si="2"/>
        <v>-4.9999925977317616E-8</v>
      </c>
      <c r="V14" s="7">
        <f t="shared" si="2"/>
        <v>0</v>
      </c>
      <c r="W14" s="7">
        <f t="shared" si="2"/>
        <v>0</v>
      </c>
      <c r="X14" s="7">
        <f t="shared" si="2"/>
        <v>0</v>
      </c>
      <c r="Y14" s="7">
        <f t="shared" si="2"/>
        <v>0</v>
      </c>
      <c r="Z14" s="6">
        <f t="shared" si="2"/>
        <v>0</v>
      </c>
      <c r="AA14" s="4"/>
      <c r="AB14" s="4"/>
      <c r="AC14" s="4"/>
    </row>
    <row r="15" spans="1:29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">
      <c r="A16" s="4"/>
      <c r="B16" s="9" t="s">
        <v>16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4"/>
      <c r="AB16" s="4"/>
      <c r="AC16" s="4"/>
    </row>
    <row r="17" spans="1:54" x14ac:dyDescent="0.2">
      <c r="A17" s="4"/>
      <c r="B17" s="2" t="s">
        <v>0</v>
      </c>
      <c r="C17" s="2">
        <v>1</v>
      </c>
      <c r="D17" s="2">
        <f>C17+1</f>
        <v>2</v>
      </c>
      <c r="E17" s="2">
        <f t="shared" ref="E17:Z17" si="3">D17+1</f>
        <v>3</v>
      </c>
      <c r="F17" s="2">
        <f t="shared" si="3"/>
        <v>4</v>
      </c>
      <c r="G17" s="2">
        <f t="shared" si="3"/>
        <v>5</v>
      </c>
      <c r="H17" s="2">
        <f t="shared" si="3"/>
        <v>6</v>
      </c>
      <c r="I17" s="2">
        <f t="shared" si="3"/>
        <v>7</v>
      </c>
      <c r="J17" s="2">
        <f t="shared" si="3"/>
        <v>8</v>
      </c>
      <c r="K17" s="2">
        <f t="shared" si="3"/>
        <v>9</v>
      </c>
      <c r="L17" s="2">
        <f t="shared" si="3"/>
        <v>10</v>
      </c>
      <c r="M17" s="2">
        <f t="shared" si="3"/>
        <v>11</v>
      </c>
      <c r="N17" s="2">
        <f t="shared" si="3"/>
        <v>12</v>
      </c>
      <c r="O17" s="2">
        <f t="shared" si="3"/>
        <v>13</v>
      </c>
      <c r="P17" s="2">
        <f t="shared" si="3"/>
        <v>14</v>
      </c>
      <c r="Q17" s="2">
        <f t="shared" si="3"/>
        <v>15</v>
      </c>
      <c r="R17" s="2">
        <f t="shared" si="3"/>
        <v>16</v>
      </c>
      <c r="S17" s="2">
        <f t="shared" si="3"/>
        <v>17</v>
      </c>
      <c r="T17" s="2">
        <f t="shared" si="3"/>
        <v>18</v>
      </c>
      <c r="U17" s="2">
        <f t="shared" si="3"/>
        <v>19</v>
      </c>
      <c r="V17" s="2">
        <f t="shared" si="3"/>
        <v>20</v>
      </c>
      <c r="W17" s="2">
        <f t="shared" si="3"/>
        <v>21</v>
      </c>
      <c r="X17" s="2">
        <f t="shared" si="3"/>
        <v>22</v>
      </c>
      <c r="Y17" s="2">
        <f t="shared" si="3"/>
        <v>23</v>
      </c>
      <c r="Z17" s="2">
        <f t="shared" si="3"/>
        <v>24</v>
      </c>
      <c r="AA17" s="4"/>
      <c r="AB17" s="4"/>
      <c r="AC17" s="4"/>
    </row>
    <row r="18" spans="1:54" x14ac:dyDescent="0.2">
      <c r="A18" s="4"/>
      <c r="B18" s="2" t="s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  <c r="Z18" s="1">
        <v>1</v>
      </c>
      <c r="AA18" s="4"/>
      <c r="AB18" s="4"/>
      <c r="AC18" s="4"/>
    </row>
    <row r="19" spans="1:54" x14ac:dyDescent="0.2">
      <c r="A19" s="4"/>
      <c r="B19" s="2" t="s">
        <v>2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1</v>
      </c>
      <c r="AA19" s="4"/>
      <c r="AB19" s="4"/>
      <c r="AC19" s="4"/>
    </row>
    <row r="20" spans="1:54" x14ac:dyDescent="0.2">
      <c r="A20" s="4"/>
      <c r="B20" s="2" t="s">
        <v>3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4"/>
      <c r="AB20" s="4"/>
      <c r="AC20" s="4"/>
    </row>
    <row r="21" spans="1:54" x14ac:dyDescent="0.2">
      <c r="A21" s="4"/>
      <c r="B21" s="2" t="s">
        <v>4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1</v>
      </c>
      <c r="V21" s="1">
        <v>1</v>
      </c>
      <c r="W21" s="1">
        <v>1</v>
      </c>
      <c r="X21" s="1">
        <v>1</v>
      </c>
      <c r="Y21" s="1">
        <v>0</v>
      </c>
      <c r="Z21" s="1">
        <v>0</v>
      </c>
      <c r="AA21" s="4"/>
      <c r="AB21" s="4"/>
      <c r="AC21" s="4"/>
    </row>
    <row r="22" spans="1:54" x14ac:dyDescent="0.2">
      <c r="A22" s="4"/>
      <c r="B22" s="2" t="s">
        <v>5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4"/>
      <c r="AB22" s="4"/>
      <c r="AC22" s="4"/>
    </row>
    <row r="23" spans="1:54" x14ac:dyDescent="0.2">
      <c r="A23" s="4"/>
      <c r="B23" s="2" t="s">
        <v>6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1</v>
      </c>
      <c r="W23" s="1">
        <v>1</v>
      </c>
      <c r="X23" s="1">
        <v>1</v>
      </c>
      <c r="Y23" s="1">
        <v>1</v>
      </c>
      <c r="Z23" s="1">
        <v>1</v>
      </c>
      <c r="AA23" s="4"/>
      <c r="AB23" s="4"/>
      <c r="AC23" s="4"/>
    </row>
    <row r="24" spans="1:54" x14ac:dyDescent="0.2">
      <c r="A24" s="4"/>
      <c r="B24" s="2" t="s">
        <v>7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4"/>
      <c r="AB24" s="4"/>
      <c r="AC24" s="4"/>
    </row>
    <row r="25" spans="1:54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54" x14ac:dyDescent="0.2">
      <c r="A26" s="4"/>
      <c r="B26" s="2" t="s">
        <v>11</v>
      </c>
      <c r="C26" s="5" t="s">
        <v>18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54" x14ac:dyDescent="0.2">
      <c r="A27" s="4"/>
      <c r="B27" s="3" t="s">
        <v>12</v>
      </c>
      <c r="C27" s="8">
        <v>4926242.8869112879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54" x14ac:dyDescent="0.2">
      <c r="A28" s="4"/>
      <c r="B28" s="3" t="s">
        <v>13</v>
      </c>
      <c r="C28" s="8">
        <v>975000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54" x14ac:dyDescent="0.2">
      <c r="A29" s="4"/>
      <c r="B29" s="3" t="s">
        <v>14</v>
      </c>
      <c r="C29" s="8">
        <v>3780000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54" x14ac:dyDescent="0.2">
      <c r="A30" s="4"/>
      <c r="B30" s="3" t="s">
        <v>15</v>
      </c>
      <c r="C30" s="8">
        <v>171242.88691128819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54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54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1:54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 spans="1:54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</row>
    <row r="44" spans="1:54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1:54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</row>
    <row r="47" spans="1:54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r="48" spans="1:54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</sheetData>
  <mergeCells count="2">
    <mergeCell ref="B16:Z16"/>
    <mergeCell ref="B2:Z2"/>
  </mergeCells>
  <conditionalFormatting sqref="C4:Z10">
    <cfRule type="cellIs" dxfId="13" priority="7" operator="lessThanOrEqual">
      <formula>0</formula>
    </cfRule>
    <cfRule type="cellIs" dxfId="12" priority="8" operator="greaterThan">
      <formula>0</formula>
    </cfRule>
  </conditionalFormatting>
  <conditionalFormatting sqref="C18:Z24">
    <cfRule type="cellIs" dxfId="11" priority="5" operator="lessThanOrEqual">
      <formula>0</formula>
    </cfRule>
    <cfRule type="cellIs" dxfId="10" priority="6" operator="greaterThan">
      <formula>0</formula>
    </cfRule>
  </conditionalFormatting>
  <pageMargins left="0.7" right="0.7" top="0.75" bottom="0.75" header="0.3" footer="0.3"/>
  <ignoredErrors>
    <ignoredError sqref="C1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25804-5ED5-1849-B872-E4A706EC736D}">
  <sheetPr>
    <tabColor theme="9" tint="0.39997558519241921"/>
  </sheetPr>
  <dimension ref="A1:BB55"/>
  <sheetViews>
    <sheetView tabSelected="1" workbookViewId="0">
      <selection activeCell="C27" sqref="C27:C30"/>
    </sheetView>
  </sheetViews>
  <sheetFormatPr baseColWidth="10" defaultRowHeight="16" x14ac:dyDescent="0.2"/>
  <cols>
    <col min="2" max="2" width="16" bestFit="1" customWidth="1"/>
    <col min="3" max="3" width="13" bestFit="1" customWidth="1"/>
    <col min="4" max="4" width="12" bestFit="1" customWidth="1"/>
    <col min="5" max="26" width="13" bestFit="1" customWidth="1"/>
    <col min="28" max="28" width="16.33203125" bestFit="1" customWidth="1"/>
    <col min="29" max="29" width="13.1640625" bestFit="1" customWidth="1"/>
    <col min="30" max="30" width="11.1640625" bestFit="1" customWidth="1"/>
    <col min="31" max="35" width="12.83203125" bestFit="1" customWidth="1"/>
    <col min="36" max="36" width="11.1640625" bestFit="1" customWidth="1"/>
    <col min="37" max="38" width="12.83203125" bestFit="1" customWidth="1"/>
    <col min="39" max="50" width="11" bestFit="1" customWidth="1"/>
  </cols>
  <sheetData>
    <row r="1" spans="1:29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x14ac:dyDescent="0.2">
      <c r="A2" s="4"/>
      <c r="B2" s="9" t="s">
        <v>17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4"/>
      <c r="AB2" s="4"/>
      <c r="AC2" s="4"/>
    </row>
    <row r="3" spans="1:29" x14ac:dyDescent="0.2">
      <c r="A3" s="4"/>
      <c r="B3" s="2" t="s">
        <v>0</v>
      </c>
      <c r="C3" s="2">
        <v>1</v>
      </c>
      <c r="D3" s="2">
        <f>C3+1</f>
        <v>2</v>
      </c>
      <c r="E3" s="2">
        <f t="shared" ref="E3:Z3" si="0">D3+1</f>
        <v>3</v>
      </c>
      <c r="F3" s="2">
        <f t="shared" si="0"/>
        <v>4</v>
      </c>
      <c r="G3" s="2">
        <f t="shared" si="0"/>
        <v>5</v>
      </c>
      <c r="H3" s="2">
        <f t="shared" si="0"/>
        <v>6</v>
      </c>
      <c r="I3" s="2">
        <f t="shared" si="0"/>
        <v>7</v>
      </c>
      <c r="J3" s="2">
        <f t="shared" si="0"/>
        <v>8</v>
      </c>
      <c r="K3" s="2">
        <f t="shared" si="0"/>
        <v>9</v>
      </c>
      <c r="L3" s="2">
        <f t="shared" si="0"/>
        <v>10</v>
      </c>
      <c r="M3" s="2">
        <f t="shared" si="0"/>
        <v>11</v>
      </c>
      <c r="N3" s="2">
        <f t="shared" si="0"/>
        <v>12</v>
      </c>
      <c r="O3" s="2">
        <f t="shared" si="0"/>
        <v>13</v>
      </c>
      <c r="P3" s="2">
        <f t="shared" si="0"/>
        <v>14</v>
      </c>
      <c r="Q3" s="2">
        <f t="shared" si="0"/>
        <v>15</v>
      </c>
      <c r="R3" s="2">
        <f t="shared" si="0"/>
        <v>16</v>
      </c>
      <c r="S3" s="2">
        <f t="shared" si="0"/>
        <v>17</v>
      </c>
      <c r="T3" s="2">
        <f t="shared" si="0"/>
        <v>18</v>
      </c>
      <c r="U3" s="2">
        <f t="shared" si="0"/>
        <v>19</v>
      </c>
      <c r="V3" s="2">
        <f t="shared" si="0"/>
        <v>20</v>
      </c>
      <c r="W3" s="2">
        <f t="shared" si="0"/>
        <v>21</v>
      </c>
      <c r="X3" s="2">
        <f t="shared" si="0"/>
        <v>22</v>
      </c>
      <c r="Y3" s="2">
        <f t="shared" si="0"/>
        <v>23</v>
      </c>
      <c r="Z3" s="2">
        <f t="shared" si="0"/>
        <v>24</v>
      </c>
      <c r="AA3" s="4"/>
      <c r="AB3" s="4"/>
      <c r="AC3" s="4"/>
    </row>
    <row r="4" spans="1:29" x14ac:dyDescent="0.2">
      <c r="A4" s="4"/>
      <c r="B4" s="2" t="s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4"/>
      <c r="AB4" s="4"/>
      <c r="AC4" s="4"/>
    </row>
    <row r="5" spans="1:29" x14ac:dyDescent="0.2">
      <c r="A5" s="4"/>
      <c r="B5" s="2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4"/>
      <c r="AB5" s="4"/>
      <c r="AC5" s="4"/>
    </row>
    <row r="6" spans="1:29" x14ac:dyDescent="0.2">
      <c r="A6" s="4"/>
      <c r="B6" s="2" t="s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4"/>
      <c r="AB6" s="4"/>
      <c r="AC6" s="4"/>
    </row>
    <row r="7" spans="1:29" x14ac:dyDescent="0.2">
      <c r="A7" s="4"/>
      <c r="B7" s="2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4"/>
      <c r="AB7" s="4"/>
      <c r="AC7" s="4"/>
    </row>
    <row r="8" spans="1:29" x14ac:dyDescent="0.2">
      <c r="A8" s="4"/>
      <c r="B8" s="2" t="s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4"/>
      <c r="AB8" s="4"/>
      <c r="AC8" s="4"/>
    </row>
    <row r="9" spans="1:29" x14ac:dyDescent="0.2">
      <c r="A9" s="4"/>
      <c r="B9" s="2" t="s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4"/>
      <c r="AB9" s="4"/>
      <c r="AC9" s="4"/>
    </row>
    <row r="10" spans="1:29" x14ac:dyDescent="0.2">
      <c r="A10" s="4"/>
      <c r="B10" s="2" t="s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4"/>
      <c r="AB10" s="4"/>
      <c r="AC10" s="4"/>
    </row>
    <row r="11" spans="1:29" x14ac:dyDescent="0.2">
      <c r="A11" s="4"/>
      <c r="AA11" s="4"/>
      <c r="AB11" s="4"/>
      <c r="AC11" s="4"/>
    </row>
    <row r="12" spans="1:29" x14ac:dyDescent="0.2">
      <c r="A12" s="4"/>
      <c r="B12" s="2" t="s">
        <v>8</v>
      </c>
      <c r="C12" s="7">
        <f>SUM(C4:C10)</f>
        <v>0</v>
      </c>
      <c r="D12" s="7">
        <f t="shared" ref="D12:Z12" si="1">SUM(D4:D10)</f>
        <v>0</v>
      </c>
      <c r="E12" s="7">
        <f t="shared" si="1"/>
        <v>0</v>
      </c>
      <c r="F12" s="7">
        <f t="shared" si="1"/>
        <v>0</v>
      </c>
      <c r="G12" s="7">
        <f t="shared" si="1"/>
        <v>0</v>
      </c>
      <c r="H12" s="7">
        <f t="shared" si="1"/>
        <v>0</v>
      </c>
      <c r="I12" s="7">
        <f t="shared" si="1"/>
        <v>0</v>
      </c>
      <c r="J12" s="7">
        <f t="shared" si="1"/>
        <v>0</v>
      </c>
      <c r="K12" s="7">
        <f t="shared" si="1"/>
        <v>0</v>
      </c>
      <c r="L12" s="7">
        <f t="shared" si="1"/>
        <v>0</v>
      </c>
      <c r="M12" s="7">
        <f t="shared" si="1"/>
        <v>0</v>
      </c>
      <c r="N12" s="7">
        <f t="shared" si="1"/>
        <v>0</v>
      </c>
      <c r="O12" s="7">
        <f t="shared" si="1"/>
        <v>0</v>
      </c>
      <c r="P12" s="7">
        <f t="shared" si="1"/>
        <v>0</v>
      </c>
      <c r="Q12" s="7">
        <f t="shared" si="1"/>
        <v>0</v>
      </c>
      <c r="R12" s="7">
        <f t="shared" si="1"/>
        <v>0</v>
      </c>
      <c r="S12" s="7">
        <f t="shared" si="1"/>
        <v>0</v>
      </c>
      <c r="T12" s="7">
        <f t="shared" si="1"/>
        <v>0</v>
      </c>
      <c r="U12" s="7">
        <f t="shared" si="1"/>
        <v>0</v>
      </c>
      <c r="V12" s="7">
        <f t="shared" si="1"/>
        <v>0</v>
      </c>
      <c r="W12" s="7">
        <f t="shared" si="1"/>
        <v>0</v>
      </c>
      <c r="X12" s="7">
        <f t="shared" si="1"/>
        <v>0</v>
      </c>
      <c r="Y12" s="7">
        <f t="shared" si="1"/>
        <v>0</v>
      </c>
      <c r="Z12" s="6">
        <f t="shared" si="1"/>
        <v>0</v>
      </c>
      <c r="AA12" s="4"/>
      <c r="AB12" s="4"/>
      <c r="AC12" s="4"/>
    </row>
    <row r="13" spans="1:29" x14ac:dyDescent="0.2">
      <c r="A13" s="4"/>
      <c r="B13" s="2" t="s">
        <v>9</v>
      </c>
      <c r="C13" s="7">
        <v>258.99999999999994</v>
      </c>
      <c r="D13" s="7">
        <v>211.20000000000002</v>
      </c>
      <c r="E13" s="7">
        <v>185.60000000000002</v>
      </c>
      <c r="F13" s="7">
        <v>166.40000000000003</v>
      </c>
      <c r="G13" s="7">
        <v>160.00000000000003</v>
      </c>
      <c r="H13" s="7">
        <v>192.00000000000003</v>
      </c>
      <c r="I13" s="7">
        <v>224.00000000000003</v>
      </c>
      <c r="J13" s="7">
        <v>249.60000000000008</v>
      </c>
      <c r="K13" s="7">
        <v>262.40000000000003</v>
      </c>
      <c r="L13" s="7">
        <v>281.60000000000008</v>
      </c>
      <c r="M13" s="7">
        <v>284.80000000000007</v>
      </c>
      <c r="N13" s="7">
        <v>268.80000000000007</v>
      </c>
      <c r="O13" s="7">
        <v>256.00000000000006</v>
      </c>
      <c r="P13" s="7">
        <v>243.20000000000005</v>
      </c>
      <c r="Q13" s="7">
        <v>281.60000000000008</v>
      </c>
      <c r="R13" s="7">
        <v>288.00000000000011</v>
      </c>
      <c r="S13" s="7">
        <v>272.00000000000006</v>
      </c>
      <c r="T13" s="7">
        <v>284.80000000000007</v>
      </c>
      <c r="U13" s="7">
        <v>300.80000000000013</v>
      </c>
      <c r="V13" s="7">
        <v>313.60000000000008</v>
      </c>
      <c r="W13" s="7">
        <v>320.00000000000006</v>
      </c>
      <c r="X13" s="7">
        <v>288.00000000000011</v>
      </c>
      <c r="Y13" s="7">
        <v>278.40000000000003</v>
      </c>
      <c r="Z13" s="6">
        <v>262.40000000000003</v>
      </c>
      <c r="AA13" s="4"/>
      <c r="AB13" s="4"/>
      <c r="AC13" s="4"/>
    </row>
    <row r="14" spans="1:29" x14ac:dyDescent="0.2">
      <c r="A14" s="4"/>
      <c r="B14" s="2" t="s">
        <v>10</v>
      </c>
      <c r="C14" s="7">
        <f t="shared" ref="C14:Z14" si="2">C13-C12</f>
        <v>258.99999999999994</v>
      </c>
      <c r="D14" s="7">
        <f t="shared" si="2"/>
        <v>211.20000000000002</v>
      </c>
      <c r="E14" s="7">
        <f t="shared" si="2"/>
        <v>185.60000000000002</v>
      </c>
      <c r="F14" s="7">
        <f t="shared" si="2"/>
        <v>166.40000000000003</v>
      </c>
      <c r="G14" s="7">
        <f t="shared" si="2"/>
        <v>160.00000000000003</v>
      </c>
      <c r="H14" s="7">
        <f t="shared" si="2"/>
        <v>192.00000000000003</v>
      </c>
      <c r="I14" s="7">
        <f t="shared" si="2"/>
        <v>224.00000000000003</v>
      </c>
      <c r="J14" s="7">
        <f t="shared" si="2"/>
        <v>249.60000000000008</v>
      </c>
      <c r="K14" s="7">
        <f t="shared" si="2"/>
        <v>262.40000000000003</v>
      </c>
      <c r="L14" s="7">
        <f t="shared" si="2"/>
        <v>281.60000000000008</v>
      </c>
      <c r="M14" s="7">
        <f t="shared" si="2"/>
        <v>284.80000000000007</v>
      </c>
      <c r="N14" s="7">
        <f t="shared" si="2"/>
        <v>268.80000000000007</v>
      </c>
      <c r="O14" s="7">
        <f t="shared" si="2"/>
        <v>256.00000000000006</v>
      </c>
      <c r="P14" s="7">
        <f t="shared" si="2"/>
        <v>243.20000000000005</v>
      </c>
      <c r="Q14" s="7">
        <f t="shared" si="2"/>
        <v>281.60000000000008</v>
      </c>
      <c r="R14" s="7">
        <f t="shared" si="2"/>
        <v>288.00000000000011</v>
      </c>
      <c r="S14" s="7">
        <f t="shared" si="2"/>
        <v>272.00000000000006</v>
      </c>
      <c r="T14" s="7">
        <f t="shared" si="2"/>
        <v>284.80000000000007</v>
      </c>
      <c r="U14" s="7">
        <f t="shared" si="2"/>
        <v>300.80000000000013</v>
      </c>
      <c r="V14" s="7">
        <f t="shared" si="2"/>
        <v>313.60000000000008</v>
      </c>
      <c r="W14" s="7">
        <f t="shared" si="2"/>
        <v>320.00000000000006</v>
      </c>
      <c r="X14" s="7">
        <f t="shared" si="2"/>
        <v>288.00000000000011</v>
      </c>
      <c r="Y14" s="7">
        <f t="shared" si="2"/>
        <v>278.40000000000003</v>
      </c>
      <c r="Z14" s="6">
        <f t="shared" si="2"/>
        <v>262.40000000000003</v>
      </c>
      <c r="AA14" s="4"/>
      <c r="AB14" s="4"/>
      <c r="AC14" s="4"/>
    </row>
    <row r="15" spans="1:29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x14ac:dyDescent="0.2">
      <c r="A16" s="4"/>
      <c r="B16" s="9" t="s">
        <v>16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4"/>
      <c r="AB16" s="4"/>
      <c r="AC16" s="4"/>
    </row>
    <row r="17" spans="1:54" x14ac:dyDescent="0.2">
      <c r="A17" s="4"/>
      <c r="B17" s="2" t="s">
        <v>0</v>
      </c>
      <c r="C17" s="2">
        <v>1</v>
      </c>
      <c r="D17" s="2">
        <f>C17+1</f>
        <v>2</v>
      </c>
      <c r="E17" s="2">
        <f t="shared" ref="E17:Z17" si="3">D17+1</f>
        <v>3</v>
      </c>
      <c r="F17" s="2">
        <f t="shared" si="3"/>
        <v>4</v>
      </c>
      <c r="G17" s="2">
        <f t="shared" si="3"/>
        <v>5</v>
      </c>
      <c r="H17" s="2">
        <f t="shared" si="3"/>
        <v>6</v>
      </c>
      <c r="I17" s="2">
        <f t="shared" si="3"/>
        <v>7</v>
      </c>
      <c r="J17" s="2">
        <f t="shared" si="3"/>
        <v>8</v>
      </c>
      <c r="K17" s="2">
        <f t="shared" si="3"/>
        <v>9</v>
      </c>
      <c r="L17" s="2">
        <f t="shared" si="3"/>
        <v>10</v>
      </c>
      <c r="M17" s="2">
        <f t="shared" si="3"/>
        <v>11</v>
      </c>
      <c r="N17" s="2">
        <f t="shared" si="3"/>
        <v>12</v>
      </c>
      <c r="O17" s="2">
        <f t="shared" si="3"/>
        <v>13</v>
      </c>
      <c r="P17" s="2">
        <f t="shared" si="3"/>
        <v>14</v>
      </c>
      <c r="Q17" s="2">
        <f t="shared" si="3"/>
        <v>15</v>
      </c>
      <c r="R17" s="2">
        <f t="shared" si="3"/>
        <v>16</v>
      </c>
      <c r="S17" s="2">
        <f t="shared" si="3"/>
        <v>17</v>
      </c>
      <c r="T17" s="2">
        <f t="shared" si="3"/>
        <v>18</v>
      </c>
      <c r="U17" s="2">
        <f t="shared" si="3"/>
        <v>19</v>
      </c>
      <c r="V17" s="2">
        <f t="shared" si="3"/>
        <v>20</v>
      </c>
      <c r="W17" s="2">
        <f t="shared" si="3"/>
        <v>21</v>
      </c>
      <c r="X17" s="2">
        <f t="shared" si="3"/>
        <v>22</v>
      </c>
      <c r="Y17" s="2">
        <f t="shared" si="3"/>
        <v>23</v>
      </c>
      <c r="Z17" s="2">
        <f t="shared" si="3"/>
        <v>24</v>
      </c>
      <c r="AA17" s="4"/>
      <c r="AB17" s="4"/>
      <c r="AC17" s="4"/>
    </row>
    <row r="18" spans="1:54" x14ac:dyDescent="0.2">
      <c r="A18" s="4"/>
      <c r="B18" s="2" t="s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4"/>
      <c r="AB18" s="4"/>
      <c r="AC18" s="4"/>
    </row>
    <row r="19" spans="1:54" x14ac:dyDescent="0.2">
      <c r="A19" s="4"/>
      <c r="B19" s="2" t="s">
        <v>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4"/>
      <c r="AB19" s="4"/>
      <c r="AC19" s="4"/>
    </row>
    <row r="20" spans="1:54" x14ac:dyDescent="0.2">
      <c r="A20" s="4"/>
      <c r="B20" s="2" t="s">
        <v>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4"/>
      <c r="AB20" s="4"/>
      <c r="AC20" s="4"/>
    </row>
    <row r="21" spans="1:54" x14ac:dyDescent="0.2">
      <c r="A21" s="4"/>
      <c r="B21" s="2" t="s">
        <v>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4"/>
      <c r="AB21" s="4"/>
      <c r="AC21" s="4"/>
    </row>
    <row r="22" spans="1:54" x14ac:dyDescent="0.2">
      <c r="A22" s="4"/>
      <c r="B22" s="2" t="s">
        <v>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4"/>
      <c r="AB22" s="4"/>
      <c r="AC22" s="4"/>
    </row>
    <row r="23" spans="1:54" x14ac:dyDescent="0.2">
      <c r="A23" s="4"/>
      <c r="B23" s="2" t="s">
        <v>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4"/>
      <c r="AB23" s="4"/>
      <c r="AC23" s="4"/>
    </row>
    <row r="24" spans="1:54" x14ac:dyDescent="0.2">
      <c r="A24" s="4"/>
      <c r="B24" s="2" t="s">
        <v>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4"/>
      <c r="AB24" s="4"/>
      <c r="AC24" s="4"/>
    </row>
    <row r="25" spans="1:54" x14ac:dyDescent="0.2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54" x14ac:dyDescent="0.2">
      <c r="A26" s="4"/>
      <c r="B26" s="2" t="s">
        <v>11</v>
      </c>
      <c r="C26" s="5" t="s">
        <v>18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54" x14ac:dyDescent="0.2">
      <c r="A27" s="4"/>
      <c r="B27" s="3" t="s">
        <v>12</v>
      </c>
      <c r="C27" s="8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54" x14ac:dyDescent="0.2">
      <c r="A28" s="4"/>
      <c r="B28" s="3" t="s">
        <v>13</v>
      </c>
      <c r="C28" s="8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54" x14ac:dyDescent="0.2">
      <c r="A29" s="4"/>
      <c r="B29" s="3" t="s">
        <v>14</v>
      </c>
      <c r="C29" s="8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54" x14ac:dyDescent="0.2">
      <c r="A30" s="4"/>
      <c r="B30" s="3" t="s">
        <v>15</v>
      </c>
      <c r="C30" s="8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54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54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</row>
    <row r="33" spans="1:54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spans="1:54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spans="1:54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spans="1:54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spans="1:54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spans="1:54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spans="1:54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spans="1:54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spans="1:54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1:54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 spans="1:54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</row>
    <row r="44" spans="1:54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</row>
    <row r="45" spans="1:54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1:54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</row>
    <row r="47" spans="1:54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</row>
    <row r="48" spans="1:54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</row>
    <row r="49" spans="1:54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</row>
    <row r="50" spans="1:54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</row>
    <row r="51" spans="1:54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spans="1:54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</row>
    <row r="53" spans="1:54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</row>
    <row r="54" spans="1:54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</row>
    <row r="55" spans="1:54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</sheetData>
  <mergeCells count="2">
    <mergeCell ref="B2:Z2"/>
    <mergeCell ref="B16:Z16"/>
  </mergeCells>
  <conditionalFormatting sqref="C4:Z10">
    <cfRule type="cellIs" dxfId="3" priority="3" operator="lessThanOrEqual">
      <formula>0</formula>
    </cfRule>
    <cfRule type="cellIs" dxfId="2" priority="4" operator="greaterThan">
      <formula>0</formula>
    </cfRule>
  </conditionalFormatting>
  <conditionalFormatting sqref="C18:Z24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347D5-7D8B-EF46-AEEA-FF315150ECAC}">
  <sheetPr>
    <tabColor theme="5" tint="0.39997558519241921"/>
  </sheetPr>
  <dimension ref="A1"/>
  <sheetViews>
    <sheetView workbookViewId="0">
      <selection activeCell="G29" sqref="G29"/>
    </sheetView>
  </sheetViews>
  <sheetFormatPr baseColWidth="10" defaultRowHeight="16" x14ac:dyDescent="0.2"/>
  <cols>
    <col min="1" max="16384" width="10.832031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Case014 Con Tiempos Mínimos</vt:lpstr>
      <vt:lpstr>Case014 Sin Tiempos Mínimos</vt:lpstr>
      <vt:lpstr>Case118 Con Tiempos Mínimos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Ignacio Barrientos</cp:lastModifiedBy>
  <dcterms:created xsi:type="dcterms:W3CDTF">2018-05-22T02:41:32Z</dcterms:created>
  <dcterms:modified xsi:type="dcterms:W3CDTF">2024-05-24T03:16:24Z</dcterms:modified>
</cp:coreProperties>
</file>