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ariyaravi/Downloads/"/>
    </mc:Choice>
  </mc:AlternateContent>
  <xr:revisionPtr revIDLastSave="0" documentId="8_{2BA84180-D81F-1F44-A1C6-EF0DF7D518C0}" xr6:coauthVersionLast="47" xr6:coauthVersionMax="47" xr10:uidLastSave="{00000000-0000-0000-0000-000000000000}"/>
  <bookViews>
    <workbookView xWindow="0" yWindow="0" windowWidth="28800" windowHeight="18000" xr2:uid="{0B885D49-B7EF-AE4D-BD47-2EA805210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" i="1" l="1"/>
  <c r="I30" i="1"/>
  <c r="L29" i="1" s="1"/>
  <c r="N29" i="1" s="1"/>
  <c r="I27" i="1"/>
  <c r="L26" i="1" s="1"/>
  <c r="N26" i="1" s="1"/>
  <c r="K24" i="1"/>
  <c r="L23" i="1" s="1"/>
  <c r="N23" i="1" s="1"/>
  <c r="Q23" i="1" s="1"/>
  <c r="M21" i="1"/>
  <c r="I21" i="1"/>
  <c r="L20" i="1" s="1"/>
  <c r="N20" i="1" s="1"/>
  <c r="M18" i="1"/>
  <c r="I18" i="1"/>
  <c r="L17" i="1" s="1"/>
  <c r="N17" i="1" s="1"/>
  <c r="K15" i="1"/>
  <c r="L14" i="1" s="1"/>
  <c r="N14" i="1" s="1"/>
  <c r="I9" i="1"/>
  <c r="J5" i="1" s="1"/>
  <c r="I6" i="1"/>
  <c r="P14" i="1" l="1"/>
  <c r="P23" i="1"/>
  <c r="R23" i="1" s="1"/>
  <c r="Q14" i="1"/>
  <c r="R14" i="1" l="1"/>
  <c r="R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Garg</author>
  </authors>
  <commentList>
    <comment ref="H11" authorId="0" shapeId="0" xr:uid="{BE7472A3-0B0A-6E49-BA3E-90A973899D0F}">
      <text>
        <r>
          <rPr>
            <sz val="18"/>
            <color theme="3"/>
            <rFont val="Calibri Light"/>
            <family val="2"/>
            <scheme val="major"/>
          </rPr>
          <t xml:space="preserve">This section shows the probability of the outcome.
</t>
        </r>
        <r>
          <rPr>
            <sz val="18"/>
            <color theme="3"/>
            <rFont val="Calibri Light"/>
            <family val="2"/>
            <scheme val="major"/>
          </rPr>
          <t xml:space="preserve">
</t>
        </r>
        <r>
          <rPr>
            <b/>
            <sz val="15"/>
            <color theme="3"/>
            <rFont val="Calibri"/>
            <family val="2"/>
            <scheme val="minor"/>
          </rPr>
          <t>Example,</t>
        </r>
        <r>
          <rPr>
            <sz val="18"/>
            <color theme="3"/>
            <rFont val="Calibri Light"/>
            <family val="2"/>
            <scheme val="major"/>
          </rPr>
          <t xml:space="preserve">
</t>
        </r>
        <r>
          <rPr>
            <sz val="18"/>
            <color theme="3"/>
            <rFont val="Calibri Light"/>
            <family val="2"/>
            <scheme val="major"/>
          </rPr>
          <t xml:space="preserve">For CTG = Good, the total outcome which is Pass out of total number of CTG = Good in dataset. Such as, 
</t>
        </r>
        <r>
          <rPr>
            <sz val="18"/>
            <color theme="3"/>
            <rFont val="Calibri Light"/>
            <family val="2"/>
            <scheme val="major"/>
          </rPr>
          <t xml:space="preserve">    Total CTG (Good) is 16
</t>
        </r>
        <r>
          <rPr>
            <sz val="18"/>
            <color theme="3"/>
            <rFont val="Calibri Light"/>
            <family val="2"/>
            <scheme val="major"/>
          </rPr>
          <t xml:space="preserve">    Total Pass Outcomes are 14
</t>
        </r>
        <r>
          <rPr>
            <sz val="18"/>
            <color theme="3"/>
            <rFont val="Calibri Light"/>
            <family val="2"/>
            <scheme val="major"/>
          </rPr>
          <t>Therefore, Pj =&gt; 14/16 = 0.875</t>
        </r>
      </text>
    </comment>
    <comment ref="J11" authorId="0" shapeId="0" xr:uid="{2AD2D2F9-F5BD-F446-A508-7A298F9F6447}">
      <text>
        <r>
          <rPr>
            <sz val="18"/>
            <color theme="3"/>
            <rFont val="Calibri Light"/>
            <family val="2"/>
            <scheme val="major"/>
          </rPr>
          <t xml:space="preserve">This section shows the probability of the outcome.
</t>
        </r>
        <r>
          <rPr>
            <sz val="18"/>
            <color theme="3"/>
            <rFont val="Calibri Light"/>
            <family val="2"/>
            <scheme val="major"/>
          </rPr>
          <t xml:space="preserve">
</t>
        </r>
        <r>
          <rPr>
            <sz val="18"/>
            <color theme="3"/>
            <rFont val="Calibri Light"/>
            <family val="2"/>
            <scheme val="major"/>
          </rPr>
          <t xml:space="preserve">Example,
</t>
        </r>
        <r>
          <rPr>
            <sz val="18"/>
            <color theme="3"/>
            <rFont val="Calibri Light"/>
            <family val="2"/>
            <scheme val="major"/>
          </rPr>
          <t xml:space="preserve">For CTG = Good, the total outcome which is Fail out of total number of CTG = Good in dataset. Such as, 
</t>
        </r>
        <r>
          <rPr>
            <sz val="18"/>
            <color theme="3"/>
            <rFont val="Calibri Light"/>
            <family val="2"/>
            <scheme val="major"/>
          </rPr>
          <t xml:space="preserve">    Total CTG (Good) is 16
</t>
        </r>
        <r>
          <rPr>
            <sz val="18"/>
            <color theme="3"/>
            <rFont val="Calibri Light"/>
            <family val="2"/>
            <scheme val="major"/>
          </rPr>
          <t xml:space="preserve">    Total Pass Outcomes are 2
</t>
        </r>
        <r>
          <rPr>
            <sz val="18"/>
            <color theme="3"/>
            <rFont val="Calibri Light"/>
            <family val="2"/>
            <scheme val="major"/>
          </rPr>
          <t>Therefore, Pj =&gt; 2/16 = 0.125</t>
        </r>
      </text>
    </comment>
    <comment ref="M11" authorId="0" shapeId="0" xr:uid="{EBFAB254-3806-C94B-9F7B-E39FEE24036F}">
      <text>
        <r>
          <rPr>
            <b/>
            <sz val="15"/>
            <color theme="3"/>
            <rFont val="Calibri"/>
            <family val="2"/>
            <scheme val="minor"/>
          </rPr>
          <t>Percent</t>
        </r>
        <r>
          <rPr>
            <sz val="18"/>
            <color theme="3"/>
            <rFont val="Calibri Light"/>
            <family val="2"/>
            <scheme val="major"/>
          </rPr>
          <t xml:space="preserve"> shows the times of occurance of the split in the whole dataset.
</t>
        </r>
        <r>
          <rPr>
            <sz val="18"/>
            <color theme="3"/>
            <rFont val="Calibri Light"/>
            <family val="2"/>
            <scheme val="major"/>
          </rPr>
          <t xml:space="preserve">
</t>
        </r>
        <r>
          <rPr>
            <b/>
            <sz val="15"/>
            <color theme="3"/>
            <rFont val="Calibri"/>
            <family val="2"/>
            <scheme val="minor"/>
          </rPr>
          <t>Example</t>
        </r>
        <r>
          <rPr>
            <sz val="18"/>
            <color theme="3"/>
            <rFont val="Calibri Light"/>
            <family val="2"/>
            <scheme val="major"/>
          </rPr>
          <t xml:space="preserve">
</t>
        </r>
        <r>
          <rPr>
            <sz val="18"/>
            <color theme="3"/>
            <rFont val="Calibri Light"/>
            <family val="2"/>
            <scheme val="major"/>
          </rPr>
          <t>For CTG = Good, it appears 16 times out of 50 data records. Then, Percent would be 16/50 = 0.320</t>
        </r>
      </text>
    </comment>
  </commentList>
</comments>
</file>

<file path=xl/sharedStrings.xml><?xml version="1.0" encoding="utf-8"?>
<sst xmlns="http://schemas.openxmlformats.org/spreadsheetml/2006/main" count="79" uniqueCount="47">
  <si>
    <t>Applicant</t>
  </si>
  <si>
    <t>GRE</t>
  </si>
  <si>
    <t>GPA</t>
  </si>
  <si>
    <t>Admitted</t>
  </si>
  <si>
    <t>Medium</t>
  </si>
  <si>
    <t>High</t>
  </si>
  <si>
    <t>Yes</t>
  </si>
  <si>
    <t>Splits</t>
  </si>
  <si>
    <r>
      <t>P</t>
    </r>
    <r>
      <rPr>
        <b/>
        <sz val="8"/>
        <color theme="1"/>
        <rFont val="Gisha"/>
      </rPr>
      <t>J</t>
    </r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</si>
  <si>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 xml:space="preserve">2 </t>
    </r>
    <r>
      <rPr>
        <b/>
        <sz val="11"/>
        <color theme="1"/>
        <rFont val="Gisha"/>
        <family val="2"/>
      </rPr>
      <t>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</si>
  <si>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t>Entropy</t>
  </si>
  <si>
    <t>Low</t>
  </si>
  <si>
    <t>No</t>
  </si>
  <si>
    <t>NO</t>
  </si>
  <si>
    <t>4/8</t>
  </si>
  <si>
    <t>- 4/8 * log (4/8)</t>
  </si>
  <si>
    <t>Split</t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</si>
  <si>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 (Row Total)</t>
    </r>
  </si>
  <si>
    <t>Percent</t>
  </si>
  <si>
    <t>Row Total * Percent</t>
  </si>
  <si>
    <t>Total Entropy</t>
  </si>
  <si>
    <t>GRE Entropy</t>
  </si>
  <si>
    <t>Net Gain Entropy</t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</si>
  <si>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</si>
  <si>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t>x = input features</t>
  </si>
  <si>
    <t>Spliting the for GRE</t>
  </si>
  <si>
    <t>T target feature</t>
  </si>
  <si>
    <t>GRE = Low</t>
  </si>
  <si>
    <t>H(x)=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</si>
  <si>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</si>
  <si>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GRE = Medium</t>
  </si>
  <si>
    <t>Hs(T)=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</si>
  <si>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</si>
  <si>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 find Entropy: </t>
  </si>
  <si>
    <t>GRE = High</t>
  </si>
  <si>
    <t>GPA Entropy</t>
  </si>
  <si>
    <t>Spliting the for GPA</t>
  </si>
  <si>
    <t>GPA = Low</t>
  </si>
  <si>
    <t>Entropy formula</t>
  </si>
  <si>
    <t>GPA = Medium</t>
  </si>
  <si>
    <t>GPA = High</t>
  </si>
  <si>
    <r>
      <rPr>
        <b/>
        <sz val="11"/>
        <color theme="1"/>
        <rFont val="Gisha"/>
      </rPr>
      <t>Maximum</t>
    </r>
    <r>
      <rPr>
        <sz val="11"/>
        <color theme="1"/>
        <rFont val="Gisha"/>
        <family val="2"/>
      </rPr>
      <t xml:space="preserve"> </t>
    </r>
    <r>
      <rPr>
        <b/>
        <sz val="11"/>
        <color theme="1"/>
        <rFont val="Gisha"/>
      </rPr>
      <t>INFORMATION GAIN</t>
    </r>
    <r>
      <rPr>
        <sz val="11"/>
        <color theme="1"/>
        <rFont val="Gisha"/>
        <family val="2"/>
      </rPr>
      <t xml:space="preserve">                    </t>
    </r>
    <r>
      <rPr>
        <i/>
        <sz val="8"/>
        <color theme="1"/>
        <rFont val="Gisha"/>
      </rPr>
      <t>(GRE best result)</t>
    </r>
  </si>
  <si>
    <t>LOW</t>
  </si>
  <si>
    <t>MED</t>
  </si>
  <si>
    <t>HIGH</t>
  </si>
  <si>
    <t>ADMITTED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</si>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</sst>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Gisha"/>
      <family val="2"/>
    </font>
    <font>
      <b/>
      <sz val="8"/>
      <color theme="1"/>
      <name val="Gisha"/>
    </font>
    <font>
      <sz val="11"/>
      <color theme="1"/>
      <name val="Gisha"/>
      <family val="2"/>
    </font>
    <font>
      <sz val="8"/>
      <color theme="1"/>
      <name val="Gisha"/>
      <family val="2"/>
    </font>
    <font>
      <sz val="10"/>
      <color theme="1"/>
      <name val="Gisha"/>
      <family val="2"/>
    </font>
    <font>
      <i/>
      <sz val="11"/>
      <color theme="1"/>
      <name val="Gisha"/>
    </font>
    <font>
      <b/>
      <sz val="11"/>
      <color theme="1"/>
      <name val="Gisha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Gisha"/>
      <family val="2"/>
    </font>
    <font>
      <sz val="11"/>
      <color theme="1"/>
      <name val="Gisha"/>
    </font>
    <font>
      <i/>
      <sz val="8"/>
      <color theme="1"/>
      <name val="Gisha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0" xfId="0" applyFill="1"/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indent="3"/>
    </xf>
    <xf numFmtId="0" fontId="10" fillId="0" borderId="12" xfId="0" quotePrefix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indent="3"/>
    </xf>
    <xf numFmtId="0" fontId="10" fillId="0" borderId="0" xfId="0" applyFont="1" applyAlignment="1">
      <alignment horizontal="center" vertical="center"/>
    </xf>
    <xf numFmtId="164" fontId="10" fillId="0" borderId="12" xfId="0" quotePrefix="1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3" borderId="4" xfId="0" quotePrefix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quotePrefix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4" xfId="0" quotePrefix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quotePrefix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3"/>
    </xf>
    <xf numFmtId="0" fontId="10" fillId="4" borderId="4" xfId="0" quotePrefix="1" applyFont="1" applyFill="1" applyBorder="1" applyAlignment="1">
      <alignment horizontal="center" vertical="center"/>
    </xf>
    <xf numFmtId="0" fontId="10" fillId="5" borderId="4" xfId="0" quotePrefix="1" applyFont="1" applyFill="1" applyBorder="1" applyAlignment="1">
      <alignment horizontal="center" vertical="center"/>
    </xf>
    <xf numFmtId="164" fontId="9" fillId="3" borderId="4" xfId="0" applyNumberFormat="1" applyFont="1" applyFill="1" applyBorder="1" applyAlignment="1">
      <alignment horizontal="center" vertical="center"/>
    </xf>
    <xf numFmtId="164" fontId="10" fillId="3" borderId="4" xfId="0" quotePrefix="1" applyNumberFormat="1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64" fontId="9" fillId="3" borderId="23" xfId="0" applyNumberFormat="1" applyFont="1" applyFill="1" applyBorder="1" applyAlignment="1">
      <alignment horizontal="center" vertical="center"/>
    </xf>
    <xf numFmtId="164" fontId="9" fillId="3" borderId="24" xfId="0" applyNumberFormat="1" applyFont="1" applyFill="1" applyBorder="1" applyAlignment="1">
      <alignment horizontal="center" vertical="center"/>
    </xf>
    <xf numFmtId="164" fontId="13" fillId="3" borderId="1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164" fontId="11" fillId="4" borderId="4" xfId="0" applyNumberFormat="1" applyFont="1" applyFill="1" applyBorder="1" applyAlignment="1">
      <alignment horizontal="center" vertical="center"/>
    </xf>
    <xf numFmtId="164" fontId="9" fillId="5" borderId="4" xfId="0" applyNumberFormat="1" applyFont="1" applyFill="1" applyBorder="1" applyAlignment="1">
      <alignment horizontal="center" vertical="center"/>
    </xf>
    <xf numFmtId="164" fontId="9" fillId="3" borderId="4" xfId="0" applyNumberFormat="1" applyFont="1" applyFill="1" applyBorder="1" applyAlignment="1">
      <alignment horizontal="center" vertical="center"/>
    </xf>
    <xf numFmtId="164" fontId="9" fillId="3" borderId="25" xfId="0" applyNumberFormat="1" applyFont="1" applyFill="1" applyBorder="1" applyAlignment="1">
      <alignment horizontal="center" vertical="center"/>
    </xf>
    <xf numFmtId="164" fontId="9" fillId="3" borderId="26" xfId="0" applyNumberFormat="1" applyFont="1" applyFill="1" applyBorder="1" applyAlignment="1">
      <alignment horizontal="center" vertical="center"/>
    </xf>
    <xf numFmtId="164" fontId="13" fillId="3" borderId="15" xfId="0" applyNumberFormat="1" applyFont="1" applyFill="1" applyBorder="1" applyAlignment="1">
      <alignment horizontal="center" vertical="center"/>
    </xf>
    <xf numFmtId="0" fontId="14" fillId="0" borderId="27" xfId="0" applyFont="1" applyBorder="1"/>
    <xf numFmtId="0" fontId="14" fillId="0" borderId="28" xfId="0" quotePrefix="1" applyFont="1" applyBorder="1"/>
    <xf numFmtId="0" fontId="0" fillId="0" borderId="29" xfId="0" applyBorder="1"/>
    <xf numFmtId="0" fontId="0" fillId="0" borderId="30" xfId="0" applyBorder="1"/>
    <xf numFmtId="0" fontId="9" fillId="3" borderId="4" xfId="0" applyFont="1" applyFill="1" applyBorder="1" applyAlignment="1">
      <alignment horizontal="left" vertical="center" indent="3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4" fillId="0" borderId="31" xfId="0" applyFont="1" applyBorder="1"/>
    <xf numFmtId="0" fontId="0" fillId="0" borderId="32" xfId="0" applyBorder="1"/>
    <xf numFmtId="0" fontId="0" fillId="0" borderId="33" xfId="0" applyBorder="1"/>
    <xf numFmtId="164" fontId="10" fillId="4" borderId="4" xfId="0" quotePrefix="1" applyNumberFormat="1" applyFont="1" applyFill="1" applyBorder="1" applyAlignment="1">
      <alignment horizontal="center" vertical="center"/>
    </xf>
    <xf numFmtId="164" fontId="10" fillId="5" borderId="4" xfId="0" quotePrefix="1" applyNumberFormat="1" applyFont="1" applyFill="1" applyBorder="1" applyAlignment="1">
      <alignment horizontal="center" vertical="center"/>
    </xf>
    <xf numFmtId="164" fontId="16" fillId="3" borderId="4" xfId="0" quotePrefix="1" applyNumberFormat="1" applyFont="1" applyFill="1" applyBorder="1" applyAlignment="1">
      <alignment horizontal="center" vertical="center"/>
    </xf>
    <xf numFmtId="0" fontId="14" fillId="0" borderId="34" xfId="0" applyFont="1" applyBorder="1"/>
    <xf numFmtId="0" fontId="14" fillId="0" borderId="35" xfId="0" applyFont="1" applyBorder="1"/>
    <xf numFmtId="0" fontId="14" fillId="0" borderId="0" xfId="0" applyFont="1"/>
    <xf numFmtId="0" fontId="0" fillId="0" borderId="36" xfId="0" applyBorder="1"/>
    <xf numFmtId="164" fontId="9" fillId="3" borderId="37" xfId="0" applyNumberFormat="1" applyFont="1" applyFill="1" applyBorder="1" applyAlignment="1">
      <alignment horizontal="center" vertical="center"/>
    </xf>
    <xf numFmtId="164" fontId="9" fillId="3" borderId="38" xfId="0" applyNumberFormat="1" applyFont="1" applyFill="1" applyBorder="1" applyAlignment="1">
      <alignment horizontal="center" vertical="center"/>
    </xf>
    <xf numFmtId="164" fontId="13" fillId="3" borderId="17" xfId="0" applyNumberFormat="1" applyFont="1" applyFill="1" applyBorder="1" applyAlignment="1">
      <alignment horizontal="center" vertical="center"/>
    </xf>
    <xf numFmtId="0" fontId="0" fillId="3" borderId="39" xfId="0" applyFill="1" applyBorder="1"/>
    <xf numFmtId="0" fontId="0" fillId="3" borderId="14" xfId="0" applyFill="1" applyBorder="1"/>
    <xf numFmtId="0" fontId="0" fillId="3" borderId="8" xfId="0" applyFill="1" applyBorder="1"/>
    <xf numFmtId="164" fontId="10" fillId="4" borderId="4" xfId="0" applyNumberFormat="1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4" borderId="24" xfId="0" applyFill="1" applyBorder="1"/>
    <xf numFmtId="0" fontId="0" fillId="5" borderId="4" xfId="0" applyFill="1" applyBorder="1"/>
    <xf numFmtId="0" fontId="9" fillId="3" borderId="4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164" fontId="13" fillId="3" borderId="42" xfId="0" applyNumberFormat="1" applyFont="1" applyFill="1" applyBorder="1" applyAlignment="1">
      <alignment horizontal="center" vertical="center"/>
    </xf>
    <xf numFmtId="0" fontId="0" fillId="3" borderId="43" xfId="0" applyFill="1" applyBorder="1"/>
    <xf numFmtId="0" fontId="0" fillId="3" borderId="12" xfId="0" applyFill="1" applyBorder="1"/>
    <xf numFmtId="0" fontId="0" fillId="3" borderId="44" xfId="0" applyFill="1" applyBorder="1"/>
    <xf numFmtId="0" fontId="0" fillId="3" borderId="31" xfId="0" applyFill="1" applyBorder="1"/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5" xfId="0" applyFill="1" applyBorder="1"/>
    <xf numFmtId="0" fontId="0" fillId="3" borderId="0" xfId="0" applyFill="1" applyAlignment="1">
      <alignment horizontal="left" vertical="center"/>
    </xf>
    <xf numFmtId="0" fontId="0" fillId="0" borderId="1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114300</xdr:rowOff>
        </xdr:from>
        <xdr:to>
          <xdr:col>4</xdr:col>
          <xdr:colOff>12700</xdr:colOff>
          <xdr:row>28</xdr:row>
          <xdr:rowOff>152400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5A68EF-9F77-AF42-9997-9EE86E809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8</xdr:col>
      <xdr:colOff>360680</xdr:colOff>
      <xdr:row>35</xdr:row>
      <xdr:rowOff>20320</xdr:rowOff>
    </xdr:from>
    <xdr:to>
      <xdr:col>10</xdr:col>
      <xdr:colOff>368300</xdr:colOff>
      <xdr:row>38</xdr:row>
      <xdr:rowOff>20320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E33A4E8-7817-8A40-B4C3-8D0E34A64B5C}"/>
            </a:ext>
          </a:extLst>
        </xdr:cNvPr>
        <xdr:cNvCxnSpPr/>
      </xdr:nvCxnSpPr>
      <xdr:spPr>
        <a:xfrm flipH="1">
          <a:off x="7117080" y="7272020"/>
          <a:ext cx="1823720" cy="609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35</xdr:row>
      <xdr:rowOff>0</xdr:rowOff>
    </xdr:from>
    <xdr:to>
      <xdr:col>12</xdr:col>
      <xdr:colOff>281940</xdr:colOff>
      <xdr:row>38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A512149-E1E5-6F4A-99BB-76F9DBF8383C}"/>
            </a:ext>
          </a:extLst>
        </xdr:cNvPr>
        <xdr:cNvCxnSpPr/>
      </xdr:nvCxnSpPr>
      <xdr:spPr>
        <a:xfrm>
          <a:off x="8892540" y="7251700"/>
          <a:ext cx="2120900" cy="609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436880</xdr:colOff>
      <xdr:row>70</xdr:row>
      <xdr:rowOff>45720</xdr:rowOff>
    </xdr:from>
    <xdr:to>
      <xdr:col>5</xdr:col>
      <xdr:colOff>609600</xdr:colOff>
      <xdr:row>73</xdr:row>
      <xdr:rowOff>45720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2247F39-C10E-9947-A09A-AE3668C13AE4}"/>
            </a:ext>
          </a:extLst>
        </xdr:cNvPr>
        <xdr:cNvCxnSpPr/>
      </xdr:nvCxnSpPr>
      <xdr:spPr>
        <a:xfrm flipH="1">
          <a:off x="3065780" y="14409420"/>
          <a:ext cx="1823720" cy="609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35</xdr:row>
      <xdr:rowOff>25400</xdr:rowOff>
    </xdr:from>
    <xdr:to>
      <xdr:col>10</xdr:col>
      <xdr:colOff>406400</xdr:colOff>
      <xdr:row>37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73A7909-4D32-D045-B7D8-16312E6CFD9F}"/>
            </a:ext>
          </a:extLst>
        </xdr:cNvPr>
        <xdr:cNvCxnSpPr/>
      </xdr:nvCxnSpPr>
      <xdr:spPr>
        <a:xfrm>
          <a:off x="8953500" y="7277100"/>
          <a:ext cx="25400" cy="533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7ADD-55C3-CA49-B9C3-E13301A552CB}">
  <dimension ref="A1:R44"/>
  <sheetViews>
    <sheetView tabSelected="1" topLeftCell="A9" workbookViewId="0">
      <selection activeCell="J41" sqref="J41"/>
    </sheetView>
  </sheetViews>
  <sheetFormatPr baseColWidth="10" defaultRowHeight="16" x14ac:dyDescent="0.2"/>
  <cols>
    <col min="1" max="1" width="10.83203125" style="4"/>
    <col min="2" max="2" width="12.83203125" style="4" customWidth="1"/>
    <col min="3" max="8" width="10.83203125" style="4"/>
    <col min="9" max="9" width="13" style="4" customWidth="1"/>
    <col min="10" max="10" width="10.83203125" style="4"/>
    <col min="11" max="11" width="13.1640625" style="4" customWidth="1"/>
    <col min="12" max="12" width="15.1640625" style="4" customWidth="1"/>
    <col min="13" max="16384" width="10.83203125" style="4"/>
  </cols>
  <sheetData>
    <row r="1" spans="1:18" ht="20" thickBot="1" x14ac:dyDescent="0.25">
      <c r="A1" s="1" t="s">
        <v>0</v>
      </c>
      <c r="B1" s="2" t="s">
        <v>1</v>
      </c>
      <c r="C1" s="2" t="s">
        <v>2</v>
      </c>
      <c r="D1" s="3" t="s">
        <v>3</v>
      </c>
      <c r="H1"/>
      <c r="I1"/>
      <c r="J1"/>
      <c r="K1"/>
    </row>
    <row r="2" spans="1:18" x14ac:dyDescent="0.2">
      <c r="A2" s="5">
        <v>1</v>
      </c>
      <c r="B2" s="6" t="s">
        <v>4</v>
      </c>
      <c r="C2" s="6" t="s">
        <v>5</v>
      </c>
      <c r="D2" s="6" t="s">
        <v>6</v>
      </c>
      <c r="F2" s="7" t="s">
        <v>7</v>
      </c>
      <c r="G2" s="7"/>
      <c r="H2" s="8" t="s">
        <v>8</v>
      </c>
      <c r="I2" s="9" t="s">
        <v>9</v>
      </c>
      <c r="J2" s="10" t="s">
        <v>10</v>
      </c>
      <c r="K2"/>
    </row>
    <row r="3" spans="1:18" x14ac:dyDescent="0.2">
      <c r="A3" s="5">
        <v>2</v>
      </c>
      <c r="B3" s="6" t="s">
        <v>11</v>
      </c>
      <c r="C3" s="6" t="s">
        <v>11</v>
      </c>
      <c r="D3" s="6" t="s">
        <v>12</v>
      </c>
      <c r="F3" s="7"/>
      <c r="G3" s="7"/>
      <c r="H3" s="11"/>
      <c r="I3" s="12"/>
      <c r="J3" s="13"/>
      <c r="K3"/>
    </row>
    <row r="4" spans="1:18" x14ac:dyDescent="0.2">
      <c r="A4" s="5">
        <v>3</v>
      </c>
      <c r="B4" s="6" t="s">
        <v>5</v>
      </c>
      <c r="C4" s="6" t="s">
        <v>4</v>
      </c>
      <c r="D4" s="6" t="s">
        <v>6</v>
      </c>
      <c r="F4" s="14"/>
      <c r="G4" s="14"/>
      <c r="H4" s="15"/>
      <c r="I4" s="15"/>
      <c r="J4" s="16"/>
      <c r="K4"/>
    </row>
    <row r="5" spans="1:18" x14ac:dyDescent="0.2">
      <c r="A5" s="5">
        <v>4</v>
      </c>
      <c r="B5" s="6" t="s">
        <v>4</v>
      </c>
      <c r="C5" s="6" t="s">
        <v>4</v>
      </c>
      <c r="D5" s="6" t="s">
        <v>13</v>
      </c>
      <c r="F5" s="17" t="s">
        <v>6</v>
      </c>
      <c r="G5" s="17"/>
      <c r="H5" s="18" t="s">
        <v>14</v>
      </c>
      <c r="I5" s="18" t="s">
        <v>15</v>
      </c>
      <c r="J5" s="19">
        <f>I6 + I9</f>
        <v>1</v>
      </c>
      <c r="K5"/>
    </row>
    <row r="6" spans="1:18" x14ac:dyDescent="0.2">
      <c r="A6" s="5">
        <v>5</v>
      </c>
      <c r="B6" s="6" t="s">
        <v>11</v>
      </c>
      <c r="C6" s="6" t="s">
        <v>4</v>
      </c>
      <c r="D6" s="6" t="s">
        <v>13</v>
      </c>
      <c r="F6" s="17"/>
      <c r="G6" s="17"/>
      <c r="H6" s="20">
        <v>0.5</v>
      </c>
      <c r="I6" s="21">
        <f>- H6 * LOG(H6, 2)</f>
        <v>0.5</v>
      </c>
      <c r="J6" s="22"/>
      <c r="K6"/>
    </row>
    <row r="7" spans="1:18" x14ac:dyDescent="0.2">
      <c r="A7" s="5">
        <v>6</v>
      </c>
      <c r="B7" s="6" t="s">
        <v>5</v>
      </c>
      <c r="C7" s="6" t="s">
        <v>5</v>
      </c>
      <c r="D7" s="6" t="s">
        <v>6</v>
      </c>
      <c r="F7" s="23"/>
      <c r="G7" s="23"/>
      <c r="H7" s="15"/>
      <c r="I7" s="24"/>
      <c r="J7" s="22"/>
      <c r="K7"/>
    </row>
    <row r="8" spans="1:18" x14ac:dyDescent="0.2">
      <c r="A8" s="5">
        <v>7</v>
      </c>
      <c r="B8" s="6" t="s">
        <v>11</v>
      </c>
      <c r="C8" s="6" t="s">
        <v>11</v>
      </c>
      <c r="D8" s="6" t="s">
        <v>12</v>
      </c>
      <c r="F8" s="17" t="s">
        <v>12</v>
      </c>
      <c r="G8" s="17"/>
      <c r="H8" s="25" t="s">
        <v>14</v>
      </c>
      <c r="I8" s="18" t="s">
        <v>15</v>
      </c>
      <c r="J8" s="22"/>
      <c r="K8"/>
    </row>
    <row r="9" spans="1:18" ht="17" thickBot="1" x14ac:dyDescent="0.25">
      <c r="A9" s="5">
        <v>8</v>
      </c>
      <c r="B9" s="6" t="s">
        <v>4</v>
      </c>
      <c r="C9" s="6" t="s">
        <v>4</v>
      </c>
      <c r="D9" s="6" t="s">
        <v>6</v>
      </c>
      <c r="F9" s="17"/>
      <c r="G9" s="17"/>
      <c r="H9" s="26">
        <v>0.5</v>
      </c>
      <c r="I9" s="26">
        <f>- H9 * LOG(H9, 2)</f>
        <v>0.5</v>
      </c>
      <c r="J9" s="27"/>
      <c r="K9"/>
    </row>
    <row r="10" spans="1:18" ht="17" thickBot="1" x14ac:dyDescent="0.25">
      <c r="H10"/>
      <c r="I10"/>
      <c r="J10"/>
      <c r="K10"/>
    </row>
    <row r="11" spans="1:18" x14ac:dyDescent="0.2">
      <c r="F11" s="28" t="s">
        <v>16</v>
      </c>
      <c r="G11" s="28"/>
      <c r="H11" s="29" t="s">
        <v>6</v>
      </c>
      <c r="I11" s="29"/>
      <c r="J11" s="30" t="s">
        <v>12</v>
      </c>
      <c r="K11" s="30"/>
      <c r="L11" s="31" t="s">
        <v>17</v>
      </c>
      <c r="M11" s="32" t="s">
        <v>18</v>
      </c>
      <c r="N11" s="28" t="s">
        <v>19</v>
      </c>
      <c r="P11" s="33" t="s">
        <v>20</v>
      </c>
      <c r="Q11" s="34" t="s">
        <v>21</v>
      </c>
      <c r="R11" s="35" t="s">
        <v>22</v>
      </c>
    </row>
    <row r="12" spans="1:18" x14ac:dyDescent="0.2">
      <c r="F12" s="28"/>
      <c r="G12" s="28"/>
      <c r="H12" s="36" t="s">
        <v>8</v>
      </c>
      <c r="I12" s="37" t="s">
        <v>9</v>
      </c>
      <c r="J12" s="38" t="s">
        <v>8</v>
      </c>
      <c r="K12" s="39" t="s">
        <v>23</v>
      </c>
      <c r="L12" s="28"/>
      <c r="M12" s="32"/>
      <c r="N12" s="28"/>
      <c r="P12" s="40"/>
      <c r="Q12" s="28"/>
      <c r="R12" s="41"/>
    </row>
    <row r="13" spans="1:18" x14ac:dyDescent="0.2">
      <c r="A13" s="4" t="s">
        <v>24</v>
      </c>
      <c r="F13" s="42" t="s">
        <v>25</v>
      </c>
      <c r="G13" s="42"/>
      <c r="H13" s="42"/>
      <c r="I13" s="42"/>
      <c r="J13" s="42"/>
      <c r="K13" s="42"/>
      <c r="L13" s="42"/>
      <c r="M13" s="42"/>
      <c r="N13" s="42"/>
      <c r="P13" s="43"/>
      <c r="Q13" s="44"/>
      <c r="R13" s="45"/>
    </row>
    <row r="14" spans="1:18" x14ac:dyDescent="0.2">
      <c r="A14" s="4" t="s">
        <v>26</v>
      </c>
      <c r="F14" s="46" t="s">
        <v>27</v>
      </c>
      <c r="G14" s="46"/>
      <c r="H14" s="47"/>
      <c r="I14" s="47"/>
      <c r="J14" s="48"/>
      <c r="K14" s="48"/>
      <c r="L14" s="49">
        <f xml:space="preserve"> I15 + K15</f>
        <v>0</v>
      </c>
      <c r="M14" s="50"/>
      <c r="N14" s="51">
        <f>L14 * M15</f>
        <v>0</v>
      </c>
      <c r="P14" s="52">
        <f>J5</f>
        <v>1</v>
      </c>
      <c r="Q14" s="53">
        <f>N14+N17+N20</f>
        <v>0.34600836353606018</v>
      </c>
      <c r="R14" s="54">
        <f>P14 - Q14</f>
        <v>0.65399163646393976</v>
      </c>
    </row>
    <row r="15" spans="1:18" x14ac:dyDescent="0.2">
      <c r="F15" s="46"/>
      <c r="G15" s="46"/>
      <c r="H15" s="55">
        <v>0</v>
      </c>
      <c r="I15" s="56">
        <v>0</v>
      </c>
      <c r="J15" s="57">
        <v>1</v>
      </c>
      <c r="K15" s="57">
        <f>- J15 * LOG(J15, 2)</f>
        <v>0</v>
      </c>
      <c r="L15" s="49"/>
      <c r="M15" s="58">
        <v>0.375</v>
      </c>
      <c r="N15" s="51"/>
      <c r="P15" s="59"/>
      <c r="Q15" s="60"/>
      <c r="R15" s="61"/>
    </row>
    <row r="16" spans="1:18" x14ac:dyDescent="0.2">
      <c r="A16" s="62" t="s">
        <v>28</v>
      </c>
      <c r="B16" s="63" t="s">
        <v>29</v>
      </c>
      <c r="C16" s="64"/>
      <c r="D16" s="65"/>
      <c r="F16" s="66"/>
      <c r="G16" s="66"/>
      <c r="H16" s="67"/>
      <c r="I16" s="68"/>
      <c r="J16" s="69"/>
      <c r="K16" s="69"/>
      <c r="L16" s="70"/>
      <c r="M16" s="70"/>
      <c r="N16" s="70"/>
      <c r="P16" s="59"/>
      <c r="Q16" s="60"/>
      <c r="R16" s="61"/>
    </row>
    <row r="17" spans="1:18" x14ac:dyDescent="0.2">
      <c r="A17" s="71"/>
      <c r="B17" s="72"/>
      <c r="C17" s="72"/>
      <c r="D17" s="73"/>
      <c r="F17" s="46" t="s">
        <v>30</v>
      </c>
      <c r="G17" s="46"/>
      <c r="H17" s="74"/>
      <c r="I17" s="47"/>
      <c r="J17" s="75"/>
      <c r="K17" s="48"/>
      <c r="L17" s="49">
        <f xml:space="preserve"> I18 + K18</f>
        <v>0.92268896942949385</v>
      </c>
      <c r="M17" s="76"/>
      <c r="N17" s="51">
        <f>L17 * M18</f>
        <v>0.34600836353606018</v>
      </c>
      <c r="P17" s="59"/>
      <c r="Q17" s="60"/>
      <c r="R17" s="61"/>
    </row>
    <row r="18" spans="1:18" ht="17" thickBot="1" x14ac:dyDescent="0.25">
      <c r="A18" s="77" t="s">
        <v>31</v>
      </c>
      <c r="B18" s="78" t="s">
        <v>32</v>
      </c>
      <c r="C18" s="79" t="s">
        <v>33</v>
      </c>
      <c r="D18" s="80"/>
      <c r="F18" s="46"/>
      <c r="G18" s="46"/>
      <c r="H18" s="55">
        <v>0.66700000000000004</v>
      </c>
      <c r="I18" s="55">
        <f>- H18 * LOG(H18, 2)</f>
        <v>0.38968896942949383</v>
      </c>
      <c r="J18" s="57">
        <v>0.33700000000000002</v>
      </c>
      <c r="K18" s="57">
        <v>0.53300000000000003</v>
      </c>
      <c r="L18" s="49"/>
      <c r="M18" s="58">
        <f>3/8</f>
        <v>0.375</v>
      </c>
      <c r="N18" s="51"/>
      <c r="P18" s="81"/>
      <c r="Q18" s="82"/>
      <c r="R18" s="83"/>
    </row>
    <row r="19" spans="1:18" ht="17" thickBot="1" x14ac:dyDescent="0.25">
      <c r="A19" s="84"/>
      <c r="B19" s="85"/>
      <c r="C19" s="85"/>
      <c r="D19" s="86"/>
      <c r="F19" s="66"/>
      <c r="G19" s="66"/>
      <c r="H19" s="55"/>
      <c r="I19" s="87"/>
      <c r="J19" s="57"/>
      <c r="K19" s="57"/>
      <c r="L19" s="58"/>
      <c r="M19" s="58"/>
      <c r="N19" s="58"/>
    </row>
    <row r="20" spans="1:18" x14ac:dyDescent="0.2">
      <c r="F20" s="46" t="s">
        <v>34</v>
      </c>
      <c r="G20" s="46"/>
      <c r="H20" s="74"/>
      <c r="I20" s="47"/>
      <c r="J20" s="75"/>
      <c r="K20" s="48"/>
      <c r="L20" s="49">
        <f xml:space="preserve"> I21 + K21</f>
        <v>0</v>
      </c>
      <c r="M20" s="50"/>
      <c r="N20" s="51">
        <f>L20 * M21</f>
        <v>0</v>
      </c>
      <c r="P20" s="33" t="s">
        <v>20</v>
      </c>
      <c r="Q20" s="34" t="s">
        <v>35</v>
      </c>
      <c r="R20" s="35" t="s">
        <v>22</v>
      </c>
    </row>
    <row r="21" spans="1:18" x14ac:dyDescent="0.2">
      <c r="F21" s="46"/>
      <c r="G21" s="46"/>
      <c r="H21" s="55">
        <v>1</v>
      </c>
      <c r="I21" s="55">
        <f>- H21 * LOG(H21, 2)</f>
        <v>0</v>
      </c>
      <c r="J21" s="57">
        <v>0</v>
      </c>
      <c r="K21" s="57">
        <v>0</v>
      </c>
      <c r="L21" s="49"/>
      <c r="M21" s="58">
        <f>2/8</f>
        <v>0.25</v>
      </c>
      <c r="N21" s="51"/>
      <c r="P21" s="40"/>
      <c r="Q21" s="28"/>
      <c r="R21" s="41"/>
    </row>
    <row r="22" spans="1:18" x14ac:dyDescent="0.2">
      <c r="F22" s="42" t="s">
        <v>36</v>
      </c>
      <c r="G22" s="42"/>
      <c r="H22" s="42"/>
      <c r="I22" s="42"/>
      <c r="J22" s="42"/>
      <c r="K22" s="42"/>
      <c r="L22" s="42"/>
      <c r="M22" s="42"/>
      <c r="N22" s="42"/>
      <c r="P22" s="43"/>
      <c r="Q22" s="44"/>
      <c r="R22" s="45"/>
    </row>
    <row r="23" spans="1:18" x14ac:dyDescent="0.2">
      <c r="F23" s="46" t="s">
        <v>37</v>
      </c>
      <c r="G23" s="46"/>
      <c r="H23" s="47"/>
      <c r="I23" s="47"/>
      <c r="J23" s="48"/>
      <c r="K23" s="48"/>
      <c r="L23" s="49">
        <f xml:space="preserve"> I24 + K24</f>
        <v>0</v>
      </c>
      <c r="M23" s="50"/>
      <c r="N23" s="51">
        <f>L23 * M24</f>
        <v>0</v>
      </c>
      <c r="P23" s="52">
        <f>J5</f>
        <v>1</v>
      </c>
      <c r="Q23" s="53">
        <f>N23+N26+N29</f>
        <v>0.5</v>
      </c>
      <c r="R23" s="54">
        <f>P23 - Q23</f>
        <v>0.5</v>
      </c>
    </row>
    <row r="24" spans="1:18" x14ac:dyDescent="0.2">
      <c r="F24" s="46"/>
      <c r="G24" s="46"/>
      <c r="H24" s="55">
        <v>0</v>
      </c>
      <c r="I24" s="56">
        <v>0</v>
      </c>
      <c r="J24" s="57">
        <v>1</v>
      </c>
      <c r="K24" s="57">
        <f>- J24 * LOG(J24, 2)</f>
        <v>0</v>
      </c>
      <c r="L24" s="49"/>
      <c r="M24" s="58">
        <v>0.25</v>
      </c>
      <c r="N24" s="51"/>
      <c r="P24" s="59"/>
      <c r="Q24" s="60"/>
      <c r="R24" s="61"/>
    </row>
    <row r="25" spans="1:18" x14ac:dyDescent="0.2">
      <c r="A25" s="4" t="s">
        <v>38</v>
      </c>
      <c r="F25" s="66"/>
      <c r="G25" s="66"/>
      <c r="H25" s="67"/>
      <c r="I25" s="68"/>
      <c r="J25" s="69"/>
      <c r="K25" s="69"/>
      <c r="L25" s="70"/>
      <c r="M25" s="70"/>
      <c r="N25" s="70"/>
      <c r="P25" s="59"/>
      <c r="Q25" s="60"/>
      <c r="R25" s="61"/>
    </row>
    <row r="26" spans="1:18" x14ac:dyDescent="0.2">
      <c r="F26" s="46" t="s">
        <v>39</v>
      </c>
      <c r="G26" s="46"/>
      <c r="H26" s="74"/>
      <c r="I26" s="47"/>
      <c r="J26" s="75"/>
      <c r="K26" s="48"/>
      <c r="L26" s="49">
        <f xml:space="preserve"> I27 + K27</f>
        <v>1</v>
      </c>
      <c r="M26" s="76"/>
      <c r="N26" s="51">
        <f>L26 * M27</f>
        <v>0.5</v>
      </c>
      <c r="P26" s="59"/>
      <c r="Q26" s="60"/>
      <c r="R26" s="61"/>
    </row>
    <row r="27" spans="1:18" ht="17" thickBot="1" x14ac:dyDescent="0.25">
      <c r="F27" s="46"/>
      <c r="G27" s="46"/>
      <c r="H27" s="55">
        <v>0.5</v>
      </c>
      <c r="I27" s="55">
        <f>- H27 * LOG(H27, 2)</f>
        <v>0.5</v>
      </c>
      <c r="J27" s="57">
        <v>0.5</v>
      </c>
      <c r="K27" s="57">
        <v>0.5</v>
      </c>
      <c r="L27" s="49"/>
      <c r="M27" s="58">
        <v>0.5</v>
      </c>
      <c r="N27" s="51"/>
      <c r="P27" s="81"/>
      <c r="Q27" s="82"/>
      <c r="R27" s="83"/>
    </row>
    <row r="28" spans="1:18" x14ac:dyDescent="0.2">
      <c r="F28" s="66"/>
      <c r="G28" s="66"/>
      <c r="H28" s="55"/>
      <c r="I28" s="87"/>
      <c r="J28" s="57"/>
      <c r="K28" s="57"/>
      <c r="L28" s="58"/>
      <c r="M28" s="58"/>
      <c r="N28" s="58"/>
    </row>
    <row r="29" spans="1:18" ht="17" thickBot="1" x14ac:dyDescent="0.25">
      <c r="F29" s="46" t="s">
        <v>40</v>
      </c>
      <c r="G29" s="46"/>
      <c r="H29" s="74"/>
      <c r="I29" s="47"/>
      <c r="J29" s="75"/>
      <c r="K29" s="48"/>
      <c r="L29" s="49">
        <f xml:space="preserve"> I30 + K30</f>
        <v>0</v>
      </c>
      <c r="M29" s="50"/>
      <c r="N29" s="51">
        <f>L29 * M30</f>
        <v>0</v>
      </c>
    </row>
    <row r="30" spans="1:18" x14ac:dyDescent="0.2">
      <c r="F30" s="46"/>
      <c r="G30" s="46"/>
      <c r="H30" s="55">
        <v>1</v>
      </c>
      <c r="I30" s="55">
        <f>- H30 * LOG(H30, 2)</f>
        <v>0</v>
      </c>
      <c r="J30" s="57">
        <v>0</v>
      </c>
      <c r="K30" s="57">
        <v>0</v>
      </c>
      <c r="L30" s="49"/>
      <c r="M30" s="58">
        <f>2/8</f>
        <v>0.25</v>
      </c>
      <c r="N30" s="51"/>
      <c r="P30" s="88" t="s">
        <v>41</v>
      </c>
      <c r="Q30" s="89"/>
      <c r="R30" s="90">
        <f>MAX((R14,R23))</f>
        <v>0.65399163646393976</v>
      </c>
    </row>
    <row r="31" spans="1:18" ht="17" thickBot="1" x14ac:dyDescent="0.25">
      <c r="F31" s="91"/>
      <c r="G31" s="91"/>
      <c r="H31" s="92"/>
      <c r="I31" s="93"/>
      <c r="J31" s="94"/>
      <c r="K31" s="94"/>
      <c r="L31" s="91"/>
      <c r="M31" s="91"/>
      <c r="N31" s="91"/>
      <c r="P31" s="95"/>
      <c r="Q31" s="96"/>
      <c r="R31" s="97"/>
    </row>
    <row r="32" spans="1:18" ht="16" customHeight="1" x14ac:dyDescent="0.2">
      <c r="H32"/>
      <c r="I32"/>
      <c r="J32"/>
      <c r="K32"/>
    </row>
    <row r="34" spans="7:15" x14ac:dyDescent="0.2">
      <c r="G34" s="98"/>
      <c r="H34" s="99"/>
      <c r="I34" s="99"/>
      <c r="J34" s="99"/>
      <c r="K34" s="99"/>
      <c r="L34" s="99"/>
      <c r="M34" s="99"/>
      <c r="N34" s="99"/>
      <c r="O34" s="100"/>
    </row>
    <row r="35" spans="7:15" x14ac:dyDescent="0.2">
      <c r="G35" s="101"/>
      <c r="I35" s="102"/>
      <c r="J35" s="102"/>
      <c r="K35" s="103" t="s">
        <v>1</v>
      </c>
      <c r="L35" s="102"/>
      <c r="M35" s="102"/>
      <c r="O35" s="104"/>
    </row>
    <row r="36" spans="7:15" x14ac:dyDescent="0.2">
      <c r="G36" s="101"/>
      <c r="I36" s="102"/>
      <c r="J36" s="102"/>
      <c r="K36" s="102"/>
      <c r="L36" s="102"/>
      <c r="M36" s="102"/>
      <c r="O36" s="104"/>
    </row>
    <row r="37" spans="7:15" x14ac:dyDescent="0.2">
      <c r="G37" s="101"/>
      <c r="I37" s="102" t="s">
        <v>42</v>
      </c>
      <c r="J37" s="102"/>
      <c r="K37" s="107" t="s">
        <v>43</v>
      </c>
      <c r="L37" s="102"/>
      <c r="M37" s="105" t="s">
        <v>44</v>
      </c>
      <c r="O37" s="104"/>
    </row>
    <row r="38" spans="7:15" x14ac:dyDescent="0.2">
      <c r="G38" s="101"/>
      <c r="I38" s="102"/>
      <c r="J38" s="102"/>
      <c r="K38"/>
      <c r="L38" s="102"/>
      <c r="M38" s="102"/>
      <c r="O38" s="104"/>
    </row>
    <row r="39" spans="7:15" x14ac:dyDescent="0.2">
      <c r="G39" s="101" t="s">
        <v>45</v>
      </c>
      <c r="I39" s="103" t="s">
        <v>13</v>
      </c>
      <c r="J39" s="102"/>
      <c r="K39" s="103" t="s">
        <v>2</v>
      </c>
      <c r="L39" s="102"/>
      <c r="M39" s="103" t="s">
        <v>46</v>
      </c>
      <c r="O39" s="104"/>
    </row>
    <row r="40" spans="7:15" x14ac:dyDescent="0.2">
      <c r="G40" s="101"/>
      <c r="O40" s="104"/>
    </row>
    <row r="41" spans="7:15" x14ac:dyDescent="0.2">
      <c r="G41" s="101"/>
      <c r="O41" s="104"/>
    </row>
    <row r="42" spans="7:15" x14ac:dyDescent="0.2">
      <c r="G42" s="101"/>
      <c r="O42" s="104"/>
    </row>
    <row r="43" spans="7:15" x14ac:dyDescent="0.2">
      <c r="G43" s="101"/>
      <c r="O43" s="104"/>
    </row>
    <row r="44" spans="7:15" x14ac:dyDescent="0.2">
      <c r="G44" s="84"/>
      <c r="H44" s="85"/>
      <c r="I44" s="106"/>
      <c r="J44" s="106"/>
      <c r="K44" s="106"/>
      <c r="L44" s="106"/>
      <c r="M44" s="85"/>
      <c r="N44" s="85"/>
      <c r="O44" s="86"/>
    </row>
  </sheetData>
  <mergeCells count="49">
    <mergeCell ref="N26:N27"/>
    <mergeCell ref="F29:G30"/>
    <mergeCell ref="L29:L30"/>
    <mergeCell ref="N29:N30"/>
    <mergeCell ref="P30:Q31"/>
    <mergeCell ref="R30:R31"/>
    <mergeCell ref="F22:N22"/>
    <mergeCell ref="P22:R22"/>
    <mergeCell ref="F23:G24"/>
    <mergeCell ref="L23:L24"/>
    <mergeCell ref="N23:N24"/>
    <mergeCell ref="P23:P27"/>
    <mergeCell ref="Q23:Q27"/>
    <mergeCell ref="R23:R27"/>
    <mergeCell ref="F26:G27"/>
    <mergeCell ref="L26:L27"/>
    <mergeCell ref="R14:R18"/>
    <mergeCell ref="F17:G18"/>
    <mergeCell ref="L17:L18"/>
    <mergeCell ref="N17:N18"/>
    <mergeCell ref="F20:G21"/>
    <mergeCell ref="L20:L21"/>
    <mergeCell ref="N20:N21"/>
    <mergeCell ref="P20:P21"/>
    <mergeCell ref="Q20:Q21"/>
    <mergeCell ref="R20:R21"/>
    <mergeCell ref="P11:P12"/>
    <mergeCell ref="Q11:Q12"/>
    <mergeCell ref="R11:R12"/>
    <mergeCell ref="F13:N13"/>
    <mergeCell ref="P13:R13"/>
    <mergeCell ref="F14:G15"/>
    <mergeCell ref="L14:L15"/>
    <mergeCell ref="N14:N15"/>
    <mergeCell ref="P14:P18"/>
    <mergeCell ref="Q14:Q18"/>
    <mergeCell ref="F11:G12"/>
    <mergeCell ref="H11:I11"/>
    <mergeCell ref="J11:K11"/>
    <mergeCell ref="L11:L12"/>
    <mergeCell ref="M11:M12"/>
    <mergeCell ref="N11:N12"/>
    <mergeCell ref="F2:G3"/>
    <mergeCell ref="H2:H3"/>
    <mergeCell ref="I2:I3"/>
    <mergeCell ref="J2:J3"/>
    <mergeCell ref="F5:G6"/>
    <mergeCell ref="J5:J9"/>
    <mergeCell ref="F8:G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0</xdr:col>
                <xdr:colOff>0</xdr:colOff>
                <xdr:row>25</xdr:row>
                <xdr:rowOff>114300</xdr:rowOff>
              </from>
              <to>
                <xdr:col>4</xdr:col>
                <xdr:colOff>12700</xdr:colOff>
                <xdr:row>28</xdr:row>
                <xdr:rowOff>152400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2022-05-10T23:29:48Z</dcterms:created>
  <dcterms:modified xsi:type="dcterms:W3CDTF">2022-05-10T23:30:22Z</dcterms:modified>
</cp:coreProperties>
</file>