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855"/>
  </bookViews>
  <sheets>
    <sheet name="义乌仓库计时人员出勤明细" sheetId="1" r:id="rId1"/>
    <sheet name="Sheet1" sheetId="4" r:id="rId2"/>
    <sheet name="调岗明细" sheetId="2" r:id="rId3"/>
    <sheet name="预包计件人员工资" sheetId="3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<sst xmlns="http://schemas.openxmlformats.org/spreadsheetml/2006/main" count="959" uniqueCount="163">
  <si>
    <t>序号</t>
  </si>
  <si>
    <t>姓名</t>
  </si>
  <si>
    <t>岗位</t>
  </si>
  <si>
    <t>组别</t>
  </si>
  <si>
    <t>上/下班</t>
  </si>
  <si>
    <t>李应春</t>
  </si>
  <si>
    <t>上班</t>
  </si>
  <si>
    <t>下班</t>
  </si>
  <si>
    <t>出勤时长</t>
  </si>
  <si>
    <t>唐百所</t>
  </si>
  <si>
    <t>曾天丽</t>
  </si>
  <si>
    <t>休</t>
  </si>
  <si>
    <t>姜会</t>
  </si>
  <si>
    <t>杜治忠</t>
  </si>
  <si>
    <t>王凤梅</t>
  </si>
  <si>
    <t>汤红兵</t>
  </si>
  <si>
    <t>杨超</t>
  </si>
  <si>
    <t>丁虎</t>
  </si>
  <si>
    <t>曹云</t>
  </si>
  <si>
    <t>日期</t>
  </si>
  <si>
    <t>仓库编码</t>
  </si>
  <si>
    <t>仓库名称</t>
  </si>
  <si>
    <t>上班时间</t>
  </si>
  <si>
    <t>下班时间</t>
  </si>
  <si>
    <t>是否正常</t>
  </si>
  <si>
    <t>备注</t>
  </si>
  <si>
    <t>出勤天数</t>
  </si>
  <si>
    <t>时长</t>
  </si>
  <si>
    <t>金额</t>
  </si>
  <si>
    <t>六品堂义乌仓</t>
  </si>
  <si>
    <t>调岗日期</t>
  </si>
  <si>
    <t>调岗时间</t>
  </si>
  <si>
    <t>调岗
时长</t>
  </si>
  <si>
    <t>调岗明细</t>
  </si>
  <si>
    <t>调岗
工价/h</t>
  </si>
  <si>
    <t>张肖青</t>
  </si>
  <si>
    <t>6楼贴码</t>
  </si>
  <si>
    <t>安旭琴</t>
  </si>
  <si>
    <t>孙珂珂</t>
  </si>
  <si>
    <t>安佳莎</t>
  </si>
  <si>
    <t>李涛</t>
  </si>
  <si>
    <t>2.3楼拿货</t>
  </si>
  <si>
    <t>丁章友</t>
  </si>
  <si>
    <t>补散单</t>
  </si>
  <si>
    <t>宋海飞</t>
  </si>
  <si>
    <t>大包拣货，补货</t>
  </si>
  <si>
    <t>代传奇</t>
  </si>
  <si>
    <t>大包拣货</t>
  </si>
  <si>
    <t>张健</t>
  </si>
  <si>
    <t>补货</t>
  </si>
  <si>
    <t>陈杰</t>
  </si>
  <si>
    <t>上架</t>
  </si>
  <si>
    <t>姜莎</t>
  </si>
  <si>
    <t>拣散单</t>
  </si>
  <si>
    <t>安英</t>
  </si>
  <si>
    <t>刘玲玲</t>
  </si>
  <si>
    <t>小爆款拣货员</t>
  </si>
  <si>
    <t>拣验部</t>
  </si>
  <si>
    <t>临时工</t>
  </si>
  <si>
    <t>戴晓宇</t>
  </si>
  <si>
    <t>牛皊</t>
  </si>
  <si>
    <t>安雪伟</t>
  </si>
  <si>
    <t>高利杰</t>
  </si>
  <si>
    <t>贴单</t>
  </si>
  <si>
    <t>程早贵</t>
  </si>
  <si>
    <t>侯远远</t>
  </si>
  <si>
    <t>贴码</t>
  </si>
  <si>
    <t>束天玉</t>
  </si>
  <si>
    <t>安雪峰</t>
  </si>
  <si>
    <t>唐永山</t>
  </si>
  <si>
    <t>杨兴鹏</t>
  </si>
  <si>
    <t>安雪东</t>
  </si>
  <si>
    <t>刘志军</t>
  </si>
  <si>
    <t>备货</t>
  </si>
  <si>
    <t>孙照清</t>
  </si>
  <si>
    <t>王家兴</t>
  </si>
  <si>
    <t>徐红磊</t>
  </si>
  <si>
    <t>赵普森</t>
  </si>
  <si>
    <t>马丹</t>
  </si>
  <si>
    <t>苏情</t>
  </si>
  <si>
    <t>王晶博</t>
  </si>
  <si>
    <t>王超</t>
  </si>
  <si>
    <t>预包贴单</t>
  </si>
  <si>
    <t>贴码，京东物流换包装</t>
  </si>
  <si>
    <t>李凤霞</t>
  </si>
  <si>
    <t>拣散单，大包拣货</t>
  </si>
  <si>
    <t>李燕妮</t>
  </si>
  <si>
    <t>货品称重换包装贴码</t>
  </si>
  <si>
    <t>李玉金</t>
  </si>
  <si>
    <t>补货，大包拣货</t>
  </si>
  <si>
    <t>2.3楼分货</t>
  </si>
  <si>
    <t>代永睿</t>
  </si>
  <si>
    <t>侯辉</t>
  </si>
  <si>
    <t>伍庆雄</t>
  </si>
  <si>
    <t>李鹏飞</t>
  </si>
  <si>
    <t>陆景</t>
  </si>
  <si>
    <t>丁金鹏</t>
  </si>
  <si>
    <t>米林林</t>
  </si>
  <si>
    <t>2楼拉货</t>
  </si>
  <si>
    <t>2楼打包</t>
  </si>
  <si>
    <t>陈雪冰</t>
  </si>
  <si>
    <t>安小兵</t>
  </si>
  <si>
    <t>上架，补货</t>
  </si>
  <si>
    <t>王兵可</t>
  </si>
  <si>
    <t>称重，贴码</t>
  </si>
  <si>
    <t>验货</t>
  </si>
  <si>
    <t>姜丹</t>
  </si>
  <si>
    <t>拣散单，补货</t>
  </si>
  <si>
    <t>爆款打单</t>
  </si>
  <si>
    <t>陈远</t>
  </si>
  <si>
    <t>李伦</t>
  </si>
  <si>
    <t>王明可</t>
  </si>
  <si>
    <t>陈应山</t>
  </si>
  <si>
    <t>李继云</t>
  </si>
  <si>
    <t>打包</t>
  </si>
  <si>
    <t>出库，归位</t>
  </si>
  <si>
    <t>拆货架</t>
  </si>
  <si>
    <t>李小琼</t>
  </si>
  <si>
    <t>拣散单，验货</t>
  </si>
  <si>
    <t>苏英</t>
  </si>
  <si>
    <t>刘新玲</t>
  </si>
  <si>
    <t>曹歌</t>
  </si>
  <si>
    <t>散单拣货</t>
  </si>
  <si>
    <t>拿散单</t>
  </si>
  <si>
    <t>换盒子</t>
  </si>
  <si>
    <t>付东</t>
  </si>
  <si>
    <t>2楼拣货</t>
  </si>
  <si>
    <t>拣货</t>
  </si>
  <si>
    <t>拆包打码，贴码</t>
  </si>
  <si>
    <t>罗秀成</t>
  </si>
  <si>
    <t>打单</t>
  </si>
  <si>
    <t>潘一妹</t>
  </si>
  <si>
    <t>王成群</t>
  </si>
  <si>
    <t>张劝</t>
  </si>
  <si>
    <t>林珍妹</t>
  </si>
  <si>
    <t>预包产品名称</t>
  </si>
  <si>
    <t>数量</t>
  </si>
  <si>
    <t>单价</t>
  </si>
  <si>
    <t>总金额</t>
  </si>
  <si>
    <t>研究生答题卡A3思想政治  英语（一）</t>
  </si>
  <si>
    <t>行书10本  钢笔  墨囊  小册子</t>
  </si>
  <si>
    <t>红包5份</t>
  </si>
  <si>
    <t>二年级描红  铅笔 小鱼握笔器</t>
  </si>
  <si>
    <t>远山钢笔蓝色  墨囊</t>
  </si>
  <si>
    <t>唐诗卡扣  墨囊  钢笔  满江红</t>
  </si>
  <si>
    <t>同步五年级下册  笔芯  笔杆  小鱼握笔器</t>
  </si>
  <si>
    <t>万花尺  模板</t>
  </si>
  <si>
    <t>一年级描红 扩句</t>
  </si>
  <si>
    <t>五年级下2本   笔杆  小鱼握笔器  笔芯</t>
  </si>
  <si>
    <t>一年级上下 3铅笔 2握笔器</t>
  </si>
  <si>
    <t>书法练习纸米字格5份</t>
  </si>
  <si>
    <t>一年级口算 一年级  3铅笔 2握笔器</t>
  </si>
  <si>
    <t>田格5份</t>
  </si>
  <si>
    <t>大吉大利红包5份</t>
  </si>
  <si>
    <t>优美句子</t>
  </si>
  <si>
    <t>一年级上册 3铅笔 2握笔器</t>
  </si>
  <si>
    <t>35度弯尖  竖条  墨囊</t>
  </si>
  <si>
    <t>0-100 笔芯 笔杆 握笔器</t>
  </si>
  <si>
    <t>100张临摹纸  07德克笔芯  笔杆  握笔器  胧腋</t>
  </si>
  <si>
    <t>研究生  笔芯 笔杆</t>
  </si>
  <si>
    <t>二年级练习  描红版</t>
  </si>
  <si>
    <t>0-100 汉语拼音 笔杆 握笔器 笔芯</t>
  </si>
  <si>
    <t>同步二年级上 铅笔 握笔器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</si>
</sst>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41">
    <font>
      <sz val="11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Microsoft YaHei"/>
      <charset val="134"/>
    </font>
    <font>
      <sz val="8"/>
      <color theme="1"/>
      <name val="宋体"/>
      <charset val="134"/>
      <scheme val="minor"/>
    </font>
    <font>
      <b/>
      <sz val="12"/>
      <color theme="1"/>
      <name val="黑体"/>
      <charset val="134"/>
    </font>
    <font>
      <b/>
      <sz val="16"/>
      <color theme="1"/>
      <name val="黑体"/>
      <charset val="134"/>
    </font>
    <font>
      <b/>
      <sz val="14"/>
      <color theme="1"/>
      <name val="黑体"/>
      <charset val="134"/>
    </font>
    <font>
      <b/>
      <sz val="16"/>
      <color rgb="FFFF0000"/>
      <name val="黑体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sz val="12"/>
      <color rgb="FF000000"/>
      <name val="宋体"/>
      <charset val="134"/>
    </font>
    <font>
      <b/>
      <sz val="11"/>
      <color theme="1"/>
      <name val="黑体"/>
      <charset val="134"/>
    </font>
    <font>
      <b/>
      <sz val="12"/>
      <color rgb="FF008000"/>
      <name val="Courier New"/>
      <charset val="134"/>
    </font>
    <font>
      <b/>
      <sz val="12"/>
      <color rgb="FF008000"/>
      <name val="宋体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2"/>
      <color rgb="FFE26B0A"/>
      <name val="微软雅黑"/>
      <charset val="134"/>
    </font>
    <font>
      <b/>
      <sz val="12"/>
      <color rgb="FF366092"/>
      <name val="微软雅黑"/>
      <charset val="134"/>
    </font>
    <font>
      <b/>
      <sz val="11"/>
      <color rgb="FFFF0000"/>
      <name val="微软雅黑"/>
      <charset val="134"/>
    </font>
    <font>
      <b/>
      <sz val="12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F66B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4" fillId="18" borderId="10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6" fillId="19" borderId="11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58" fontId="3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58" fontId="3" fillId="0" borderId="4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8" fontId="3" fillId="0" borderId="4" xfId="0" applyNumberFormat="1" applyFont="1" applyBorder="1" applyAlignment="1">
      <alignment vertical="center"/>
    </xf>
    <xf numFmtId="58" fontId="4" fillId="0" borderId="1" xfId="0" applyNumberFormat="1" applyFont="1" applyBorder="1" applyAlignment="1">
      <alignment horizontal="center" vertical="center"/>
    </xf>
    <xf numFmtId="58" fontId="3" fillId="0" borderId="5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58" fontId="10" fillId="0" borderId="1" xfId="0" applyNumberFormat="1" applyFont="1" applyFill="1" applyBorder="1" applyAlignment="1">
      <alignment horizontal="center" vertical="center"/>
    </xf>
    <xf numFmtId="20" fontId="10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58" fontId="10" fillId="7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58" fontId="13" fillId="0" borderId="1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20" fontId="1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176" fontId="21" fillId="5" borderId="1" xfId="0" applyNumberFormat="1" applyFont="1" applyFill="1" applyBorder="1" applyAlignment="1">
      <alignment horizontal="center" vertical="center"/>
    </xf>
    <xf numFmtId="20" fontId="16" fillId="8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F66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2024&#24180;1&#26376;&#20221;&#20179;&#24211;&#20154;&#21592;&#23703;&#20301;&#26126;&#3245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姓名</v>
          </cell>
          <cell r="D1" t="str">
            <v>组别</v>
          </cell>
          <cell r="E1" t="str">
            <v>岗位</v>
          </cell>
        </row>
        <row r="2">
          <cell r="C2" t="str">
            <v>孔祥金</v>
          </cell>
          <cell r="D2" t="str">
            <v>行政部</v>
          </cell>
          <cell r="E2" t="str">
            <v>经理</v>
          </cell>
        </row>
        <row r="3">
          <cell r="C3" t="str">
            <v>陈玉婷</v>
          </cell>
          <cell r="D3" t="str">
            <v>售后定责组</v>
          </cell>
          <cell r="E3" t="str">
            <v>售后定责</v>
          </cell>
        </row>
        <row r="4">
          <cell r="C4" t="str">
            <v>卢庆英</v>
          </cell>
          <cell r="D4" t="str">
            <v>售后定责组</v>
          </cell>
          <cell r="E4" t="str">
            <v>售后定责</v>
          </cell>
        </row>
        <row r="5">
          <cell r="C5" t="str">
            <v>殷吉向</v>
          </cell>
          <cell r="D5" t="str">
            <v>京东线下</v>
          </cell>
          <cell r="E5" t="str">
            <v>组长</v>
          </cell>
        </row>
        <row r="6">
          <cell r="C6" t="str">
            <v>陆冈</v>
          </cell>
          <cell r="D6" t="str">
            <v>京东线下</v>
          </cell>
          <cell r="E6" t="str">
            <v>京东打包员</v>
          </cell>
        </row>
        <row r="7">
          <cell r="C7" t="str">
            <v>田洪永</v>
          </cell>
          <cell r="D7" t="str">
            <v>京东线下</v>
          </cell>
          <cell r="E7" t="str">
            <v>京东打包员</v>
          </cell>
        </row>
        <row r="8">
          <cell r="C8" t="str">
            <v>吴兴林</v>
          </cell>
          <cell r="D8" t="str">
            <v>京东线下</v>
          </cell>
          <cell r="E8" t="str">
            <v>京东打包员</v>
          </cell>
        </row>
        <row r="9">
          <cell r="C9" t="str">
            <v>杨健</v>
          </cell>
          <cell r="D9" t="str">
            <v>京东线下</v>
          </cell>
          <cell r="E9" t="str">
            <v>京东打包员</v>
          </cell>
        </row>
        <row r="10">
          <cell r="C10" t="str">
            <v>赵义孟</v>
          </cell>
          <cell r="D10" t="str">
            <v>京东线下</v>
          </cell>
          <cell r="E10" t="str">
            <v>京东打包员</v>
          </cell>
        </row>
        <row r="11">
          <cell r="C11" t="str">
            <v>安小昆</v>
          </cell>
          <cell r="D11" t="str">
            <v>京东线下</v>
          </cell>
          <cell r="E11" t="str">
            <v>京东打包员</v>
          </cell>
        </row>
        <row r="12">
          <cell r="C12" t="str">
            <v>贵体森</v>
          </cell>
          <cell r="D12" t="str">
            <v>京东线下</v>
          </cell>
          <cell r="E12" t="str">
            <v>京东打包员</v>
          </cell>
        </row>
        <row r="13">
          <cell r="C13" t="str">
            <v>夏井关</v>
          </cell>
          <cell r="D13" t="str">
            <v>京东线下</v>
          </cell>
          <cell r="E13" t="str">
            <v>京东打包员</v>
          </cell>
        </row>
        <row r="14">
          <cell r="C14" t="str">
            <v>李鹏飞</v>
          </cell>
          <cell r="D14" t="str">
            <v>理货组</v>
          </cell>
          <cell r="E14" t="str">
            <v>单据处理</v>
          </cell>
        </row>
        <row r="15">
          <cell r="C15" t="str">
            <v>陆景</v>
          </cell>
          <cell r="D15" t="str">
            <v>理货组</v>
          </cell>
          <cell r="E15" t="str">
            <v>理货员</v>
          </cell>
        </row>
        <row r="16">
          <cell r="C16" t="str">
            <v>罗秀成</v>
          </cell>
          <cell r="D16" t="str">
            <v>理货组</v>
          </cell>
          <cell r="E16" t="str">
            <v>收货员</v>
          </cell>
        </row>
        <row r="17">
          <cell r="C17" t="str">
            <v>丁金鹏</v>
          </cell>
          <cell r="D17" t="str">
            <v>理货组</v>
          </cell>
          <cell r="E17" t="str">
            <v>理货组长</v>
          </cell>
        </row>
        <row r="18">
          <cell r="C18" t="str">
            <v>安雪峰</v>
          </cell>
          <cell r="D18" t="str">
            <v>理货组</v>
          </cell>
          <cell r="E18" t="str">
            <v>理货员</v>
          </cell>
        </row>
        <row r="19">
          <cell r="C19" t="str">
            <v>陈远</v>
          </cell>
          <cell r="D19" t="str">
            <v>理货组</v>
          </cell>
          <cell r="E19" t="str">
            <v>理货员</v>
          </cell>
        </row>
        <row r="20">
          <cell r="C20" t="str">
            <v>代永睿</v>
          </cell>
          <cell r="D20" t="str">
            <v>理货组</v>
          </cell>
          <cell r="E20" t="str">
            <v>理货员</v>
          </cell>
        </row>
        <row r="21">
          <cell r="C21" t="str">
            <v>侯辉</v>
          </cell>
          <cell r="D21" t="str">
            <v>理货组</v>
          </cell>
          <cell r="E21" t="str">
            <v>理货员</v>
          </cell>
        </row>
        <row r="22">
          <cell r="C22" t="str">
            <v>唐永山</v>
          </cell>
          <cell r="D22" t="str">
            <v>理货组</v>
          </cell>
          <cell r="E22" t="str">
            <v>理货员</v>
          </cell>
        </row>
        <row r="23">
          <cell r="C23" t="str">
            <v>伍庆雄</v>
          </cell>
          <cell r="D23" t="str">
            <v>理货组</v>
          </cell>
          <cell r="E23" t="str">
            <v>理货员</v>
          </cell>
        </row>
        <row r="24">
          <cell r="C24" t="str">
            <v>束天玉</v>
          </cell>
          <cell r="D24" t="str">
            <v>理货组</v>
          </cell>
          <cell r="E24" t="str">
            <v>理货员</v>
          </cell>
        </row>
        <row r="25">
          <cell r="C25" t="str">
            <v>米林林</v>
          </cell>
          <cell r="D25" t="str">
            <v>理货组</v>
          </cell>
          <cell r="E25" t="str">
            <v>质检员</v>
          </cell>
        </row>
        <row r="26">
          <cell r="C26" t="str">
            <v>杨兴鹏</v>
          </cell>
          <cell r="D26" t="str">
            <v>理货组</v>
          </cell>
          <cell r="E26" t="str">
            <v>理货员</v>
          </cell>
        </row>
        <row r="27">
          <cell r="C27" t="str">
            <v>侯远远</v>
          </cell>
          <cell r="D27" t="str">
            <v>退件组</v>
          </cell>
          <cell r="E27" t="str">
            <v>退件员</v>
          </cell>
        </row>
        <row r="28">
          <cell r="C28" t="str">
            <v>李应春</v>
          </cell>
          <cell r="D28" t="str">
            <v>退件组</v>
          </cell>
          <cell r="E28" t="str">
            <v>客退上架</v>
          </cell>
        </row>
        <row r="29">
          <cell r="C29" t="str">
            <v>赛永杰</v>
          </cell>
          <cell r="D29" t="str">
            <v>退件组</v>
          </cell>
          <cell r="E29" t="str">
            <v>储备</v>
          </cell>
        </row>
        <row r="30">
          <cell r="C30" t="str">
            <v>陆强</v>
          </cell>
          <cell r="D30" t="str">
            <v>物控部</v>
          </cell>
          <cell r="E30" t="str">
            <v>经理</v>
          </cell>
        </row>
        <row r="31">
          <cell r="C31" t="str">
            <v>王志省</v>
          </cell>
          <cell r="D31" t="str">
            <v>物控部</v>
          </cell>
          <cell r="E31" t="str">
            <v>库存管理主管</v>
          </cell>
        </row>
        <row r="32">
          <cell r="C32" t="str">
            <v>丁章友</v>
          </cell>
          <cell r="D32" t="str">
            <v>打包部</v>
          </cell>
          <cell r="E32" t="str">
            <v>线上打包</v>
          </cell>
        </row>
        <row r="33">
          <cell r="C33" t="str">
            <v>徐红磊</v>
          </cell>
          <cell r="D33" t="str">
            <v>打包部</v>
          </cell>
          <cell r="E33" t="str">
            <v>线上打包</v>
          </cell>
        </row>
        <row r="34">
          <cell r="C34" t="str">
            <v>王兵可</v>
          </cell>
          <cell r="D34" t="str">
            <v>打包部</v>
          </cell>
          <cell r="E34" t="str">
            <v>线上打包</v>
          </cell>
        </row>
        <row r="35">
          <cell r="C35" t="str">
            <v>肖高勇</v>
          </cell>
          <cell r="D35" t="str">
            <v>打包部</v>
          </cell>
          <cell r="E35" t="str">
            <v>线上打包</v>
          </cell>
        </row>
        <row r="36">
          <cell r="C36" t="str">
            <v>孙照清</v>
          </cell>
          <cell r="D36" t="str">
            <v>打包部</v>
          </cell>
          <cell r="E36" t="str">
            <v>线上打包</v>
          </cell>
        </row>
        <row r="37">
          <cell r="C37" t="str">
            <v>陈杰</v>
          </cell>
          <cell r="D37" t="str">
            <v>打包部</v>
          </cell>
          <cell r="E37" t="str">
            <v>线上打包</v>
          </cell>
        </row>
        <row r="38">
          <cell r="C38" t="str">
            <v>安雪伟</v>
          </cell>
          <cell r="D38" t="str">
            <v>打包部</v>
          </cell>
          <cell r="E38" t="str">
            <v>线上打包</v>
          </cell>
        </row>
        <row r="39">
          <cell r="C39" t="str">
            <v>付东</v>
          </cell>
          <cell r="D39" t="str">
            <v>打包部</v>
          </cell>
          <cell r="E39" t="str">
            <v>线上打包</v>
          </cell>
        </row>
        <row r="40">
          <cell r="C40" t="str">
            <v>张健</v>
          </cell>
          <cell r="D40" t="str">
            <v>打包部</v>
          </cell>
          <cell r="E40" t="str">
            <v>线上打包</v>
          </cell>
        </row>
        <row r="41">
          <cell r="C41" t="str">
            <v>杨才贵</v>
          </cell>
          <cell r="D41" t="str">
            <v>打包部</v>
          </cell>
          <cell r="E41" t="str">
            <v>线上打包</v>
          </cell>
        </row>
        <row r="42">
          <cell r="C42" t="str">
            <v>赵亚兵</v>
          </cell>
          <cell r="D42" t="str">
            <v>打包部</v>
          </cell>
          <cell r="E42" t="str">
            <v>线下打包拣货/打包</v>
          </cell>
        </row>
        <row r="43">
          <cell r="C43" t="str">
            <v>汤红兵</v>
          </cell>
          <cell r="D43" t="str">
            <v>打包部</v>
          </cell>
          <cell r="E43" t="str">
            <v>机动岗</v>
          </cell>
        </row>
        <row r="44">
          <cell r="C44" t="str">
            <v>王中可</v>
          </cell>
          <cell r="D44" t="str">
            <v>打包部</v>
          </cell>
          <cell r="E44" t="str">
            <v>3楼主管</v>
          </cell>
        </row>
        <row r="45">
          <cell r="C45" t="str">
            <v>宋海飞</v>
          </cell>
          <cell r="D45" t="str">
            <v>打包部</v>
          </cell>
          <cell r="E45" t="str">
            <v>线上打包</v>
          </cell>
        </row>
        <row r="46">
          <cell r="C46" t="str">
            <v>代传奇</v>
          </cell>
          <cell r="D46" t="str">
            <v>打包部</v>
          </cell>
          <cell r="E46" t="str">
            <v>线上打包</v>
          </cell>
        </row>
        <row r="47">
          <cell r="C47" t="str">
            <v>安小兵</v>
          </cell>
          <cell r="D47" t="str">
            <v>打包部</v>
          </cell>
          <cell r="E47" t="str">
            <v>线上打包</v>
          </cell>
        </row>
        <row r="48">
          <cell r="C48" t="str">
            <v>王家兴</v>
          </cell>
          <cell r="D48" t="str">
            <v>打包部</v>
          </cell>
          <cell r="E48" t="str">
            <v>线上打包</v>
          </cell>
        </row>
        <row r="49">
          <cell r="C49" t="str">
            <v>牛皊</v>
          </cell>
          <cell r="D49" t="str">
            <v>打包部</v>
          </cell>
          <cell r="E49" t="str">
            <v>爆款打包员（纸箱）</v>
          </cell>
        </row>
        <row r="50">
          <cell r="C50" t="str">
            <v>戴晓宇</v>
          </cell>
          <cell r="D50" t="str">
            <v>打包部</v>
          </cell>
          <cell r="E50" t="str">
            <v>爆款打包员（纸箱）</v>
          </cell>
        </row>
        <row r="51">
          <cell r="C51" t="str">
            <v>徐晓磊</v>
          </cell>
          <cell r="D51" t="str">
            <v>定制组</v>
          </cell>
          <cell r="E51" t="str">
            <v>组长</v>
          </cell>
        </row>
        <row r="52">
          <cell r="C52" t="str">
            <v>王晶博</v>
          </cell>
          <cell r="D52" t="str">
            <v>定制组</v>
          </cell>
          <cell r="E52" t="str">
            <v>定制铅笔 姓名圈</v>
          </cell>
        </row>
        <row r="53">
          <cell r="C53" t="str">
            <v>张肖青</v>
          </cell>
          <cell r="D53" t="str">
            <v>定制组</v>
          </cell>
          <cell r="E53" t="str">
            <v>衣物印章</v>
          </cell>
        </row>
        <row r="54">
          <cell r="C54" t="str">
            <v>安旭琴</v>
          </cell>
          <cell r="D54" t="str">
            <v>定制组</v>
          </cell>
          <cell r="E54" t="str">
            <v>刻章</v>
          </cell>
        </row>
        <row r="55">
          <cell r="C55" t="str">
            <v>安佳莎</v>
          </cell>
          <cell r="D55" t="str">
            <v>定制组</v>
          </cell>
          <cell r="E55" t="str">
            <v>定制相框</v>
          </cell>
        </row>
        <row r="56">
          <cell r="C56" t="str">
            <v>孙珂珂</v>
          </cell>
          <cell r="D56" t="str">
            <v>定制组</v>
          </cell>
          <cell r="E56" t="str">
            <v>练字帖</v>
          </cell>
        </row>
        <row r="57">
          <cell r="C57" t="str">
            <v>赵普森</v>
          </cell>
          <cell r="D57" t="str">
            <v>定制组</v>
          </cell>
          <cell r="E57" t="str">
            <v>姓名贴</v>
          </cell>
        </row>
        <row r="58">
          <cell r="C58" t="str">
            <v>李燕妮</v>
          </cell>
          <cell r="D58" t="str">
            <v>定制组</v>
          </cell>
          <cell r="E58" t="str">
            <v>刻章</v>
          </cell>
        </row>
        <row r="59">
          <cell r="C59" t="str">
            <v>苏情</v>
          </cell>
          <cell r="D59" t="str">
            <v>定制组</v>
          </cell>
          <cell r="E59" t="str">
            <v>名字练字帖</v>
          </cell>
        </row>
        <row r="60">
          <cell r="C60" t="str">
            <v>马丹</v>
          </cell>
          <cell r="D60" t="str">
            <v>定制组</v>
          </cell>
          <cell r="E60" t="str">
            <v>打包员/拣货</v>
          </cell>
        </row>
        <row r="61">
          <cell r="C61" t="str">
            <v>丁虎</v>
          </cell>
          <cell r="D61" t="str">
            <v>拣验部</v>
          </cell>
          <cell r="E61" t="str">
            <v>代理组长</v>
          </cell>
        </row>
        <row r="62">
          <cell r="C62" t="str">
            <v>李凤霞</v>
          </cell>
          <cell r="D62" t="str">
            <v>拣验部</v>
          </cell>
          <cell r="E62" t="str">
            <v>验货员</v>
          </cell>
        </row>
        <row r="63">
          <cell r="C63" t="str">
            <v>陈雪冰</v>
          </cell>
          <cell r="D63" t="str">
            <v>拣验部</v>
          </cell>
          <cell r="E63" t="str">
            <v>验货员</v>
          </cell>
        </row>
        <row r="64">
          <cell r="C64" t="str">
            <v>李玉金</v>
          </cell>
          <cell r="D64" t="str">
            <v>拣验部</v>
          </cell>
          <cell r="E64" t="str">
            <v>验货员</v>
          </cell>
        </row>
        <row r="65">
          <cell r="C65" t="str">
            <v>姜丹</v>
          </cell>
          <cell r="D65" t="str">
            <v>拣验部</v>
          </cell>
          <cell r="E65" t="str">
            <v>验货员</v>
          </cell>
        </row>
        <row r="66">
          <cell r="C66" t="str">
            <v>姜莎</v>
          </cell>
          <cell r="D66" t="str">
            <v>拣验部</v>
          </cell>
          <cell r="E66" t="str">
            <v>小爆款拣货员</v>
          </cell>
        </row>
        <row r="67">
          <cell r="C67" t="str">
            <v>安英</v>
          </cell>
          <cell r="D67" t="str">
            <v>拣验部</v>
          </cell>
          <cell r="E67" t="str">
            <v>小爆款拣货员</v>
          </cell>
        </row>
        <row r="68">
          <cell r="C68" t="str">
            <v>苏英</v>
          </cell>
          <cell r="D68" t="str">
            <v>拣验部</v>
          </cell>
          <cell r="E68" t="str">
            <v>拣货员（刻章）</v>
          </cell>
        </row>
        <row r="69">
          <cell r="C69" t="str">
            <v>曹云</v>
          </cell>
          <cell r="D69" t="str">
            <v>拣验部</v>
          </cell>
          <cell r="E69" t="str">
            <v>线下拣货员/机动</v>
          </cell>
        </row>
        <row r="70">
          <cell r="C70" t="str">
            <v>杨超</v>
          </cell>
          <cell r="D70" t="str">
            <v>拣验部</v>
          </cell>
          <cell r="E70" t="str">
            <v>三楼卫生/拉框/拉件</v>
          </cell>
        </row>
        <row r="71">
          <cell r="C71" t="str">
            <v>刘新玲</v>
          </cell>
          <cell r="D71" t="str">
            <v>拣验部</v>
          </cell>
          <cell r="E71" t="str">
            <v>散单拣货</v>
          </cell>
        </row>
        <row r="72">
          <cell r="C72" t="str">
            <v>冷花</v>
          </cell>
          <cell r="D72" t="str">
            <v>拣验部</v>
          </cell>
          <cell r="E72" t="str">
            <v>散单拣货</v>
          </cell>
        </row>
        <row r="73">
          <cell r="C73" t="str">
            <v>李小琼</v>
          </cell>
          <cell r="D73" t="str">
            <v>拣验部</v>
          </cell>
          <cell r="E73" t="str">
            <v>散单拣货</v>
          </cell>
        </row>
        <row r="74">
          <cell r="C74" t="str">
            <v>谭凯丰</v>
          </cell>
          <cell r="D74" t="str">
            <v>拣验部</v>
          </cell>
          <cell r="E74" t="str">
            <v>散单拣货</v>
          </cell>
        </row>
        <row r="75">
          <cell r="C75" t="str">
            <v>沈成伟</v>
          </cell>
          <cell r="D75" t="str">
            <v>拣验部</v>
          </cell>
          <cell r="E75" t="str">
            <v>散单拣货</v>
          </cell>
        </row>
        <row r="76">
          <cell r="C76" t="str">
            <v>刘湘林</v>
          </cell>
          <cell r="D76" t="str">
            <v>拣验部</v>
          </cell>
          <cell r="E76" t="str">
            <v>散单拣货</v>
          </cell>
        </row>
        <row r="77">
          <cell r="C77" t="str">
            <v>张寰</v>
          </cell>
          <cell r="D77" t="str">
            <v>拣验部</v>
          </cell>
          <cell r="E77" t="str">
            <v>散单拣货</v>
          </cell>
        </row>
        <row r="78">
          <cell r="C78" t="str">
            <v>赵磊</v>
          </cell>
          <cell r="D78" t="str">
            <v>拣验部</v>
          </cell>
          <cell r="E78" t="str">
            <v>散单拣货</v>
          </cell>
        </row>
        <row r="79">
          <cell r="C79" t="str">
            <v>廖声远</v>
          </cell>
          <cell r="D79" t="str">
            <v>3楼补货组</v>
          </cell>
          <cell r="E79" t="str">
            <v>3楼补货员</v>
          </cell>
        </row>
        <row r="80">
          <cell r="C80" t="str">
            <v>李伦</v>
          </cell>
          <cell r="D80" t="str">
            <v>3楼补货组</v>
          </cell>
          <cell r="E80" t="str">
            <v>3楼补货员</v>
          </cell>
        </row>
        <row r="81">
          <cell r="C81" t="str">
            <v>庄飞</v>
          </cell>
          <cell r="D81" t="str">
            <v>3楼补货组</v>
          </cell>
          <cell r="E81" t="str">
            <v>3楼补货员</v>
          </cell>
        </row>
        <row r="82">
          <cell r="C82" t="str">
            <v>王明可</v>
          </cell>
          <cell r="D82" t="str">
            <v>3楼补货组</v>
          </cell>
          <cell r="E82" t="str">
            <v>3楼补货员</v>
          </cell>
        </row>
        <row r="83">
          <cell r="C83" t="str">
            <v>陈应山</v>
          </cell>
          <cell r="D83" t="str">
            <v>3楼补货组</v>
          </cell>
          <cell r="E83" t="str">
            <v>3楼补货员</v>
          </cell>
        </row>
        <row r="84">
          <cell r="C84" t="str">
            <v>孙大庆</v>
          </cell>
          <cell r="D84" t="str">
            <v>智能仓</v>
          </cell>
          <cell r="E84" t="str">
            <v>组长</v>
          </cell>
        </row>
        <row r="85">
          <cell r="C85" t="str">
            <v>曾天丽</v>
          </cell>
          <cell r="D85" t="str">
            <v>智能仓</v>
          </cell>
          <cell r="E85" t="str">
            <v>分拣员</v>
          </cell>
        </row>
        <row r="86">
          <cell r="C86" t="str">
            <v>姜会</v>
          </cell>
          <cell r="D86" t="str">
            <v>智能仓</v>
          </cell>
          <cell r="E86" t="str">
            <v>分拣员</v>
          </cell>
        </row>
        <row r="87">
          <cell r="C87" t="str">
            <v>杜治忠</v>
          </cell>
          <cell r="D87" t="str">
            <v>智能仓</v>
          </cell>
          <cell r="E87" t="str">
            <v>运维/分拣员</v>
          </cell>
        </row>
        <row r="88">
          <cell r="C88" t="str">
            <v>王凤梅</v>
          </cell>
          <cell r="D88" t="str">
            <v>智能仓</v>
          </cell>
          <cell r="E88" t="str">
            <v>分拣员</v>
          </cell>
        </row>
        <row r="89">
          <cell r="C89" t="str">
            <v>安雪东</v>
          </cell>
          <cell r="D89" t="str">
            <v>智能仓</v>
          </cell>
          <cell r="E89" t="str">
            <v>智能仓补货员</v>
          </cell>
        </row>
        <row r="90">
          <cell r="C90" t="str">
            <v>李涛</v>
          </cell>
          <cell r="D90" t="str">
            <v>智能仓</v>
          </cell>
          <cell r="E90" t="str">
            <v>智能仓补货员</v>
          </cell>
        </row>
        <row r="91">
          <cell r="C91" t="str">
            <v>王超</v>
          </cell>
          <cell r="D91" t="str">
            <v>智能仓</v>
          </cell>
          <cell r="E91" t="str">
            <v>智能仓补货员</v>
          </cell>
        </row>
        <row r="92">
          <cell r="C92" t="str">
            <v>孟凤瑶</v>
          </cell>
          <cell r="D92" t="str">
            <v>爆款组</v>
          </cell>
          <cell r="E92" t="str">
            <v>打单员，拣货员</v>
          </cell>
        </row>
        <row r="93">
          <cell r="C93" t="str">
            <v>李桔</v>
          </cell>
          <cell r="D93" t="str">
            <v>爆款组</v>
          </cell>
          <cell r="E93" t="str">
            <v>打单员，拣货员</v>
          </cell>
        </row>
        <row r="94">
          <cell r="C94" t="str">
            <v>左雪</v>
          </cell>
          <cell r="D94" t="str">
            <v>爆款组</v>
          </cell>
          <cell r="E94" t="str">
            <v>外购散单拣货</v>
          </cell>
        </row>
        <row r="95">
          <cell r="C95" t="str">
            <v>李春英</v>
          </cell>
          <cell r="D95" t="str">
            <v>爆款组</v>
          </cell>
          <cell r="E95" t="str">
            <v>外购散单拣货</v>
          </cell>
        </row>
        <row r="96">
          <cell r="C96" t="str">
            <v>田跃贵</v>
          </cell>
          <cell r="D96" t="str">
            <v>爆款组</v>
          </cell>
          <cell r="E96" t="str">
            <v>外购散单拣货</v>
          </cell>
        </row>
        <row r="97">
          <cell r="C97" t="str">
            <v>徐爱学</v>
          </cell>
          <cell r="D97" t="str">
            <v>爆款组</v>
          </cell>
          <cell r="E97" t="str">
            <v>外购散单拣货</v>
          </cell>
        </row>
        <row r="98">
          <cell r="C98" t="str">
            <v>于会杰</v>
          </cell>
          <cell r="D98" t="str">
            <v>爆款组</v>
          </cell>
          <cell r="E98" t="str">
            <v>外购散单拣货</v>
          </cell>
        </row>
        <row r="99">
          <cell r="C99" t="str">
            <v>高利杰</v>
          </cell>
          <cell r="D99" t="str">
            <v>爆款组</v>
          </cell>
          <cell r="E99" t="str">
            <v>内购散单拣货，爆款拣货</v>
          </cell>
        </row>
        <row r="100">
          <cell r="C100" t="str">
            <v>程早贵</v>
          </cell>
          <cell r="D100" t="str">
            <v>爆款组</v>
          </cell>
          <cell r="E100" t="str">
            <v>内购散单拣货，爆款拣货</v>
          </cell>
        </row>
        <row r="101">
          <cell r="C101" t="str">
            <v>张宇</v>
          </cell>
          <cell r="D101" t="str">
            <v>爆款组</v>
          </cell>
          <cell r="E101" t="str">
            <v>内购爆款，散单拣货</v>
          </cell>
        </row>
        <row r="102">
          <cell r="C102" t="str">
            <v>王公亮</v>
          </cell>
          <cell r="D102" t="str">
            <v>爆款组</v>
          </cell>
          <cell r="E102" t="str">
            <v>内购爆款，散单拣货</v>
          </cell>
        </row>
        <row r="103">
          <cell r="C103" t="str">
            <v>曹威远</v>
          </cell>
          <cell r="D103" t="str">
            <v>爆款组</v>
          </cell>
          <cell r="E103" t="str">
            <v>外购爆款打包（气泡袋，纸箱）</v>
          </cell>
        </row>
        <row r="104">
          <cell r="C104" t="str">
            <v>李继云</v>
          </cell>
          <cell r="D104" t="str">
            <v>爆款组</v>
          </cell>
          <cell r="E104" t="str">
            <v>外购爆款打包（气泡袋，纸箱）</v>
          </cell>
        </row>
        <row r="105">
          <cell r="C105" t="str">
            <v>付玉萧</v>
          </cell>
          <cell r="D105" t="str">
            <v>爆款组</v>
          </cell>
          <cell r="E105" t="str">
            <v>外购爆款打包（气泡袋，纸箱）</v>
          </cell>
        </row>
        <row r="106">
          <cell r="C106" t="str">
            <v>刘志军</v>
          </cell>
          <cell r="D106" t="str">
            <v>爆款组</v>
          </cell>
          <cell r="E106" t="str">
            <v>外购爆款打包（气泡袋，纸箱）</v>
          </cell>
        </row>
        <row r="107">
          <cell r="C107" t="str">
            <v>田恩志</v>
          </cell>
          <cell r="D107" t="str">
            <v>爆款组</v>
          </cell>
          <cell r="E107" t="str">
            <v>外购爆款打包（气泡袋，纸箱）</v>
          </cell>
        </row>
        <row r="108">
          <cell r="C108" t="str">
            <v>安建充</v>
          </cell>
          <cell r="D108" t="str">
            <v>爆款组</v>
          </cell>
          <cell r="E108" t="str">
            <v>外购散单打包（气泡袋，纸箱)</v>
          </cell>
        </row>
        <row r="109">
          <cell r="C109" t="str">
            <v>付江</v>
          </cell>
          <cell r="D109" t="str">
            <v>爆款组</v>
          </cell>
          <cell r="E109" t="str">
            <v>外购散单打包（气泡袋，纸箱)</v>
          </cell>
        </row>
        <row r="110">
          <cell r="C110" t="str">
            <v>李存山</v>
          </cell>
          <cell r="D110" t="str">
            <v>爆款组</v>
          </cell>
          <cell r="E110" t="str">
            <v>外购散单打包（气泡袋，纸箱)</v>
          </cell>
        </row>
        <row r="111">
          <cell r="C111" t="str">
            <v>潘一妹</v>
          </cell>
          <cell r="D111" t="str">
            <v>爆款组</v>
          </cell>
          <cell r="E111" t="str">
            <v>内购打包员（气泡袋，纸箱）</v>
          </cell>
        </row>
        <row r="112">
          <cell r="C112" t="str">
            <v>安小霞</v>
          </cell>
          <cell r="D112" t="str">
            <v>爆款组</v>
          </cell>
          <cell r="E112" t="str">
            <v>内购打包员（气泡袋，纸箱）</v>
          </cell>
        </row>
        <row r="113">
          <cell r="C113" t="str">
            <v>吉敏</v>
          </cell>
          <cell r="D113" t="str">
            <v>爆款组</v>
          </cell>
          <cell r="E113" t="str">
            <v>内购打包员（气泡袋，纸箱）</v>
          </cell>
        </row>
        <row r="114">
          <cell r="C114" t="str">
            <v>吴燕娟</v>
          </cell>
          <cell r="D114" t="str">
            <v>爆款组</v>
          </cell>
          <cell r="E114" t="str">
            <v>内购打包员（气泡袋，纸箱）</v>
          </cell>
        </row>
        <row r="115">
          <cell r="C115" t="str">
            <v>林珍妹</v>
          </cell>
          <cell r="D115" t="str">
            <v>爆款组</v>
          </cell>
          <cell r="E115" t="str">
            <v>内购打包员（气泡袋，纸箱）</v>
          </cell>
        </row>
        <row r="116">
          <cell r="C116" t="str">
            <v>王成群</v>
          </cell>
          <cell r="D116" t="str">
            <v>爆款组</v>
          </cell>
          <cell r="E116" t="str">
            <v>内购打包员（气泡袋，纸箱）</v>
          </cell>
        </row>
        <row r="117">
          <cell r="C117" t="str">
            <v>张劝</v>
          </cell>
          <cell r="D117" t="str">
            <v>爆款组</v>
          </cell>
          <cell r="E117" t="str">
            <v>内购打包员（气泡袋，纸箱）</v>
          </cell>
        </row>
        <row r="118">
          <cell r="C118" t="str">
            <v>唐百所</v>
          </cell>
          <cell r="D118" t="str">
            <v>爆款组</v>
          </cell>
          <cell r="E118" t="str">
            <v>拉框，拉耗材，裁剪定制毛毡</v>
          </cell>
        </row>
        <row r="119">
          <cell r="C119" t="str">
            <v>杨玉祥</v>
          </cell>
          <cell r="D119" t="str">
            <v>爆款组</v>
          </cell>
          <cell r="E119" t="str">
            <v>主管</v>
          </cell>
        </row>
        <row r="120">
          <cell r="C120" t="str">
            <v>王德昆</v>
          </cell>
          <cell r="D120" t="str">
            <v>爆款组</v>
          </cell>
          <cell r="E120" t="str">
            <v>2楼内购补货员</v>
          </cell>
        </row>
        <row r="121">
          <cell r="C121" t="str">
            <v>丁子豪</v>
          </cell>
          <cell r="D121" t="str">
            <v>爆款组</v>
          </cell>
          <cell r="E121" t="str">
            <v>2楼内购补货员</v>
          </cell>
        </row>
        <row r="122">
          <cell r="C122" t="str">
            <v>刘福林</v>
          </cell>
          <cell r="D122" t="str">
            <v>爆款组</v>
          </cell>
          <cell r="E122" t="str">
            <v>2楼外购补货员</v>
          </cell>
        </row>
        <row r="123">
          <cell r="C123" t="str">
            <v>郎豪</v>
          </cell>
          <cell r="D123" t="str">
            <v>爆款组</v>
          </cell>
          <cell r="E123" t="str">
            <v>2楼内购补货员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6"/>
  <sheetViews>
    <sheetView tabSelected="1" workbookViewId="0">
      <pane ySplit="1" topLeftCell="A2" activePane="bottomLeft" state="frozen"/>
      <selection/>
      <selection pane="bottomLeft" activeCell="L1" sqref="L1"/>
    </sheetView>
  </sheetViews>
  <sheetFormatPr defaultColWidth="9" defaultRowHeight="14.4"/>
  <cols>
    <col min="1" max="1" width="7.44444444444444" customWidth="1"/>
    <col min="2" max="2" width="7.66666666666667" customWidth="1"/>
    <col min="3" max="3" width="29.8888888888889" customWidth="1"/>
    <col min="4" max="4" width="7.66666666666667" customWidth="1"/>
    <col min="5" max="5" width="11.8888888888889" customWidth="1"/>
    <col min="6" max="6" width="8.11111111111111" customWidth="1" outlineLevel="1"/>
    <col min="7" max="9" width="9.22222222222222" customWidth="1" outlineLevel="1"/>
    <col min="10" max="14" width="9.22222222222222" customWidth="1"/>
    <col min="15" max="27" width="10.4444444444444" customWidth="1"/>
  </cols>
  <sheetData>
    <row r="1" ht="53" customHeight="1" spans="1: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5">
        <v>45398</v>
      </c>
      <c r="G1" s="35">
        <v>45399</v>
      </c>
      <c r="H1" s="35">
        <v>45400</v>
      </c>
      <c r="I1" s="35">
        <v>45401</v>
      </c>
      <c r="J1" s="35">
        <v>45402</v>
      </c>
      <c r="K1" s="35">
        <v>45403</v>
      </c>
      <c r="L1" s="35">
        <v>45404</v>
      </c>
      <c r="M1" s="35">
        <v>45207</v>
      </c>
      <c r="N1" s="35">
        <v>45208</v>
      </c>
      <c r="O1" s="35">
        <v>45209</v>
      </c>
      <c r="P1" s="35">
        <v>45210</v>
      </c>
      <c r="Q1" s="35">
        <v>45211</v>
      </c>
      <c r="R1" s="35">
        <v>45212</v>
      </c>
      <c r="S1" s="35">
        <v>45213</v>
      </c>
      <c r="T1" s="35">
        <v>45214</v>
      </c>
      <c r="U1" s="35">
        <v>45215</v>
      </c>
      <c r="V1" s="35">
        <v>45216</v>
      </c>
      <c r="W1" s="35">
        <v>45217</v>
      </c>
      <c r="X1" s="35">
        <v>45218</v>
      </c>
      <c r="Y1" s="35">
        <v>45219</v>
      </c>
      <c r="Z1" s="35">
        <v>45220</v>
      </c>
      <c r="AA1" s="35">
        <v>45221</v>
      </c>
    </row>
    <row r="2" ht="17.4" spans="1:27">
      <c r="A2" s="40">
        <v>1</v>
      </c>
      <c r="B2" s="40" t="s">
        <v>5</v>
      </c>
      <c r="C2" s="40" t="str">
        <f>VLOOKUP(B:B,[1]Sheet1!$C:$E,3,0)</f>
        <v>客退上架</v>
      </c>
      <c r="D2" s="40" t="str">
        <f>VLOOKUP(B:B,[1]Sheet1!$C:$D,2,0)</f>
        <v>退件组</v>
      </c>
      <c r="E2" s="41" t="s">
        <v>6</v>
      </c>
      <c r="F2" s="38">
        <v>0.375</v>
      </c>
      <c r="G2" s="38">
        <v>0.375</v>
      </c>
      <c r="H2" s="38">
        <v>0.375</v>
      </c>
      <c r="I2" s="38">
        <v>0.375</v>
      </c>
      <c r="J2" s="38">
        <v>0.375</v>
      </c>
      <c r="K2" s="38">
        <v>0.375</v>
      </c>
      <c r="L2" s="38">
        <v>0.375</v>
      </c>
      <c r="M2" s="38">
        <v>0.375</v>
      </c>
      <c r="N2" s="38">
        <v>0.375</v>
      </c>
      <c r="O2" s="38">
        <v>0.375</v>
      </c>
      <c r="P2" s="38">
        <v>0.375</v>
      </c>
      <c r="Q2" s="38">
        <v>0.375</v>
      </c>
      <c r="R2" s="38">
        <v>0.375</v>
      </c>
      <c r="S2" s="38">
        <v>0.375</v>
      </c>
      <c r="T2" s="38">
        <v>0.375</v>
      </c>
      <c r="U2" s="38">
        <v>0.375</v>
      </c>
      <c r="V2" s="38">
        <v>0.375</v>
      </c>
      <c r="W2" s="38">
        <v>0.375</v>
      </c>
      <c r="X2" s="38"/>
      <c r="Y2" s="38"/>
      <c r="Z2" s="46"/>
      <c r="AA2" s="38"/>
    </row>
    <row r="3" ht="17.4" spans="1:27">
      <c r="A3" s="40"/>
      <c r="B3" s="40"/>
      <c r="C3" s="40"/>
      <c r="D3" s="40"/>
      <c r="E3" s="42" t="s">
        <v>7</v>
      </c>
      <c r="F3" s="38">
        <v>0.854166666666667</v>
      </c>
      <c r="G3" s="38">
        <v>0.875</v>
      </c>
      <c r="H3" s="38">
        <v>0.875</v>
      </c>
      <c r="I3" s="38">
        <v>0.875</v>
      </c>
      <c r="J3" s="38">
        <v>0.875</v>
      </c>
      <c r="K3" s="38">
        <v>0.875</v>
      </c>
      <c r="L3" s="38">
        <v>0.625</v>
      </c>
      <c r="M3" s="38">
        <v>0.895833333333333</v>
      </c>
      <c r="N3" s="38">
        <v>0.916666666666667</v>
      </c>
      <c r="O3" s="38">
        <v>0.916666666666667</v>
      </c>
      <c r="P3" s="38">
        <v>0.916666666666667</v>
      </c>
      <c r="Q3" s="38">
        <v>0.916666666666667</v>
      </c>
      <c r="R3" s="38">
        <v>0.916666666666667</v>
      </c>
      <c r="S3" s="38">
        <v>0.916666666666667</v>
      </c>
      <c r="T3" s="38">
        <v>0.916666666666667</v>
      </c>
      <c r="U3" s="38">
        <v>0.916666666666667</v>
      </c>
      <c r="V3" s="38">
        <v>0.916666666666667</v>
      </c>
      <c r="W3" s="38">
        <v>0.916666666666667</v>
      </c>
      <c r="X3" s="38"/>
      <c r="Y3" s="38"/>
      <c r="Z3" s="46"/>
      <c r="AA3" s="38"/>
    </row>
    <row r="4" ht="17.4" spans="1:27">
      <c r="A4" s="43"/>
      <c r="B4" s="43"/>
      <c r="C4" s="43"/>
      <c r="D4" s="43"/>
      <c r="E4" s="44" t="s">
        <v>8</v>
      </c>
      <c r="F4" s="45">
        <f t="shared" ref="F4:L4" si="0">(F3-F2)*24</f>
        <v>11.5</v>
      </c>
      <c r="G4" s="45">
        <f t="shared" si="0"/>
        <v>12</v>
      </c>
      <c r="H4" s="45">
        <f t="shared" si="0"/>
        <v>12</v>
      </c>
      <c r="I4" s="45">
        <f t="shared" si="0"/>
        <v>12</v>
      </c>
      <c r="J4" s="45">
        <f t="shared" si="0"/>
        <v>12</v>
      </c>
      <c r="K4" s="45">
        <f t="shared" si="0"/>
        <v>12</v>
      </c>
      <c r="L4" s="45">
        <f t="shared" si="0"/>
        <v>6</v>
      </c>
      <c r="M4" s="45">
        <v>0</v>
      </c>
      <c r="N4" s="45">
        <f t="shared" ref="N4:Y4" si="1">(N3-N2)*24</f>
        <v>13</v>
      </c>
      <c r="O4" s="45">
        <f t="shared" si="1"/>
        <v>13</v>
      </c>
      <c r="P4" s="45">
        <f t="shared" si="1"/>
        <v>13</v>
      </c>
      <c r="Q4" s="45">
        <f t="shared" si="1"/>
        <v>13</v>
      </c>
      <c r="R4" s="45">
        <f t="shared" si="1"/>
        <v>13</v>
      </c>
      <c r="S4" s="45">
        <f t="shared" si="1"/>
        <v>13</v>
      </c>
      <c r="T4" s="45">
        <f t="shared" si="1"/>
        <v>13</v>
      </c>
      <c r="U4" s="45">
        <f t="shared" si="1"/>
        <v>13</v>
      </c>
      <c r="V4" s="45">
        <f t="shared" si="1"/>
        <v>13</v>
      </c>
      <c r="W4" s="45">
        <f t="shared" si="1"/>
        <v>13</v>
      </c>
      <c r="X4" s="45">
        <f t="shared" si="1"/>
        <v>0</v>
      </c>
      <c r="Y4" s="45">
        <f t="shared" si="1"/>
        <v>0</v>
      </c>
      <c r="Z4" s="45">
        <v>0</v>
      </c>
      <c r="AA4" s="45">
        <f>(AA3-AA2)*24</f>
        <v>0</v>
      </c>
    </row>
    <row r="5" ht="17.4" spans="1:27">
      <c r="A5" s="40">
        <v>2</v>
      </c>
      <c r="B5" s="40" t="s">
        <v>9</v>
      </c>
      <c r="C5" s="40" t="str">
        <f>VLOOKUP(B:B,[1]Sheet1!$C:$E,3,0)</f>
        <v>拉框，拉耗材，裁剪定制毛毡</v>
      </c>
      <c r="D5" s="40" t="str">
        <f>VLOOKUP(B:B,[1]Sheet1!$C:$D,2,0)</f>
        <v>爆款组</v>
      </c>
      <c r="E5" s="41" t="s">
        <v>6</v>
      </c>
      <c r="F5" s="38">
        <v>0.375</v>
      </c>
      <c r="G5" s="38">
        <v>0.375</v>
      </c>
      <c r="H5" s="38">
        <v>0.375</v>
      </c>
      <c r="I5" s="38">
        <v>0.375</v>
      </c>
      <c r="J5" s="38">
        <v>0.375</v>
      </c>
      <c r="K5" s="38">
        <v>0.375</v>
      </c>
      <c r="L5" s="38">
        <v>0.375</v>
      </c>
      <c r="M5" s="38">
        <v>0.375</v>
      </c>
      <c r="N5" s="38">
        <v>0.375</v>
      </c>
      <c r="O5" s="38">
        <v>0.375</v>
      </c>
      <c r="P5" s="38">
        <v>0.375</v>
      </c>
      <c r="Q5" s="38">
        <v>0.375</v>
      </c>
      <c r="R5" s="38">
        <v>0.375</v>
      </c>
      <c r="S5" s="38">
        <v>0.375</v>
      </c>
      <c r="T5" s="38">
        <v>0.375</v>
      </c>
      <c r="U5" s="38">
        <v>0.375</v>
      </c>
      <c r="V5" s="38">
        <v>0.375</v>
      </c>
      <c r="W5" s="38">
        <v>0.375</v>
      </c>
      <c r="X5" s="38"/>
      <c r="Y5" s="38"/>
      <c r="Z5" s="46"/>
      <c r="AA5" s="38"/>
    </row>
    <row r="6" ht="17.4" spans="1:27">
      <c r="A6" s="40"/>
      <c r="B6" s="40"/>
      <c r="C6" s="40"/>
      <c r="D6" s="40"/>
      <c r="E6" s="42" t="s">
        <v>7</v>
      </c>
      <c r="F6" s="38">
        <v>0.9375</v>
      </c>
      <c r="G6" s="38">
        <v>0.875</v>
      </c>
      <c r="H6" s="38">
        <v>0.895833333333333</v>
      </c>
      <c r="I6" s="38">
        <v>0.895833333333333</v>
      </c>
      <c r="J6" s="38">
        <v>0.895833333333333</v>
      </c>
      <c r="K6" s="38">
        <v>0.916666666666667</v>
      </c>
      <c r="L6" s="38">
        <v>0.916666666666667</v>
      </c>
      <c r="M6" s="38">
        <v>0.916666666666667</v>
      </c>
      <c r="N6" s="38">
        <v>0.916666666666667</v>
      </c>
      <c r="O6" s="38">
        <v>0.916666666666667</v>
      </c>
      <c r="P6" s="38">
        <v>0.958333333333333</v>
      </c>
      <c r="Q6" s="38">
        <v>0.958333333333333</v>
      </c>
      <c r="R6" s="38">
        <v>0.958333333333333</v>
      </c>
      <c r="S6" s="38">
        <v>0.958333333333333</v>
      </c>
      <c r="T6" s="38">
        <v>0.958333333333333</v>
      </c>
      <c r="U6" s="38">
        <v>0.958333333333333</v>
      </c>
      <c r="V6" s="38">
        <v>0.958333333333333</v>
      </c>
      <c r="W6" s="38">
        <v>0.958333333333333</v>
      </c>
      <c r="X6" s="38"/>
      <c r="Y6" s="38"/>
      <c r="Z6" s="46"/>
      <c r="AA6" s="38"/>
    </row>
    <row r="7" ht="17.4" spans="1:27">
      <c r="A7" s="43"/>
      <c r="B7" s="43"/>
      <c r="C7" s="43"/>
      <c r="D7" s="43"/>
      <c r="E7" s="44" t="s">
        <v>8</v>
      </c>
      <c r="F7" s="45">
        <f t="shared" ref="F7:L7" si="2">(F6-F5)*24</f>
        <v>13.5</v>
      </c>
      <c r="G7" s="45">
        <f t="shared" si="2"/>
        <v>12</v>
      </c>
      <c r="H7" s="45">
        <f t="shared" si="2"/>
        <v>12.5</v>
      </c>
      <c r="I7" s="45">
        <f t="shared" si="2"/>
        <v>12.5</v>
      </c>
      <c r="J7" s="45">
        <f t="shared" si="2"/>
        <v>12.5</v>
      </c>
      <c r="K7" s="45">
        <f t="shared" si="2"/>
        <v>13</v>
      </c>
      <c r="L7" s="45">
        <f t="shared" si="2"/>
        <v>13</v>
      </c>
      <c r="M7" s="45">
        <v>0</v>
      </c>
      <c r="N7" s="45">
        <f t="shared" ref="N7:Y7" si="3">(N6-N5)*24</f>
        <v>13</v>
      </c>
      <c r="O7" s="45">
        <f t="shared" si="3"/>
        <v>13</v>
      </c>
      <c r="P7" s="45">
        <f t="shared" si="3"/>
        <v>14</v>
      </c>
      <c r="Q7" s="45">
        <f t="shared" si="3"/>
        <v>14</v>
      </c>
      <c r="R7" s="45">
        <f t="shared" si="3"/>
        <v>14</v>
      </c>
      <c r="S7" s="45">
        <f t="shared" si="3"/>
        <v>14</v>
      </c>
      <c r="T7" s="45">
        <f t="shared" si="3"/>
        <v>14</v>
      </c>
      <c r="U7" s="45">
        <f t="shared" si="3"/>
        <v>14</v>
      </c>
      <c r="V7" s="45">
        <f t="shared" si="3"/>
        <v>14</v>
      </c>
      <c r="W7" s="45">
        <f t="shared" si="3"/>
        <v>14</v>
      </c>
      <c r="X7" s="45">
        <f t="shared" si="3"/>
        <v>0</v>
      </c>
      <c r="Y7" s="45">
        <f t="shared" si="3"/>
        <v>0</v>
      </c>
      <c r="Z7" s="45">
        <v>0</v>
      </c>
      <c r="AA7" s="45">
        <f>(AA6-AA5)*24</f>
        <v>0</v>
      </c>
    </row>
    <row r="8" ht="17.4" spans="1:27">
      <c r="A8" s="40">
        <v>3</v>
      </c>
      <c r="B8" s="40" t="s">
        <v>10</v>
      </c>
      <c r="C8" s="40" t="str">
        <f>VLOOKUP(B:B,[1]Sheet1!$C:$E,3,0)</f>
        <v>分拣员</v>
      </c>
      <c r="D8" s="40" t="str">
        <f>VLOOKUP(B:B,[1]Sheet1!$C:$D,2,0)</f>
        <v>智能仓</v>
      </c>
      <c r="E8" s="41" t="s">
        <v>6</v>
      </c>
      <c r="F8" s="46" t="s">
        <v>11</v>
      </c>
      <c r="G8" s="46" t="s">
        <v>11</v>
      </c>
      <c r="H8" s="38">
        <v>0.368055555555556</v>
      </c>
      <c r="I8" s="38">
        <v>0.368055555555556</v>
      </c>
      <c r="J8" s="38">
        <v>0.368055555555556</v>
      </c>
      <c r="K8" s="38">
        <v>0.368055555555556</v>
      </c>
      <c r="L8" s="38">
        <v>0.368055555555556</v>
      </c>
      <c r="M8" s="38">
        <v>0.368055555555556</v>
      </c>
      <c r="N8" s="38">
        <v>0.368055555555556</v>
      </c>
      <c r="O8" s="38">
        <v>0.368055555555556</v>
      </c>
      <c r="P8" s="38">
        <v>0.368055555555556</v>
      </c>
      <c r="Q8" s="38">
        <v>0.368055555555556</v>
      </c>
      <c r="R8" s="38">
        <v>0.368055555555556</v>
      </c>
      <c r="S8" s="38">
        <v>0.368055555555556</v>
      </c>
      <c r="T8" s="38">
        <v>0.368055555555556</v>
      </c>
      <c r="U8" s="38">
        <v>0.368055555555556</v>
      </c>
      <c r="V8" s="38">
        <v>0.368055555555556</v>
      </c>
      <c r="W8" s="38">
        <v>0.368055555555556</v>
      </c>
      <c r="X8" s="38"/>
      <c r="Y8" s="38"/>
      <c r="Z8" s="46"/>
      <c r="AA8" s="38"/>
    </row>
    <row r="9" ht="17.4" spans="1:27">
      <c r="A9" s="40"/>
      <c r="B9" s="40"/>
      <c r="C9" s="40"/>
      <c r="D9" s="40"/>
      <c r="E9" s="42" t="s">
        <v>7</v>
      </c>
      <c r="F9" s="46" t="s">
        <v>11</v>
      </c>
      <c r="G9" s="46" t="s">
        <v>11</v>
      </c>
      <c r="H9" s="38">
        <v>0.854166666666667</v>
      </c>
      <c r="I9" s="38">
        <v>0.833333333333333</v>
      </c>
      <c r="J9" s="38">
        <v>0.875</v>
      </c>
      <c r="K9" s="38">
        <v>0.895833333333333</v>
      </c>
      <c r="L9" s="38">
        <v>0.854166666666667</v>
      </c>
      <c r="M9" s="38">
        <v>0.854166666666667</v>
      </c>
      <c r="N9" s="38">
        <v>0.875</v>
      </c>
      <c r="O9" s="38">
        <v>0.895833333333333</v>
      </c>
      <c r="P9" s="38">
        <v>0.916666666666667</v>
      </c>
      <c r="Q9" s="38">
        <v>0.916666666666667</v>
      </c>
      <c r="R9" s="38">
        <v>0.875</v>
      </c>
      <c r="S9" s="38">
        <v>0.916666666666667</v>
      </c>
      <c r="T9" s="38">
        <v>0.895833333333333</v>
      </c>
      <c r="U9" s="38">
        <v>0.875</v>
      </c>
      <c r="V9" s="38">
        <v>0.895833333333333</v>
      </c>
      <c r="W9" s="38">
        <v>0.9375</v>
      </c>
      <c r="X9" s="38"/>
      <c r="Y9" s="38"/>
      <c r="Z9" s="46"/>
      <c r="AA9" s="38"/>
    </row>
    <row r="10" ht="17.4" spans="1:27">
      <c r="A10" s="43"/>
      <c r="B10" s="43"/>
      <c r="C10" s="43"/>
      <c r="D10" s="43"/>
      <c r="E10" s="44" t="s">
        <v>8</v>
      </c>
      <c r="F10" s="45">
        <v>0</v>
      </c>
      <c r="G10" s="45">
        <v>0</v>
      </c>
      <c r="H10" s="45">
        <f t="shared" ref="F10:L10" si="4">(H9-H8)*24</f>
        <v>11.6666666666667</v>
      </c>
      <c r="I10" s="45">
        <f t="shared" si="4"/>
        <v>11.1666666666666</v>
      </c>
      <c r="J10" s="45">
        <f t="shared" si="4"/>
        <v>12.1666666666667</v>
      </c>
      <c r="K10" s="45">
        <f t="shared" si="4"/>
        <v>12.6666666666666</v>
      </c>
      <c r="L10" s="45">
        <f t="shared" si="4"/>
        <v>11.6666666666667</v>
      </c>
      <c r="M10" s="45">
        <v>0</v>
      </c>
      <c r="N10" s="45">
        <f t="shared" ref="N10:Y10" si="5">(N9-N8)*24</f>
        <v>12.1666666666667</v>
      </c>
      <c r="O10" s="45">
        <f t="shared" si="5"/>
        <v>12.6666666666666</v>
      </c>
      <c r="P10" s="45">
        <f t="shared" si="5"/>
        <v>13.1666666666667</v>
      </c>
      <c r="Q10" s="45">
        <f t="shared" si="5"/>
        <v>13.1666666666667</v>
      </c>
      <c r="R10" s="45">
        <f t="shared" si="5"/>
        <v>12.1666666666667</v>
      </c>
      <c r="S10" s="45">
        <f t="shared" si="5"/>
        <v>13.1666666666667</v>
      </c>
      <c r="T10" s="45">
        <f t="shared" si="5"/>
        <v>12.6666666666666</v>
      </c>
      <c r="U10" s="45">
        <f t="shared" si="5"/>
        <v>12.1666666666667</v>
      </c>
      <c r="V10" s="45">
        <f t="shared" si="5"/>
        <v>12.6666666666666</v>
      </c>
      <c r="W10" s="45">
        <f t="shared" si="5"/>
        <v>13.6666666666667</v>
      </c>
      <c r="X10" s="45">
        <f t="shared" si="5"/>
        <v>0</v>
      </c>
      <c r="Y10" s="45">
        <f t="shared" si="5"/>
        <v>0</v>
      </c>
      <c r="Z10" s="45">
        <v>0</v>
      </c>
      <c r="AA10" s="45">
        <f>(AA9-AA8)*24</f>
        <v>0</v>
      </c>
    </row>
    <row r="11" ht="17.4" spans="1:27">
      <c r="A11" s="40">
        <v>4</v>
      </c>
      <c r="B11" s="40" t="s">
        <v>12</v>
      </c>
      <c r="C11" s="40" t="str">
        <f>VLOOKUP(B:B,[1]Sheet1!$C:$E,3,0)</f>
        <v>分拣员</v>
      </c>
      <c r="D11" s="40" t="str">
        <f>VLOOKUP(B:B,[1]Sheet1!$C:$D,2,0)</f>
        <v>智能仓</v>
      </c>
      <c r="E11" s="41" t="s">
        <v>6</v>
      </c>
      <c r="F11" s="38">
        <v>0.368055555555556</v>
      </c>
      <c r="G11" s="38">
        <v>0.368055555555556</v>
      </c>
      <c r="H11" s="38">
        <v>0.368055555555556</v>
      </c>
      <c r="I11" s="38">
        <v>0.368055555555556</v>
      </c>
      <c r="J11" s="38">
        <v>0.368055555555556</v>
      </c>
      <c r="K11" s="46" t="s">
        <v>11</v>
      </c>
      <c r="L11" s="38">
        <v>0.368055555555556</v>
      </c>
      <c r="M11" s="38">
        <v>0.368055555555556</v>
      </c>
      <c r="N11" s="38">
        <v>0.368055555555556</v>
      </c>
      <c r="O11" s="38">
        <v>0.368055555555556</v>
      </c>
      <c r="P11" s="38">
        <v>0.368055555555556</v>
      </c>
      <c r="Q11" s="38">
        <v>0.368055555555556</v>
      </c>
      <c r="R11" s="46" t="s">
        <v>11</v>
      </c>
      <c r="S11" s="38">
        <v>0.368055555555556</v>
      </c>
      <c r="T11" s="38">
        <v>0.368055555555556</v>
      </c>
      <c r="U11" s="38">
        <v>0.368055555555556</v>
      </c>
      <c r="V11" s="38">
        <v>0.368055555555556</v>
      </c>
      <c r="W11" s="38">
        <v>0.368055555555556</v>
      </c>
      <c r="X11" s="38"/>
      <c r="Y11" s="38"/>
      <c r="Z11" s="46"/>
      <c r="AA11" s="38"/>
    </row>
    <row r="12" ht="17.4" spans="1:27">
      <c r="A12" s="40"/>
      <c r="B12" s="40"/>
      <c r="C12" s="40"/>
      <c r="D12" s="40"/>
      <c r="E12" s="42" t="s">
        <v>7</v>
      </c>
      <c r="F12" s="38">
        <v>0.854166666666667</v>
      </c>
      <c r="G12" s="38">
        <v>0.833333333333333</v>
      </c>
      <c r="H12" s="38">
        <v>0.854166666666667</v>
      </c>
      <c r="I12" s="38">
        <v>0.833333333333333</v>
      </c>
      <c r="J12" s="38">
        <v>0.854166666666667</v>
      </c>
      <c r="K12" s="46" t="s">
        <v>11</v>
      </c>
      <c r="L12" s="38">
        <v>0.854166666666667</v>
      </c>
      <c r="M12" s="38">
        <v>0.854166666666667</v>
      </c>
      <c r="N12" s="38">
        <v>0.875</v>
      </c>
      <c r="O12" s="38">
        <v>0.583333333333333</v>
      </c>
      <c r="P12" s="38">
        <v>0.916666666666667</v>
      </c>
      <c r="Q12" s="38">
        <v>0.916666666666667</v>
      </c>
      <c r="R12" s="46" t="s">
        <v>11</v>
      </c>
      <c r="S12" s="38">
        <v>0.916666666666667</v>
      </c>
      <c r="T12" s="38">
        <v>0.895833333333333</v>
      </c>
      <c r="U12" s="38">
        <v>0.875</v>
      </c>
      <c r="V12" s="38">
        <v>0.916666666666667</v>
      </c>
      <c r="W12" s="38">
        <v>0.875</v>
      </c>
      <c r="X12" s="38"/>
      <c r="Y12" s="38"/>
      <c r="Z12" s="46"/>
      <c r="AA12" s="38"/>
    </row>
    <row r="13" ht="17.4" spans="1:27">
      <c r="A13" s="43"/>
      <c r="B13" s="43"/>
      <c r="C13" s="43"/>
      <c r="D13" s="43"/>
      <c r="E13" s="44" t="s">
        <v>8</v>
      </c>
      <c r="F13" s="45">
        <f t="shared" ref="F13:L13" si="6">(F12-F11)*24</f>
        <v>11.6666666666667</v>
      </c>
      <c r="G13" s="45">
        <f t="shared" si="6"/>
        <v>11.1666666666666</v>
      </c>
      <c r="H13" s="45">
        <f t="shared" si="6"/>
        <v>11.6666666666667</v>
      </c>
      <c r="I13" s="45">
        <f t="shared" si="6"/>
        <v>11.1666666666666</v>
      </c>
      <c r="J13" s="45">
        <f t="shared" si="6"/>
        <v>11.6666666666667</v>
      </c>
      <c r="K13" s="45">
        <v>0</v>
      </c>
      <c r="L13" s="45">
        <f t="shared" si="6"/>
        <v>11.6666666666667</v>
      </c>
      <c r="M13" s="45">
        <v>0</v>
      </c>
      <c r="N13" s="45">
        <f t="shared" ref="N13:Y13" si="7">(N12-N11)*24</f>
        <v>12.1666666666667</v>
      </c>
      <c r="O13" s="45">
        <f t="shared" si="7"/>
        <v>5.16666666666665</v>
      </c>
      <c r="P13" s="45">
        <f t="shared" si="7"/>
        <v>13.1666666666667</v>
      </c>
      <c r="Q13" s="45">
        <f t="shared" si="7"/>
        <v>13.1666666666667</v>
      </c>
      <c r="R13" s="45">
        <v>0</v>
      </c>
      <c r="S13" s="45">
        <f t="shared" si="7"/>
        <v>13.1666666666667</v>
      </c>
      <c r="T13" s="45">
        <f t="shared" si="7"/>
        <v>12.6666666666666</v>
      </c>
      <c r="U13" s="45">
        <f t="shared" si="7"/>
        <v>12.1666666666667</v>
      </c>
      <c r="V13" s="45">
        <f t="shared" si="7"/>
        <v>13.1666666666667</v>
      </c>
      <c r="W13" s="45">
        <f t="shared" si="7"/>
        <v>12.1666666666667</v>
      </c>
      <c r="X13" s="45">
        <f t="shared" si="7"/>
        <v>0</v>
      </c>
      <c r="Y13" s="45">
        <f t="shared" si="7"/>
        <v>0</v>
      </c>
      <c r="Z13" s="45">
        <v>0</v>
      </c>
      <c r="AA13" s="45">
        <f>(AA12-AA11)*24</f>
        <v>0</v>
      </c>
    </row>
    <row r="14" ht="17.4" spans="1:27">
      <c r="A14" s="40">
        <v>5</v>
      </c>
      <c r="B14" s="40" t="s">
        <v>13</v>
      </c>
      <c r="C14" s="40" t="str">
        <f>VLOOKUP(B:B,[1]Sheet1!$C:$E,3,0)</f>
        <v>运维/分拣员</v>
      </c>
      <c r="D14" s="40" t="str">
        <f>VLOOKUP(B:B,[1]Sheet1!$C:$D,2,0)</f>
        <v>智能仓</v>
      </c>
      <c r="E14" s="41" t="s">
        <v>6</v>
      </c>
      <c r="F14" s="38">
        <v>0.368055555555556</v>
      </c>
      <c r="G14" s="38">
        <v>0.368055555555556</v>
      </c>
      <c r="H14" s="38">
        <v>0.368055555555556</v>
      </c>
      <c r="I14" s="38">
        <v>0.368055555555556</v>
      </c>
      <c r="J14" s="38">
        <v>0.368055555555556</v>
      </c>
      <c r="K14" s="38">
        <v>0.368055555555556</v>
      </c>
      <c r="L14" s="38">
        <v>0.368055555555556</v>
      </c>
      <c r="M14" s="38">
        <v>0.368055555555556</v>
      </c>
      <c r="N14" s="38">
        <v>0.368055555555556</v>
      </c>
      <c r="O14" s="38">
        <v>0.368055555555556</v>
      </c>
      <c r="P14" s="38">
        <v>0.368055555555556</v>
      </c>
      <c r="Q14" s="38">
        <v>0.368055555555556</v>
      </c>
      <c r="R14" s="38">
        <v>0.368055555555556</v>
      </c>
      <c r="S14" s="38">
        <v>0.368055555555556</v>
      </c>
      <c r="T14" s="38">
        <v>0.368055555555556</v>
      </c>
      <c r="U14" s="38">
        <v>0.368055555555556</v>
      </c>
      <c r="V14" s="38">
        <v>0.368055555555556</v>
      </c>
      <c r="W14" s="46" t="s">
        <v>11</v>
      </c>
      <c r="X14" s="38"/>
      <c r="Y14" s="38"/>
      <c r="Z14" s="46"/>
      <c r="AA14" s="38"/>
    </row>
    <row r="15" ht="17.4" spans="1:27">
      <c r="A15" s="40"/>
      <c r="B15" s="40"/>
      <c r="C15" s="40"/>
      <c r="D15" s="40"/>
      <c r="E15" s="42" t="s">
        <v>7</v>
      </c>
      <c r="F15" s="38">
        <v>0.833333333333333</v>
      </c>
      <c r="G15" s="38">
        <v>0.833333333333333</v>
      </c>
      <c r="H15" s="38">
        <v>0.854166666666667</v>
      </c>
      <c r="I15" s="38">
        <v>0.875</v>
      </c>
      <c r="J15" s="38">
        <v>0.854166666666667</v>
      </c>
      <c r="K15" s="38">
        <v>0.875</v>
      </c>
      <c r="L15" s="38">
        <v>0.833333333333333</v>
      </c>
      <c r="M15" s="38">
        <v>0.875</v>
      </c>
      <c r="N15" s="38">
        <v>0.854166666666667</v>
      </c>
      <c r="O15" s="38">
        <v>1.02083333333333</v>
      </c>
      <c r="P15" s="38">
        <v>0.895833333333333</v>
      </c>
      <c r="Q15" s="38">
        <v>0.895833333333333</v>
      </c>
      <c r="R15" s="38">
        <v>0.875</v>
      </c>
      <c r="S15" s="38">
        <v>0.895833333333333</v>
      </c>
      <c r="T15" s="38">
        <v>0.875</v>
      </c>
      <c r="U15" s="38">
        <v>0.916666666666667</v>
      </c>
      <c r="V15" s="38">
        <v>0.895833333333333</v>
      </c>
      <c r="W15" s="46" t="s">
        <v>11</v>
      </c>
      <c r="X15" s="38"/>
      <c r="Y15" s="38"/>
      <c r="Z15" s="46"/>
      <c r="AA15" s="38"/>
    </row>
    <row r="16" ht="17.4" spans="1:27">
      <c r="A16" s="43"/>
      <c r="B16" s="43"/>
      <c r="C16" s="43"/>
      <c r="D16" s="43"/>
      <c r="E16" s="44" t="s">
        <v>8</v>
      </c>
      <c r="F16" s="45">
        <f t="shared" ref="F16:L16" si="8">(F15-F14)*24</f>
        <v>11.1666666666666</v>
      </c>
      <c r="G16" s="45">
        <f t="shared" si="8"/>
        <v>11.1666666666666</v>
      </c>
      <c r="H16" s="45">
        <f t="shared" si="8"/>
        <v>11.6666666666667</v>
      </c>
      <c r="I16" s="45">
        <f t="shared" si="8"/>
        <v>12.1666666666667</v>
      </c>
      <c r="J16" s="45">
        <f t="shared" si="8"/>
        <v>11.6666666666667</v>
      </c>
      <c r="K16" s="45">
        <f t="shared" si="8"/>
        <v>12.1666666666667</v>
      </c>
      <c r="L16" s="45">
        <f t="shared" si="8"/>
        <v>11.1666666666666</v>
      </c>
      <c r="M16" s="45">
        <v>0</v>
      </c>
      <c r="N16" s="45">
        <f t="shared" ref="N16:Y16" si="9">(N15-N14)*24</f>
        <v>11.6666666666667</v>
      </c>
      <c r="O16" s="45">
        <f t="shared" si="9"/>
        <v>15.6666666666666</v>
      </c>
      <c r="P16" s="45">
        <f t="shared" si="9"/>
        <v>12.6666666666666</v>
      </c>
      <c r="Q16" s="45">
        <f t="shared" si="9"/>
        <v>12.6666666666666</v>
      </c>
      <c r="R16" s="45">
        <f t="shared" si="9"/>
        <v>12.1666666666667</v>
      </c>
      <c r="S16" s="45">
        <f t="shared" si="9"/>
        <v>12.6666666666666</v>
      </c>
      <c r="T16" s="45">
        <f t="shared" si="9"/>
        <v>12.1666666666667</v>
      </c>
      <c r="U16" s="45">
        <f t="shared" si="9"/>
        <v>13.1666666666667</v>
      </c>
      <c r="V16" s="45">
        <f t="shared" si="9"/>
        <v>12.6666666666666</v>
      </c>
      <c r="W16" s="45">
        <v>0</v>
      </c>
      <c r="X16" s="45">
        <f t="shared" si="9"/>
        <v>0</v>
      </c>
      <c r="Y16" s="45">
        <f t="shared" si="9"/>
        <v>0</v>
      </c>
      <c r="Z16" s="45">
        <v>0</v>
      </c>
      <c r="AA16" s="45">
        <f>(AA15-AA14)*24</f>
        <v>0</v>
      </c>
    </row>
    <row r="17" ht="17.4" spans="1:27">
      <c r="A17" s="40">
        <v>6</v>
      </c>
      <c r="B17" s="40" t="s">
        <v>14</v>
      </c>
      <c r="C17" s="40" t="str">
        <f>VLOOKUP(B:B,[1]Sheet1!$C:$E,3,0)</f>
        <v>分拣员</v>
      </c>
      <c r="D17" s="40" t="str">
        <f>VLOOKUP(B:B,[1]Sheet1!$C:$D,2,0)</f>
        <v>智能仓</v>
      </c>
      <c r="E17" s="41" t="s">
        <v>6</v>
      </c>
      <c r="F17" s="46" t="s">
        <v>11</v>
      </c>
      <c r="G17" s="38">
        <v>0.368055555555556</v>
      </c>
      <c r="H17" s="38">
        <v>0.368055555555556</v>
      </c>
      <c r="I17" s="38">
        <v>0.368055555555556</v>
      </c>
      <c r="J17" s="38">
        <v>0.368055555555556</v>
      </c>
      <c r="K17" s="38">
        <v>0.368055555555556</v>
      </c>
      <c r="L17" s="38">
        <v>0.368055555555556</v>
      </c>
      <c r="M17" s="38">
        <v>0.368055555555556</v>
      </c>
      <c r="N17" s="38">
        <v>0.368055555555556</v>
      </c>
      <c r="O17" s="38">
        <v>0.368055555555556</v>
      </c>
      <c r="P17" s="38">
        <v>0.368055555555556</v>
      </c>
      <c r="Q17" s="46" t="s">
        <v>11</v>
      </c>
      <c r="R17" s="38">
        <v>0.368055555555556</v>
      </c>
      <c r="S17" s="38">
        <v>0.368055555555556</v>
      </c>
      <c r="T17" s="38">
        <v>0.368055555555556</v>
      </c>
      <c r="U17" s="38">
        <v>0.368055555555556</v>
      </c>
      <c r="V17" s="38">
        <v>0.368055555555556</v>
      </c>
      <c r="W17" s="38">
        <v>0.368055555555556</v>
      </c>
      <c r="X17" s="38"/>
      <c r="Y17" s="38"/>
      <c r="Z17" s="46"/>
      <c r="AA17" s="38"/>
    </row>
    <row r="18" ht="17.4" spans="1:27">
      <c r="A18" s="40"/>
      <c r="B18" s="40"/>
      <c r="C18" s="40"/>
      <c r="D18" s="40"/>
      <c r="E18" s="42" t="s">
        <v>7</v>
      </c>
      <c r="F18" s="46" t="s">
        <v>11</v>
      </c>
      <c r="G18" s="38">
        <v>0.833333333333333</v>
      </c>
      <c r="H18" s="38">
        <v>0.854166666666667</v>
      </c>
      <c r="I18" s="38">
        <v>0.833333333333333</v>
      </c>
      <c r="J18" s="38">
        <v>0.854166666666667</v>
      </c>
      <c r="K18" s="38">
        <v>0.916666666666667</v>
      </c>
      <c r="L18" s="38">
        <v>0.854166666666667</v>
      </c>
      <c r="M18" s="38">
        <v>0.854166666666667</v>
      </c>
      <c r="N18" s="38">
        <v>0.875</v>
      </c>
      <c r="O18" s="38">
        <v>0.895833333333333</v>
      </c>
      <c r="P18" s="38">
        <v>0.875</v>
      </c>
      <c r="Q18" s="46" t="s">
        <v>11</v>
      </c>
      <c r="R18" s="38">
        <v>0.875</v>
      </c>
      <c r="S18" s="38">
        <v>0.916666666666667</v>
      </c>
      <c r="T18" s="38">
        <v>0.9375</v>
      </c>
      <c r="U18" s="38">
        <v>0.9375</v>
      </c>
      <c r="V18" s="38">
        <v>0.9375</v>
      </c>
      <c r="W18" s="38">
        <v>0.9375</v>
      </c>
      <c r="X18" s="38"/>
      <c r="Y18" s="38"/>
      <c r="Z18" s="46"/>
      <c r="AA18" s="38"/>
    </row>
    <row r="19" ht="17.4" spans="1:27">
      <c r="A19" s="43"/>
      <c r="B19" s="43"/>
      <c r="C19" s="43"/>
      <c r="D19" s="43"/>
      <c r="E19" s="44" t="s">
        <v>8</v>
      </c>
      <c r="F19" s="45">
        <v>0</v>
      </c>
      <c r="G19" s="45">
        <f t="shared" ref="F19:L19" si="10">(G18-G17)*24</f>
        <v>11.1666666666666</v>
      </c>
      <c r="H19" s="45">
        <f t="shared" si="10"/>
        <v>11.6666666666667</v>
      </c>
      <c r="I19" s="45">
        <f t="shared" si="10"/>
        <v>11.1666666666666</v>
      </c>
      <c r="J19" s="45">
        <f t="shared" si="10"/>
        <v>11.6666666666667</v>
      </c>
      <c r="K19" s="45">
        <f t="shared" si="10"/>
        <v>13.1666666666667</v>
      </c>
      <c r="L19" s="45">
        <f t="shared" si="10"/>
        <v>11.6666666666667</v>
      </c>
      <c r="M19" s="45">
        <v>0</v>
      </c>
      <c r="N19" s="45">
        <f t="shared" ref="N19:Y19" si="11">(N18-N17)*24</f>
        <v>12.1666666666667</v>
      </c>
      <c r="O19" s="45">
        <f t="shared" si="11"/>
        <v>12.6666666666666</v>
      </c>
      <c r="P19" s="45">
        <f t="shared" si="11"/>
        <v>12.1666666666667</v>
      </c>
      <c r="Q19" s="45">
        <v>0</v>
      </c>
      <c r="R19" s="45">
        <f t="shared" si="11"/>
        <v>12.1666666666667</v>
      </c>
      <c r="S19" s="45">
        <f t="shared" si="11"/>
        <v>13.1666666666667</v>
      </c>
      <c r="T19" s="45">
        <f t="shared" si="11"/>
        <v>13.6666666666667</v>
      </c>
      <c r="U19" s="45">
        <f t="shared" si="11"/>
        <v>13.6666666666667</v>
      </c>
      <c r="V19" s="45">
        <f t="shared" si="11"/>
        <v>13.6666666666667</v>
      </c>
      <c r="W19" s="45">
        <f t="shared" si="11"/>
        <v>13.6666666666667</v>
      </c>
      <c r="X19" s="45">
        <f t="shared" si="11"/>
        <v>0</v>
      </c>
      <c r="Y19" s="45">
        <f t="shared" si="11"/>
        <v>0</v>
      </c>
      <c r="Z19" s="45">
        <v>0</v>
      </c>
      <c r="AA19" s="45">
        <f>(AA18-AA17)*24</f>
        <v>0</v>
      </c>
    </row>
    <row r="20" ht="17.4" spans="1:27">
      <c r="A20" s="40">
        <v>7</v>
      </c>
      <c r="B20" s="40" t="s">
        <v>15</v>
      </c>
      <c r="C20" s="40" t="str">
        <f>VLOOKUP(B:B,[1]Sheet1!$C:$E,3,0)</f>
        <v>机动岗</v>
      </c>
      <c r="D20" s="40" t="str">
        <f>VLOOKUP(B:B,[1]Sheet1!$C:$D,2,0)</f>
        <v>打包部</v>
      </c>
      <c r="E20" s="41" t="s">
        <v>6</v>
      </c>
      <c r="F20" s="38">
        <v>0.375</v>
      </c>
      <c r="G20" s="38">
        <v>0.375</v>
      </c>
      <c r="H20" s="38">
        <v>0.375</v>
      </c>
      <c r="I20" s="38">
        <v>0.375</v>
      </c>
      <c r="J20" s="38">
        <v>0.375</v>
      </c>
      <c r="K20" s="38">
        <v>0.375</v>
      </c>
      <c r="L20" s="38">
        <v>0.375</v>
      </c>
      <c r="M20" s="38">
        <v>0.375</v>
      </c>
      <c r="N20" s="38">
        <v>0.375</v>
      </c>
      <c r="O20" s="38">
        <v>0.375</v>
      </c>
      <c r="P20" s="38">
        <v>0.375</v>
      </c>
      <c r="Q20" s="38">
        <v>0.375</v>
      </c>
      <c r="R20" s="38">
        <v>0.375</v>
      </c>
      <c r="S20" s="38">
        <v>0.375</v>
      </c>
      <c r="T20" s="38">
        <v>0.333333333333333</v>
      </c>
      <c r="U20" s="38">
        <v>0.333333333333333</v>
      </c>
      <c r="V20" s="38">
        <v>0.333333333333333</v>
      </c>
      <c r="W20" s="38">
        <v>0.333333333333333</v>
      </c>
      <c r="X20" s="38"/>
      <c r="Y20" s="38"/>
      <c r="Z20" s="46"/>
      <c r="AA20" s="38"/>
    </row>
    <row r="21" ht="17.4" spans="1:27">
      <c r="A21" s="40"/>
      <c r="B21" s="40"/>
      <c r="C21" s="40"/>
      <c r="D21" s="40"/>
      <c r="E21" s="42" t="s">
        <v>7</v>
      </c>
      <c r="F21" s="38">
        <v>0.886805555555556</v>
      </c>
      <c r="G21" s="38">
        <v>0.907638888888889</v>
      </c>
      <c r="H21" s="38">
        <v>0.916666666666667</v>
      </c>
      <c r="I21" s="38">
        <v>0.890972222222222</v>
      </c>
      <c r="J21" s="38">
        <v>0.927083333333333</v>
      </c>
      <c r="K21" s="38">
        <v>0.930555555555556</v>
      </c>
      <c r="L21" s="38">
        <v>0.920138888888889</v>
      </c>
      <c r="M21" s="38">
        <v>0.945833333333333</v>
      </c>
      <c r="N21" s="38">
        <v>0.9375</v>
      </c>
      <c r="O21" s="38">
        <v>0.939583333333333</v>
      </c>
      <c r="P21" s="38">
        <v>0.958333333333333</v>
      </c>
      <c r="Q21" s="38">
        <v>0.979166666666667</v>
      </c>
      <c r="R21" s="38">
        <v>0.958333333333333</v>
      </c>
      <c r="S21" s="38">
        <v>0.972222222222222</v>
      </c>
      <c r="T21" s="38">
        <v>0.9375</v>
      </c>
      <c r="U21" s="38">
        <v>0.927777777777778</v>
      </c>
      <c r="V21" s="38">
        <v>0.951388888888889</v>
      </c>
      <c r="W21" s="38">
        <v>0.9375</v>
      </c>
      <c r="X21" s="38"/>
      <c r="Y21" s="38"/>
      <c r="Z21" s="46"/>
      <c r="AA21" s="38"/>
    </row>
    <row r="22" ht="17.4" spans="1:27">
      <c r="A22" s="43"/>
      <c r="B22" s="43"/>
      <c r="C22" s="43"/>
      <c r="D22" s="43"/>
      <c r="E22" s="44" t="s">
        <v>8</v>
      </c>
      <c r="F22" s="45">
        <f t="shared" ref="F22:L22" si="12">(F21-F20)*24</f>
        <v>12.2833333333333</v>
      </c>
      <c r="G22" s="45">
        <f t="shared" si="12"/>
        <v>12.7833333333333</v>
      </c>
      <c r="H22" s="45">
        <f t="shared" si="12"/>
        <v>13</v>
      </c>
      <c r="I22" s="45">
        <f t="shared" si="12"/>
        <v>12.3833333333333</v>
      </c>
      <c r="J22" s="45">
        <f t="shared" si="12"/>
        <v>13.25</v>
      </c>
      <c r="K22" s="45">
        <f t="shared" si="12"/>
        <v>13.3333333333333</v>
      </c>
      <c r="L22" s="45">
        <f t="shared" si="12"/>
        <v>13.0833333333333</v>
      </c>
      <c r="M22" s="45">
        <v>0</v>
      </c>
      <c r="N22" s="45">
        <f t="shared" ref="N22:Y22" si="13">(N21-N20)*24</f>
        <v>13.5</v>
      </c>
      <c r="O22" s="45">
        <f t="shared" si="13"/>
        <v>13.55</v>
      </c>
      <c r="P22" s="45">
        <f t="shared" si="13"/>
        <v>14</v>
      </c>
      <c r="Q22" s="45">
        <f t="shared" si="13"/>
        <v>14.5</v>
      </c>
      <c r="R22" s="45">
        <f t="shared" si="13"/>
        <v>14</v>
      </c>
      <c r="S22" s="45">
        <f t="shared" si="13"/>
        <v>14.3333333333333</v>
      </c>
      <c r="T22" s="45">
        <f t="shared" si="13"/>
        <v>14.5</v>
      </c>
      <c r="U22" s="45">
        <f t="shared" si="13"/>
        <v>14.2666666666667</v>
      </c>
      <c r="V22" s="45">
        <f t="shared" si="13"/>
        <v>14.8333333333333</v>
      </c>
      <c r="W22" s="45">
        <f t="shared" si="13"/>
        <v>14.5</v>
      </c>
      <c r="X22" s="45">
        <f t="shared" si="13"/>
        <v>0</v>
      </c>
      <c r="Y22" s="45">
        <f t="shared" si="13"/>
        <v>0</v>
      </c>
      <c r="Z22" s="45">
        <v>0</v>
      </c>
      <c r="AA22" s="45">
        <f>(AA21-AA20)*24</f>
        <v>0</v>
      </c>
    </row>
    <row r="23" ht="17.4" spans="1:27">
      <c r="A23" s="40">
        <v>8</v>
      </c>
      <c r="B23" s="40" t="s">
        <v>16</v>
      </c>
      <c r="C23" s="40" t="str">
        <f>VLOOKUP(B:B,[1]Sheet1!$C:$E,3,0)</f>
        <v>三楼卫生/拉框/拉件</v>
      </c>
      <c r="D23" s="40" t="str">
        <f>VLOOKUP(B:B,[1]Sheet1!$C:$D,2,0)</f>
        <v>拣验部</v>
      </c>
      <c r="E23" s="41" t="s">
        <v>6</v>
      </c>
      <c r="F23" s="38">
        <v>0.375</v>
      </c>
      <c r="G23" s="38">
        <v>0.375</v>
      </c>
      <c r="H23" s="38">
        <v>0.375</v>
      </c>
      <c r="I23" s="38">
        <v>0.375</v>
      </c>
      <c r="J23" s="38">
        <v>0.375</v>
      </c>
      <c r="K23" s="38">
        <v>0.375</v>
      </c>
      <c r="L23" s="38">
        <v>0.375</v>
      </c>
      <c r="M23" s="38">
        <v>0.375</v>
      </c>
      <c r="N23" s="38">
        <v>0.375</v>
      </c>
      <c r="O23" s="38">
        <v>0.375</v>
      </c>
      <c r="P23" s="38">
        <v>0.375</v>
      </c>
      <c r="Q23" s="38">
        <v>0.375</v>
      </c>
      <c r="R23" s="38">
        <v>0.375</v>
      </c>
      <c r="S23" s="38">
        <v>0.375</v>
      </c>
      <c r="T23" s="38">
        <v>0.333333333333333</v>
      </c>
      <c r="U23" s="38">
        <v>0.333333333333333</v>
      </c>
      <c r="V23" s="38">
        <v>0.333333333333333</v>
      </c>
      <c r="W23" s="38">
        <v>0.333333333333333</v>
      </c>
      <c r="X23" s="38"/>
      <c r="Y23" s="38"/>
      <c r="Z23" s="46"/>
      <c r="AA23" s="38"/>
    </row>
    <row r="24" ht="17.4" spans="1:27">
      <c r="A24" s="40"/>
      <c r="B24" s="40"/>
      <c r="C24" s="40"/>
      <c r="D24" s="40"/>
      <c r="E24" s="42" t="s">
        <v>7</v>
      </c>
      <c r="F24" s="38">
        <v>0.893055555555556</v>
      </c>
      <c r="G24" s="38">
        <v>0.892361111111111</v>
      </c>
      <c r="H24" s="38">
        <v>0.9</v>
      </c>
      <c r="I24" s="38">
        <v>0.883333333333333</v>
      </c>
      <c r="J24" s="38">
        <v>0.909722222222222</v>
      </c>
      <c r="K24" s="38">
        <v>0.916666666666667</v>
      </c>
      <c r="L24" s="38">
        <v>0.918055555555556</v>
      </c>
      <c r="M24" s="38">
        <v>0.959027777777778</v>
      </c>
      <c r="N24" s="38">
        <v>0.917361111111111</v>
      </c>
      <c r="O24" s="38">
        <v>0.925</v>
      </c>
      <c r="P24" s="38">
        <v>0.945833333333333</v>
      </c>
      <c r="Q24" s="38">
        <v>0.961805555555556</v>
      </c>
      <c r="R24" s="38">
        <v>0.958333333333333</v>
      </c>
      <c r="S24" s="38">
        <v>0.959722222222222</v>
      </c>
      <c r="T24" s="38">
        <v>0.916666666666667</v>
      </c>
      <c r="U24" s="38">
        <v>0.923611111111111</v>
      </c>
      <c r="V24" s="38">
        <v>0.919444444444444</v>
      </c>
      <c r="W24" s="38">
        <v>0.922916666666667</v>
      </c>
      <c r="X24" s="38"/>
      <c r="Y24" s="38"/>
      <c r="Z24" s="46"/>
      <c r="AA24" s="38"/>
    </row>
    <row r="25" ht="17.4" spans="1:27">
      <c r="A25" s="43"/>
      <c r="B25" s="43"/>
      <c r="C25" s="43"/>
      <c r="D25" s="43"/>
      <c r="E25" s="44" t="s">
        <v>8</v>
      </c>
      <c r="F25" s="45">
        <f t="shared" ref="F25:L25" si="14">(F24-F23)*24</f>
        <v>12.4333333333333</v>
      </c>
      <c r="G25" s="45">
        <f t="shared" si="14"/>
        <v>12.4166666666667</v>
      </c>
      <c r="H25" s="45">
        <f t="shared" si="14"/>
        <v>12.6</v>
      </c>
      <c r="I25" s="45">
        <f t="shared" si="14"/>
        <v>12.2</v>
      </c>
      <c r="J25" s="45">
        <f t="shared" si="14"/>
        <v>12.8333333333333</v>
      </c>
      <c r="K25" s="45">
        <f t="shared" si="14"/>
        <v>13</v>
      </c>
      <c r="L25" s="45">
        <f t="shared" si="14"/>
        <v>13.0333333333333</v>
      </c>
      <c r="M25" s="45">
        <v>0</v>
      </c>
      <c r="N25" s="45">
        <f t="shared" ref="N25:Y25" si="15">(N24-N23)*24</f>
        <v>13.0166666666667</v>
      </c>
      <c r="O25" s="45">
        <f t="shared" si="15"/>
        <v>13.2</v>
      </c>
      <c r="P25" s="45">
        <f t="shared" si="15"/>
        <v>13.7</v>
      </c>
      <c r="Q25" s="45">
        <f t="shared" si="15"/>
        <v>14.0833333333333</v>
      </c>
      <c r="R25" s="45">
        <f t="shared" si="15"/>
        <v>14</v>
      </c>
      <c r="S25" s="45">
        <f t="shared" si="15"/>
        <v>14.0333333333333</v>
      </c>
      <c r="T25" s="45">
        <f t="shared" si="15"/>
        <v>14</v>
      </c>
      <c r="U25" s="45">
        <f t="shared" si="15"/>
        <v>14.1666666666667</v>
      </c>
      <c r="V25" s="45">
        <f t="shared" si="15"/>
        <v>14.0666666666667</v>
      </c>
      <c r="W25" s="45">
        <f t="shared" si="15"/>
        <v>14.15</v>
      </c>
      <c r="X25" s="45">
        <f t="shared" si="15"/>
        <v>0</v>
      </c>
      <c r="Y25" s="45">
        <f t="shared" si="15"/>
        <v>0</v>
      </c>
      <c r="Z25" s="45">
        <v>0</v>
      </c>
      <c r="AA25" s="45">
        <f>(AA24-AA23)*24</f>
        <v>0</v>
      </c>
    </row>
    <row r="26" ht="17.4" spans="1:27">
      <c r="A26" s="40">
        <v>9</v>
      </c>
      <c r="B26" s="40" t="s">
        <v>17</v>
      </c>
      <c r="C26" s="40" t="str">
        <f>VLOOKUP(B:B,[1]Sheet1!$C:$E,3,0)</f>
        <v>代理组长</v>
      </c>
      <c r="D26" s="40" t="str">
        <f>VLOOKUP(B:B,[1]Sheet1!$C:$D,2,0)</f>
        <v>拣验部</v>
      </c>
      <c r="E26" s="41" t="s">
        <v>6</v>
      </c>
      <c r="F26" s="38">
        <v>0.375</v>
      </c>
      <c r="G26" s="38">
        <v>0.375</v>
      </c>
      <c r="H26" s="38">
        <v>0.375</v>
      </c>
      <c r="I26" s="38">
        <v>0.375</v>
      </c>
      <c r="J26" s="38">
        <v>0.375</v>
      </c>
      <c r="K26" s="46" t="s">
        <v>11</v>
      </c>
      <c r="L26" s="38">
        <v>0.375</v>
      </c>
      <c r="M26" s="38">
        <v>0.375</v>
      </c>
      <c r="N26" s="38">
        <v>0.375</v>
      </c>
      <c r="O26" s="38">
        <v>0.375</v>
      </c>
      <c r="P26" s="38">
        <v>0.375</v>
      </c>
      <c r="Q26" s="38">
        <v>0.375</v>
      </c>
      <c r="R26" s="38">
        <v>0.375</v>
      </c>
      <c r="S26" s="38">
        <v>0.375</v>
      </c>
      <c r="T26" s="38">
        <v>0.333333333333333</v>
      </c>
      <c r="U26" s="38">
        <v>0.375</v>
      </c>
      <c r="V26" s="38">
        <v>0.333333333333333</v>
      </c>
      <c r="W26" s="38">
        <v>0.333333333333333</v>
      </c>
      <c r="X26" s="38"/>
      <c r="Y26" s="38"/>
      <c r="Z26" s="46"/>
      <c r="AA26" s="38"/>
    </row>
    <row r="27" ht="17.4" spans="1:27">
      <c r="A27" s="40"/>
      <c r="B27" s="40"/>
      <c r="C27" s="40"/>
      <c r="D27" s="40"/>
      <c r="E27" s="42" t="s">
        <v>7</v>
      </c>
      <c r="F27" s="38">
        <v>0.885416666666667</v>
      </c>
      <c r="G27" s="38">
        <v>0.90625</v>
      </c>
      <c r="H27" s="38">
        <v>0.916666666666667</v>
      </c>
      <c r="I27" s="38">
        <v>0.902777777777778</v>
      </c>
      <c r="J27" s="38">
        <v>0.927083333333333</v>
      </c>
      <c r="K27" s="46" t="s">
        <v>11</v>
      </c>
      <c r="L27" s="38">
        <v>0.913194444444444</v>
      </c>
      <c r="M27" s="38">
        <v>0.95625</v>
      </c>
      <c r="N27" s="38">
        <v>0.951388888888889</v>
      </c>
      <c r="O27" s="38">
        <v>0.951388888888889</v>
      </c>
      <c r="P27" s="38">
        <v>0.948611111111111</v>
      </c>
      <c r="Q27" s="38">
        <v>0.979166666666667</v>
      </c>
      <c r="R27" s="38">
        <v>0.975694444444444</v>
      </c>
      <c r="S27" s="38">
        <v>0.958333333333333</v>
      </c>
      <c r="T27" s="38">
        <v>0.926388888888889</v>
      </c>
      <c r="U27" s="38">
        <v>0.9375</v>
      </c>
      <c r="V27" s="38">
        <v>0.952777777777778</v>
      </c>
      <c r="W27" s="38">
        <v>0.9375</v>
      </c>
      <c r="X27" s="38"/>
      <c r="Y27" s="38"/>
      <c r="Z27" s="46"/>
      <c r="AA27" s="38"/>
    </row>
    <row r="28" ht="17.4" spans="1:27">
      <c r="A28" s="43"/>
      <c r="B28" s="43"/>
      <c r="C28" s="43"/>
      <c r="D28" s="43"/>
      <c r="E28" s="44" t="s">
        <v>8</v>
      </c>
      <c r="F28" s="45">
        <f t="shared" ref="F28:L28" si="16">(F27-F26)*24</f>
        <v>12.25</v>
      </c>
      <c r="G28" s="45">
        <f t="shared" si="16"/>
        <v>12.75</v>
      </c>
      <c r="H28" s="45">
        <f t="shared" si="16"/>
        <v>13</v>
      </c>
      <c r="I28" s="45">
        <f t="shared" si="16"/>
        <v>12.6666666666667</v>
      </c>
      <c r="J28" s="45">
        <f t="shared" si="16"/>
        <v>13.25</v>
      </c>
      <c r="K28" s="45">
        <v>0</v>
      </c>
      <c r="L28" s="45">
        <f t="shared" si="16"/>
        <v>12.9166666666667</v>
      </c>
      <c r="M28" s="45">
        <v>0</v>
      </c>
      <c r="N28" s="45">
        <f t="shared" ref="N28:Y28" si="17">(N27-N26)*24</f>
        <v>13.8333333333333</v>
      </c>
      <c r="O28" s="45">
        <f t="shared" si="17"/>
        <v>13.8333333333333</v>
      </c>
      <c r="P28" s="45">
        <f t="shared" si="17"/>
        <v>13.7666666666667</v>
      </c>
      <c r="Q28" s="45">
        <f t="shared" si="17"/>
        <v>14.5</v>
      </c>
      <c r="R28" s="45">
        <f t="shared" si="17"/>
        <v>14.4166666666667</v>
      </c>
      <c r="S28" s="45">
        <f t="shared" si="17"/>
        <v>14</v>
      </c>
      <c r="T28" s="45">
        <f t="shared" si="17"/>
        <v>14.2333333333333</v>
      </c>
      <c r="U28" s="45">
        <f t="shared" si="17"/>
        <v>13.5</v>
      </c>
      <c r="V28" s="45">
        <f t="shared" si="17"/>
        <v>14.8666666666667</v>
      </c>
      <c r="W28" s="45">
        <f t="shared" si="17"/>
        <v>14.5</v>
      </c>
      <c r="X28" s="45">
        <f t="shared" si="17"/>
        <v>0</v>
      </c>
      <c r="Y28" s="45">
        <f t="shared" si="17"/>
        <v>0</v>
      </c>
      <c r="Z28" s="45">
        <v>0</v>
      </c>
      <c r="AA28" s="45">
        <f>(AA27-AA26)*24</f>
        <v>0</v>
      </c>
    </row>
    <row r="29" ht="17.4" spans="1:27">
      <c r="A29" s="40">
        <v>10</v>
      </c>
      <c r="B29" s="40" t="s">
        <v>18</v>
      </c>
      <c r="C29" s="40" t="str">
        <f>VLOOKUP(B:B,[1]Sheet1!$C:$E,3,0)</f>
        <v>线下拣货员/机动</v>
      </c>
      <c r="D29" s="40" t="str">
        <f>VLOOKUP(B:B,[1]Sheet1!$C:$D,2,0)</f>
        <v>拣验部</v>
      </c>
      <c r="E29" s="41" t="s">
        <v>6</v>
      </c>
      <c r="F29" s="46" t="s">
        <v>11</v>
      </c>
      <c r="G29" s="38">
        <v>0.375</v>
      </c>
      <c r="H29" s="38">
        <v>0.375</v>
      </c>
      <c r="I29" s="38">
        <v>0.375</v>
      </c>
      <c r="J29" s="38">
        <v>0.375</v>
      </c>
      <c r="K29" s="38">
        <v>0.375</v>
      </c>
      <c r="L29" s="38">
        <v>0.375</v>
      </c>
      <c r="M29" s="38">
        <v>0.375</v>
      </c>
      <c r="N29" s="38">
        <v>0.375</v>
      </c>
      <c r="O29" s="38">
        <v>0.375</v>
      </c>
      <c r="P29" s="38">
        <v>0.375</v>
      </c>
      <c r="Q29" s="38">
        <v>0.375</v>
      </c>
      <c r="R29" s="38">
        <v>0.375</v>
      </c>
      <c r="S29" s="38">
        <v>0.375</v>
      </c>
      <c r="T29" s="38">
        <v>0.333333333333333</v>
      </c>
      <c r="U29" s="38">
        <v>0.375</v>
      </c>
      <c r="V29" s="38">
        <v>0.333333333333333</v>
      </c>
      <c r="W29" s="38">
        <v>0.333333333333333</v>
      </c>
      <c r="X29" s="38"/>
      <c r="Y29" s="38"/>
      <c r="Z29" s="46"/>
      <c r="AA29" s="38"/>
    </row>
    <row r="30" ht="17.4" spans="1:27">
      <c r="A30" s="40"/>
      <c r="B30" s="40"/>
      <c r="C30" s="40"/>
      <c r="D30" s="40"/>
      <c r="E30" s="42" t="s">
        <v>7</v>
      </c>
      <c r="F30" s="46" t="s">
        <v>11</v>
      </c>
      <c r="G30" s="38">
        <v>0.90625</v>
      </c>
      <c r="H30" s="38">
        <v>0.909722222222222</v>
      </c>
      <c r="I30" s="38">
        <v>0.888888888888889</v>
      </c>
      <c r="J30" s="38">
        <v>0.923611111111111</v>
      </c>
      <c r="K30" s="38">
        <v>0.920138888888889</v>
      </c>
      <c r="L30" s="38">
        <v>0.913194444444444</v>
      </c>
      <c r="M30" s="38">
        <v>0.958333333333333</v>
      </c>
      <c r="N30" s="38">
        <v>0.930555555555556</v>
      </c>
      <c r="O30" s="38">
        <v>0.949305555555556</v>
      </c>
      <c r="P30" s="38">
        <v>0.944444444444444</v>
      </c>
      <c r="Q30" s="38">
        <v>0.868055555555556</v>
      </c>
      <c r="R30" s="38">
        <v>0.951388888888889</v>
      </c>
      <c r="S30" s="38">
        <v>0.944444444444444</v>
      </c>
      <c r="T30" s="38">
        <v>0.9375</v>
      </c>
      <c r="U30" s="38">
        <v>0.923611111111111</v>
      </c>
      <c r="V30" s="38">
        <v>0.899305555555556</v>
      </c>
      <c r="W30" s="38">
        <v>0.930555555555556</v>
      </c>
      <c r="X30" s="38"/>
      <c r="Y30" s="38"/>
      <c r="Z30" s="46"/>
      <c r="AA30" s="38"/>
    </row>
    <row r="31" ht="17.4" spans="1:27">
      <c r="A31" s="43"/>
      <c r="B31" s="43"/>
      <c r="C31" s="43"/>
      <c r="D31" s="43"/>
      <c r="E31" s="44" t="s">
        <v>8</v>
      </c>
      <c r="F31" s="45">
        <v>0</v>
      </c>
      <c r="G31" s="45">
        <f t="shared" ref="F31:L31" si="18">(G30-G29)*24</f>
        <v>12.75</v>
      </c>
      <c r="H31" s="45">
        <f t="shared" si="18"/>
        <v>12.8333333333333</v>
      </c>
      <c r="I31" s="45">
        <f t="shared" si="18"/>
        <v>12.3333333333333</v>
      </c>
      <c r="J31" s="45">
        <f t="shared" si="18"/>
        <v>13.1666666666667</v>
      </c>
      <c r="K31" s="45">
        <f t="shared" si="18"/>
        <v>13.0833333333333</v>
      </c>
      <c r="L31" s="45">
        <f t="shared" si="18"/>
        <v>12.9166666666667</v>
      </c>
      <c r="M31" s="45">
        <v>0</v>
      </c>
      <c r="N31" s="45">
        <f t="shared" ref="N31:Y31" si="19">(N30-N29)*24</f>
        <v>13.3333333333333</v>
      </c>
      <c r="O31" s="45">
        <f t="shared" si="19"/>
        <v>13.7833333333333</v>
      </c>
      <c r="P31" s="45">
        <f t="shared" si="19"/>
        <v>13.6666666666667</v>
      </c>
      <c r="Q31" s="45">
        <f t="shared" si="19"/>
        <v>11.8333333333333</v>
      </c>
      <c r="R31" s="45">
        <f t="shared" si="19"/>
        <v>13.8333333333333</v>
      </c>
      <c r="S31" s="45">
        <f t="shared" si="19"/>
        <v>13.6666666666667</v>
      </c>
      <c r="T31" s="45">
        <f t="shared" si="19"/>
        <v>14.5</v>
      </c>
      <c r="U31" s="45">
        <f t="shared" si="19"/>
        <v>13.1666666666667</v>
      </c>
      <c r="V31" s="45">
        <f t="shared" si="19"/>
        <v>13.5833333333334</v>
      </c>
      <c r="W31" s="45">
        <f t="shared" si="19"/>
        <v>14.3333333333333</v>
      </c>
      <c r="X31" s="45">
        <f t="shared" si="19"/>
        <v>0</v>
      </c>
      <c r="Y31" s="45">
        <f t="shared" si="19"/>
        <v>0</v>
      </c>
      <c r="Z31" s="45">
        <v>0</v>
      </c>
      <c r="AA31" s="45">
        <f>(AA30-AA29)*24</f>
        <v>0</v>
      </c>
    </row>
    <row r="32" ht="17.4" spans="1:27">
      <c r="A32" s="40"/>
      <c r="B32" s="40"/>
      <c r="C32" s="40" t="e">
        <f>VLOOKUP(B:B,[1]Sheet1!$C:$E,3,0)</f>
        <v>#N/A</v>
      </c>
      <c r="D32" s="40" t="e">
        <f>VLOOKUP(B:B,[1]Sheet1!$C:$D,2,0)</f>
        <v>#N/A</v>
      </c>
      <c r="E32" s="41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46"/>
      <c r="AA32" s="38"/>
    </row>
    <row r="33" ht="17.4" spans="1:27">
      <c r="A33" s="40"/>
      <c r="B33" s="40"/>
      <c r="C33" s="40"/>
      <c r="D33" s="40"/>
      <c r="E33" s="42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46"/>
      <c r="AA33" s="38"/>
    </row>
    <row r="34" ht="17.4" spans="1:27">
      <c r="A34" s="43"/>
      <c r="B34" s="43"/>
      <c r="C34" s="43"/>
      <c r="D34" s="43"/>
      <c r="E34" s="44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ht="17.4" spans="1:27">
      <c r="A35" s="40"/>
      <c r="B35" s="40"/>
      <c r="C35" s="40" t="e">
        <f>VLOOKUP(B:B,[1]Sheet1!$C:$E,3,0)</f>
        <v>#N/A</v>
      </c>
      <c r="D35" s="40" t="e">
        <f>VLOOKUP(B:B,[1]Sheet1!$C:$D,2,0)</f>
        <v>#N/A</v>
      </c>
      <c r="E35" s="41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46"/>
      <c r="AA35" s="38"/>
    </row>
    <row r="36" ht="17.4" spans="1:27">
      <c r="A36" s="40"/>
      <c r="B36" s="40"/>
      <c r="C36" s="40"/>
      <c r="D36" s="40"/>
      <c r="E36" s="42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46"/>
      <c r="AA36" s="38"/>
    </row>
    <row r="37" ht="17.4" spans="1:27">
      <c r="A37" s="43"/>
      <c r="B37" s="43"/>
      <c r="C37" s="43"/>
      <c r="D37" s="43"/>
      <c r="E37" s="44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ht="17.4" spans="1:27">
      <c r="A38" s="40"/>
      <c r="B38" s="40"/>
      <c r="C38" s="40" t="e">
        <f>VLOOKUP(B:B,[1]Sheet1!$C:$E,3,0)</f>
        <v>#N/A</v>
      </c>
      <c r="D38" s="40" t="e">
        <f>VLOOKUP(B:B,[1]Sheet1!$C:$D,2,0)</f>
        <v>#N/A</v>
      </c>
      <c r="E38" s="41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46"/>
      <c r="AA38" s="38"/>
    </row>
    <row r="39" ht="17.4" spans="1:27">
      <c r="A39" s="40"/>
      <c r="B39" s="40"/>
      <c r="C39" s="40"/>
      <c r="D39" s="40"/>
      <c r="E39" s="42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46"/>
      <c r="AA39" s="38"/>
    </row>
    <row r="40" ht="17.4" spans="1:27">
      <c r="A40" s="43"/>
      <c r="B40" s="43"/>
      <c r="C40" s="43"/>
      <c r="D40" s="43"/>
      <c r="E40" s="44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ht="17.4" spans="1:27">
      <c r="A41" s="40"/>
      <c r="B41" s="40"/>
      <c r="C41" s="40" t="e">
        <f>VLOOKUP(B:B,[1]Sheet1!$C:$E,3,0)</f>
        <v>#N/A</v>
      </c>
      <c r="D41" s="40" t="e">
        <f>VLOOKUP(B:B,[1]Sheet1!$C:$D,2,0)</f>
        <v>#N/A</v>
      </c>
      <c r="E41" s="41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46"/>
      <c r="AA41" s="38"/>
    </row>
    <row r="42" ht="17.4" spans="1:27">
      <c r="A42" s="40"/>
      <c r="B42" s="40"/>
      <c r="C42" s="40"/>
      <c r="D42" s="40"/>
      <c r="E42" s="42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46"/>
      <c r="AA42" s="38"/>
    </row>
    <row r="43" ht="17.4" spans="1:27">
      <c r="A43" s="43"/>
      <c r="B43" s="43"/>
      <c r="C43" s="43"/>
      <c r="D43" s="43"/>
      <c r="E43" s="44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ht="17.4" spans="1:27">
      <c r="A44" s="40"/>
      <c r="B44" s="40"/>
      <c r="C44" s="40" t="e">
        <f>VLOOKUP(B:B,[1]Sheet1!#REF!,3,0)</f>
        <v>#REF!</v>
      </c>
      <c r="D44" s="40" t="e">
        <f>VLOOKUP(B:B,[1]Sheet1!#REF!,2,0)</f>
        <v>#REF!</v>
      </c>
      <c r="E44" s="41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46"/>
      <c r="AA44" s="38"/>
    </row>
    <row r="45" ht="17.4" spans="1:27">
      <c r="A45" s="40"/>
      <c r="B45" s="40"/>
      <c r="C45" s="40"/>
      <c r="D45" s="40"/>
      <c r="E45" s="42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46"/>
      <c r="AA45" s="38"/>
    </row>
    <row r="46" ht="17.4" spans="1:27">
      <c r="A46" s="43"/>
      <c r="B46" s="43"/>
      <c r="C46" s="43"/>
      <c r="D46" s="43"/>
      <c r="E46" s="44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ht="17.4" spans="1:27">
      <c r="A47" s="40"/>
      <c r="B47" s="40"/>
      <c r="C47" s="40" t="e">
        <f>VLOOKUP(B:B,[1]Sheet1!#REF!,3,0)</f>
        <v>#REF!</v>
      </c>
      <c r="D47" s="40" t="e">
        <f>VLOOKUP(B:B,[1]Sheet1!#REF!,2,0)</f>
        <v>#REF!</v>
      </c>
      <c r="E47" s="41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46"/>
      <c r="AA47" s="38"/>
    </row>
    <row r="48" ht="17.4" spans="1:27">
      <c r="A48" s="40"/>
      <c r="B48" s="40"/>
      <c r="C48" s="40"/>
      <c r="D48" s="40"/>
      <c r="E48" s="42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46"/>
      <c r="AA48" s="38"/>
    </row>
    <row r="49" ht="17.4" spans="1:27">
      <c r="A49" s="43"/>
      <c r="B49" s="43"/>
      <c r="C49" s="43"/>
      <c r="D49" s="43"/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ht="17.4" spans="1:27">
      <c r="A50" s="40"/>
      <c r="B50" s="40"/>
      <c r="C50" s="40"/>
      <c r="D50" s="40"/>
      <c r="E50" s="41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46"/>
      <c r="AA50" s="38"/>
    </row>
    <row r="51" ht="17.4" spans="1:27">
      <c r="A51" s="40"/>
      <c r="B51" s="40"/>
      <c r="C51" s="40"/>
      <c r="D51" s="40"/>
      <c r="E51" s="42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46"/>
      <c r="AA51" s="38"/>
    </row>
    <row r="52" ht="17.4" spans="1:27">
      <c r="A52" s="43"/>
      <c r="B52" s="43"/>
      <c r="C52" s="43"/>
      <c r="D52" s="43"/>
      <c r="E52" s="44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ht="17.4" spans="1:27">
      <c r="A53" s="40"/>
      <c r="B53" s="40"/>
      <c r="C53" s="40"/>
      <c r="D53" s="40"/>
      <c r="E53" s="41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46"/>
      <c r="AA53" s="38"/>
    </row>
    <row r="54" ht="17.4" spans="1:27">
      <c r="A54" s="40"/>
      <c r="B54" s="40"/>
      <c r="C54" s="40"/>
      <c r="D54" s="40"/>
      <c r="E54" s="42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46"/>
      <c r="AA54" s="38"/>
    </row>
    <row r="55" ht="17.4" spans="1:27">
      <c r="A55" s="43"/>
      <c r="B55" s="43"/>
      <c r="C55" s="43"/>
      <c r="D55" s="43"/>
      <c r="E55" s="44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ht="17.4" spans="1:27">
      <c r="A56" s="40"/>
      <c r="B56" s="40"/>
      <c r="C56" s="40"/>
      <c r="D56" s="40"/>
      <c r="E56" s="41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46"/>
      <c r="AA56" s="38"/>
    </row>
    <row r="57" ht="17.4" spans="1:27">
      <c r="A57" s="40"/>
      <c r="B57" s="40"/>
      <c r="C57" s="40"/>
      <c r="D57" s="40"/>
      <c r="E57" s="42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46"/>
      <c r="AA57" s="38"/>
    </row>
    <row r="58" ht="17.4" spans="1:27">
      <c r="A58" s="43"/>
      <c r="B58" s="43"/>
      <c r="C58" s="43"/>
      <c r="D58" s="43"/>
      <c r="E58" s="44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ht="17.4" spans="1:27">
      <c r="A59" s="40"/>
      <c r="B59" s="40"/>
      <c r="C59" s="40"/>
      <c r="D59" s="40"/>
      <c r="E59" s="41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46"/>
      <c r="AA59" s="38"/>
    </row>
    <row r="60" ht="17.4" spans="1:27">
      <c r="A60" s="40"/>
      <c r="B60" s="40"/>
      <c r="C60" s="40"/>
      <c r="D60" s="40"/>
      <c r="E60" s="42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46"/>
      <c r="AA60" s="38"/>
    </row>
    <row r="61" ht="17.4" spans="1:27">
      <c r="A61" s="43"/>
      <c r="B61" s="43"/>
      <c r="C61" s="43"/>
      <c r="D61" s="43"/>
      <c r="E61" s="44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ht="17.4" spans="1:27">
      <c r="A62" s="40"/>
      <c r="B62" s="40"/>
      <c r="C62" s="40"/>
      <c r="D62" s="40"/>
      <c r="E62" s="41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46"/>
      <c r="AA62" s="38"/>
    </row>
    <row r="63" ht="17.4" spans="1:27">
      <c r="A63" s="40"/>
      <c r="B63" s="40"/>
      <c r="C63" s="40"/>
      <c r="D63" s="40"/>
      <c r="E63" s="42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46"/>
      <c r="AA63" s="38"/>
    </row>
    <row r="64" ht="17.4" spans="1:27">
      <c r="A64" s="43"/>
      <c r="B64" s="43"/>
      <c r="C64" s="43"/>
      <c r="D64" s="43"/>
      <c r="E64" s="44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 ht="17.4" spans="1:27">
      <c r="A65" s="40"/>
      <c r="B65" s="40"/>
      <c r="C65" s="40"/>
      <c r="D65" s="40"/>
      <c r="E65" s="41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46"/>
      <c r="AA65" s="38"/>
    </row>
    <row r="66" ht="17.4" spans="1:27">
      <c r="A66" s="40"/>
      <c r="B66" s="40"/>
      <c r="C66" s="40"/>
      <c r="D66" s="40"/>
      <c r="E66" s="42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46"/>
      <c r="AA66" s="38"/>
    </row>
    <row r="67" ht="17.4" spans="1:27">
      <c r="A67" s="43"/>
      <c r="B67" s="43"/>
      <c r="C67" s="43"/>
      <c r="D67" s="43"/>
      <c r="E67" s="44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ht="17.4" spans="1:27">
      <c r="A68" s="40"/>
      <c r="B68" s="40"/>
      <c r="C68" s="40"/>
      <c r="D68" s="40"/>
      <c r="E68" s="41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46"/>
      <c r="AA68" s="38"/>
    </row>
    <row r="69" ht="17.4" spans="1:27">
      <c r="A69" s="40"/>
      <c r="B69" s="40"/>
      <c r="C69" s="40"/>
      <c r="D69" s="40"/>
      <c r="E69" s="42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46"/>
      <c r="AA69" s="38"/>
    </row>
    <row r="70" ht="17.4" spans="1:27">
      <c r="A70" s="43"/>
      <c r="B70" s="43"/>
      <c r="C70" s="43"/>
      <c r="D70" s="43"/>
      <c r="E70" s="44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 ht="17.4" spans="1:27">
      <c r="A71" s="40"/>
      <c r="B71" s="40"/>
      <c r="C71" s="40"/>
      <c r="D71" s="40"/>
      <c r="E71" s="41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46"/>
      <c r="AA71" s="38"/>
    </row>
    <row r="72" ht="17.4" spans="1:27">
      <c r="A72" s="40"/>
      <c r="B72" s="40"/>
      <c r="C72" s="40"/>
      <c r="D72" s="40"/>
      <c r="E72" s="42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46"/>
      <c r="AA72" s="38"/>
    </row>
    <row r="73" ht="17.4" spans="1:27">
      <c r="A73" s="43"/>
      <c r="B73" s="43"/>
      <c r="C73" s="43"/>
      <c r="D73" s="43"/>
      <c r="E73" s="44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ht="17.4" spans="1:27">
      <c r="A74" s="40"/>
      <c r="B74" s="40"/>
      <c r="C74" s="40"/>
      <c r="D74" s="40"/>
      <c r="E74" s="41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46"/>
      <c r="AA74" s="38"/>
    </row>
    <row r="75" ht="17.4" spans="1:27">
      <c r="A75" s="40"/>
      <c r="B75" s="40"/>
      <c r="C75" s="40"/>
      <c r="D75" s="40"/>
      <c r="E75" s="42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46"/>
      <c r="AA75" s="38"/>
    </row>
    <row r="76" ht="17.4" spans="1:27">
      <c r="A76" s="43"/>
      <c r="B76" s="43"/>
      <c r="C76" s="43"/>
      <c r="D76" s="43"/>
      <c r="E76" s="44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</sheetData>
  <mergeCells count="10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D74:D7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B2" sqref="B2"/>
    </sheetView>
  </sheetViews>
  <sheetFormatPr defaultColWidth="8.88888888888889" defaultRowHeight="14.4" outlineLevelRow="1"/>
  <cols>
    <col min="3" max="3" width="12.5555555555556" hidden="1" customWidth="1"/>
    <col min="4" max="4" width="16.4444444444444" hidden="1" customWidth="1"/>
    <col min="5" max="6" width="10.6666666666667" customWidth="1"/>
    <col min="7" max="8" width="8.88888888888889" hidden="1" customWidth="1"/>
    <col min="9" max="9" width="10.6666666666667" hidden="1" customWidth="1"/>
    <col min="11" max="11" width="8.88888888888889" hidden="1" customWidth="1"/>
  </cols>
  <sheetData>
    <row r="1" ht="15.6" spans="1:11">
      <c r="A1" s="34" t="s">
        <v>19</v>
      </c>
      <c r="B1" s="34" t="s">
        <v>1</v>
      </c>
      <c r="C1" s="34" t="s">
        <v>20</v>
      </c>
      <c r="D1" s="34" t="s">
        <v>21</v>
      </c>
      <c r="E1" s="34" t="s">
        <v>22</v>
      </c>
      <c r="F1" s="34" t="s">
        <v>23</v>
      </c>
      <c r="G1" s="34" t="s">
        <v>24</v>
      </c>
      <c r="H1" s="34" t="s">
        <v>25</v>
      </c>
      <c r="I1" s="34" t="s">
        <v>26</v>
      </c>
      <c r="J1" s="34" t="s">
        <v>27</v>
      </c>
      <c r="K1" s="34" t="s">
        <v>28</v>
      </c>
    </row>
    <row r="2" ht="16.2" spans="1:10">
      <c r="A2" s="35">
        <v>45292</v>
      </c>
      <c r="C2" s="36">
        <v>13507190</v>
      </c>
      <c r="D2" s="37" t="s">
        <v>29</v>
      </c>
      <c r="E2" s="38">
        <v>0.375</v>
      </c>
      <c r="F2" s="38">
        <v>0.854166666666667</v>
      </c>
      <c r="J2">
        <v>11.5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27"/>
  <sheetViews>
    <sheetView workbookViewId="0">
      <pane ySplit="1" topLeftCell="A2" activePane="bottomLeft" state="frozen"/>
      <selection/>
      <selection pane="bottomLeft" activeCell="H694" sqref="H694:H695"/>
    </sheetView>
  </sheetViews>
  <sheetFormatPr defaultColWidth="9" defaultRowHeight="14.4"/>
  <cols>
    <col min="1" max="1" width="5.62962962962963" customWidth="1"/>
    <col min="3" max="3" width="13.1296296296296" customWidth="1"/>
    <col min="4" max="4" width="7.37962962962963" customWidth="1"/>
    <col min="5" max="5" width="12.3796296296296" customWidth="1"/>
    <col min="6" max="6" width="13.5" customWidth="1"/>
    <col min="7" max="7" width="6.62962962962963" customWidth="1"/>
    <col min="8" max="8" width="15.75" customWidth="1"/>
    <col min="9" max="10" width="6.62962962962963" customWidth="1"/>
  </cols>
  <sheetData>
    <row r="1" ht="102" spans="1:10">
      <c r="A1" s="20" t="s">
        <v>0</v>
      </c>
      <c r="B1" s="21" t="s">
        <v>1</v>
      </c>
      <c r="C1" s="21" t="s">
        <v>2</v>
      </c>
      <c r="D1" s="21" t="s">
        <v>3</v>
      </c>
      <c r="E1" s="22" t="s">
        <v>30</v>
      </c>
      <c r="F1" s="21" t="s">
        <v>31</v>
      </c>
      <c r="G1" s="23" t="s">
        <v>32</v>
      </c>
      <c r="H1" s="24" t="s">
        <v>33</v>
      </c>
      <c r="I1" s="33" t="s">
        <v>34</v>
      </c>
      <c r="J1" s="33" t="s">
        <v>25</v>
      </c>
    </row>
    <row r="2" s="19" customFormat="1" ht="13.2" spans="1:10">
      <c r="A2" s="25">
        <v>1</v>
      </c>
      <c r="B2" s="25" t="s">
        <v>35</v>
      </c>
      <c r="C2" s="25" t="str">
        <f>VLOOKUP(B:B,[1]Sheet1!$C:$E,3,0)</f>
        <v>衣物印章</v>
      </c>
      <c r="D2" s="25" t="str">
        <f>VLOOKUP(B:B,[1]Sheet1!$C:$D,2,0)</f>
        <v>定制组</v>
      </c>
      <c r="E2" s="26">
        <v>45292</v>
      </c>
      <c r="F2" s="27">
        <v>0.375</v>
      </c>
      <c r="G2" s="28">
        <f t="shared" ref="G2:G6" si="0">(F3-F2)*24</f>
        <v>5</v>
      </c>
      <c r="H2" s="29" t="s">
        <v>36</v>
      </c>
      <c r="I2" s="25">
        <v>5</v>
      </c>
      <c r="J2" s="25"/>
    </row>
    <row r="3" s="19" customFormat="1" ht="13.2" spans="1:10">
      <c r="A3" s="25"/>
      <c r="B3" s="25"/>
      <c r="C3" s="25"/>
      <c r="D3" s="25"/>
      <c r="E3" s="25"/>
      <c r="F3" s="27">
        <v>0.583333333333333</v>
      </c>
      <c r="G3" s="28"/>
      <c r="H3" s="29"/>
      <c r="I3" s="25"/>
      <c r="J3" s="25"/>
    </row>
    <row r="4" s="19" customFormat="1" ht="13.2" spans="1:10">
      <c r="A4" s="25">
        <v>2</v>
      </c>
      <c r="B4" s="25" t="s">
        <v>37</v>
      </c>
      <c r="C4" s="25" t="str">
        <f>VLOOKUP(B:B,[1]Sheet1!$C:$E,3,0)</f>
        <v>刻章</v>
      </c>
      <c r="D4" s="25" t="str">
        <f>VLOOKUP(B:B,[1]Sheet1!$C:$D,2,0)</f>
        <v>定制组</v>
      </c>
      <c r="E4" s="26">
        <v>45292</v>
      </c>
      <c r="F4" s="27">
        <v>0.375</v>
      </c>
      <c r="G4" s="28">
        <f t="shared" si="0"/>
        <v>5</v>
      </c>
      <c r="H4" s="29" t="s">
        <v>36</v>
      </c>
      <c r="I4" s="25">
        <v>5</v>
      </c>
      <c r="J4" s="25"/>
    </row>
    <row r="5" s="19" customFormat="1" ht="13.2" spans="1:10">
      <c r="A5" s="25"/>
      <c r="B5" s="25"/>
      <c r="C5" s="25"/>
      <c r="D5" s="25"/>
      <c r="E5" s="25"/>
      <c r="F5" s="27">
        <v>0.583333333333333</v>
      </c>
      <c r="G5" s="28"/>
      <c r="H5" s="29"/>
      <c r="I5" s="25"/>
      <c r="J5" s="25"/>
    </row>
    <row r="6" s="19" customFormat="1" ht="13.2" spans="1:10">
      <c r="A6" s="25">
        <v>3</v>
      </c>
      <c r="B6" s="25" t="s">
        <v>38</v>
      </c>
      <c r="C6" s="25" t="str">
        <f>VLOOKUP(B:B,[1]Sheet1!$C:$E,3,0)</f>
        <v>练字帖</v>
      </c>
      <c r="D6" s="25" t="str">
        <f>VLOOKUP(B:B,[1]Sheet1!$C:$D,2,0)</f>
        <v>定制组</v>
      </c>
      <c r="E6" s="26">
        <v>45292</v>
      </c>
      <c r="F6" s="27">
        <v>0.583333333333333</v>
      </c>
      <c r="G6" s="28">
        <f t="shared" si="0"/>
        <v>4.5</v>
      </c>
      <c r="H6" s="29" t="s">
        <v>36</v>
      </c>
      <c r="I6" s="25">
        <v>5</v>
      </c>
      <c r="J6" s="25"/>
    </row>
    <row r="7" s="19" customFormat="1" ht="13.2" spans="1:10">
      <c r="A7" s="25"/>
      <c r="B7" s="25"/>
      <c r="C7" s="25"/>
      <c r="D7" s="25"/>
      <c r="E7" s="25"/>
      <c r="F7" s="27">
        <v>0.770833333333333</v>
      </c>
      <c r="G7" s="28"/>
      <c r="H7" s="29"/>
      <c r="I7" s="25"/>
      <c r="J7" s="25"/>
    </row>
    <row r="8" s="19" customFormat="1" ht="13.2" spans="1:10">
      <c r="A8" s="25">
        <v>4</v>
      </c>
      <c r="B8" s="25" t="s">
        <v>39</v>
      </c>
      <c r="C8" s="25" t="str">
        <f>VLOOKUP(B:B,[1]Sheet1!$C:$E,3,0)</f>
        <v>定制相框</v>
      </c>
      <c r="D8" s="25" t="str">
        <f>VLOOKUP(B:B,[1]Sheet1!$C:$D,2,0)</f>
        <v>定制组</v>
      </c>
      <c r="E8" s="26">
        <v>45292</v>
      </c>
      <c r="F8" s="27">
        <v>0.583333333333333</v>
      </c>
      <c r="G8" s="28">
        <f t="shared" ref="G8:G12" si="1">(F9-F8)*24</f>
        <v>4.5</v>
      </c>
      <c r="H8" s="29" t="s">
        <v>36</v>
      </c>
      <c r="I8" s="25">
        <v>5</v>
      </c>
      <c r="J8" s="25"/>
    </row>
    <row r="9" s="19" customFormat="1" ht="13.2" spans="1:10">
      <c r="A9" s="25"/>
      <c r="B9" s="25"/>
      <c r="C9" s="25"/>
      <c r="D9" s="25"/>
      <c r="E9" s="25"/>
      <c r="F9" s="27">
        <v>0.770833333333333</v>
      </c>
      <c r="G9" s="28"/>
      <c r="H9" s="29"/>
      <c r="I9" s="25"/>
      <c r="J9" s="25"/>
    </row>
    <row r="10" s="19" customFormat="1" ht="13.2" spans="1:10">
      <c r="A10" s="25">
        <v>5</v>
      </c>
      <c r="B10" s="25" t="s">
        <v>40</v>
      </c>
      <c r="C10" s="25" t="str">
        <f>VLOOKUP(B:B,[1]Sheet1!$C:$E,3,0)</f>
        <v>智能仓补货员</v>
      </c>
      <c r="D10" s="25" t="str">
        <f>VLOOKUP(B:B,[1]Sheet1!$C:$D,2,0)</f>
        <v>智能仓</v>
      </c>
      <c r="E10" s="26">
        <v>45292</v>
      </c>
      <c r="F10" s="27">
        <v>0.791666666666667</v>
      </c>
      <c r="G10" s="28">
        <f t="shared" si="1"/>
        <v>2</v>
      </c>
      <c r="H10" s="29" t="s">
        <v>41</v>
      </c>
      <c r="I10" s="25">
        <v>5</v>
      </c>
      <c r="J10" s="25"/>
    </row>
    <row r="11" s="19" customFormat="1" ht="13.2" spans="1:10">
      <c r="A11" s="25"/>
      <c r="B11" s="25"/>
      <c r="C11" s="25"/>
      <c r="D11" s="25"/>
      <c r="E11" s="25"/>
      <c r="F11" s="27">
        <v>0.875</v>
      </c>
      <c r="G11" s="28"/>
      <c r="H11" s="29"/>
      <c r="I11" s="25"/>
      <c r="J11" s="25"/>
    </row>
    <row r="12" s="19" customFormat="1" ht="13.2" spans="1:10">
      <c r="A12" s="25">
        <v>6</v>
      </c>
      <c r="B12" s="25" t="s">
        <v>42</v>
      </c>
      <c r="C12" s="25" t="str">
        <f>VLOOKUP(B:B,[1]Sheet1!$C:$E,3,0)</f>
        <v>线上打包</v>
      </c>
      <c r="D12" s="25" t="str">
        <f>VLOOKUP(B:B,[1]Sheet1!$C:$D,2,0)</f>
        <v>打包部</v>
      </c>
      <c r="E12" s="26">
        <v>45292</v>
      </c>
      <c r="F12" s="27">
        <v>0.791666666666667</v>
      </c>
      <c r="G12" s="28">
        <f t="shared" si="1"/>
        <v>1</v>
      </c>
      <c r="H12" s="29" t="s">
        <v>43</v>
      </c>
      <c r="I12" s="25">
        <v>17</v>
      </c>
      <c r="J12" s="25"/>
    </row>
    <row r="13" s="19" customFormat="1" ht="13.2" spans="1:10">
      <c r="A13" s="25"/>
      <c r="B13" s="25"/>
      <c r="C13" s="25"/>
      <c r="D13" s="25"/>
      <c r="E13" s="25"/>
      <c r="F13" s="27">
        <v>0.833333333333333</v>
      </c>
      <c r="G13" s="28"/>
      <c r="H13" s="29"/>
      <c r="I13" s="25"/>
      <c r="J13" s="25"/>
    </row>
    <row r="14" s="19" customFormat="1" ht="13.2" spans="1:10">
      <c r="A14" s="25">
        <v>7</v>
      </c>
      <c r="B14" s="25" t="s">
        <v>44</v>
      </c>
      <c r="C14" s="25" t="str">
        <f>VLOOKUP(B:B,[1]Sheet1!$C:$E,3,0)</f>
        <v>线上打包</v>
      </c>
      <c r="D14" s="25" t="str">
        <f>VLOOKUP(B:B,[1]Sheet1!$C:$D,2,0)</f>
        <v>打包部</v>
      </c>
      <c r="E14" s="26">
        <v>45292</v>
      </c>
      <c r="F14" s="27">
        <v>0.375</v>
      </c>
      <c r="G14" s="28">
        <f t="shared" ref="G14:G18" si="2">(F15-F14)*24</f>
        <v>11.5</v>
      </c>
      <c r="H14" s="29" t="s">
        <v>45</v>
      </c>
      <c r="I14" s="25">
        <v>17</v>
      </c>
      <c r="J14" s="25"/>
    </row>
    <row r="15" s="19" customFormat="1" ht="13.2" spans="1:10">
      <c r="A15" s="25"/>
      <c r="B15" s="25"/>
      <c r="C15" s="25"/>
      <c r="D15" s="25"/>
      <c r="E15" s="25"/>
      <c r="F15" s="27">
        <v>0.854166666666667</v>
      </c>
      <c r="G15" s="28"/>
      <c r="H15" s="29"/>
      <c r="I15" s="25"/>
      <c r="J15" s="25"/>
    </row>
    <row r="16" s="19" customFormat="1" ht="13.2" spans="1:10">
      <c r="A16" s="25">
        <v>8</v>
      </c>
      <c r="B16" s="25" t="s">
        <v>46</v>
      </c>
      <c r="C16" s="25" t="str">
        <f>VLOOKUP(B:B,[1]Sheet1!$C:$E,3,0)</f>
        <v>线上打包</v>
      </c>
      <c r="D16" s="25" t="str">
        <f>VLOOKUP(B:B,[1]Sheet1!$C:$D,2,0)</f>
        <v>打包部</v>
      </c>
      <c r="E16" s="26">
        <v>45292</v>
      </c>
      <c r="F16" s="27">
        <v>0.375</v>
      </c>
      <c r="G16" s="28">
        <f t="shared" si="2"/>
        <v>11.5</v>
      </c>
      <c r="H16" s="29" t="s">
        <v>47</v>
      </c>
      <c r="I16" s="25">
        <v>17</v>
      </c>
      <c r="J16" s="25"/>
    </row>
    <row r="17" s="19" customFormat="1" ht="13.2" spans="1:10">
      <c r="A17" s="25"/>
      <c r="B17" s="25"/>
      <c r="C17" s="25"/>
      <c r="D17" s="25"/>
      <c r="E17" s="25"/>
      <c r="F17" s="27">
        <v>0.854166666666667</v>
      </c>
      <c r="G17" s="28"/>
      <c r="H17" s="29"/>
      <c r="I17" s="25"/>
      <c r="J17" s="25"/>
    </row>
    <row r="18" s="19" customFormat="1" ht="13.2" spans="1:10">
      <c r="A18" s="25">
        <v>9</v>
      </c>
      <c r="B18" s="25" t="s">
        <v>48</v>
      </c>
      <c r="C18" s="25" t="str">
        <f>VLOOKUP(B:B,[1]Sheet1!$C:$E,3,0)</f>
        <v>线上打包</v>
      </c>
      <c r="D18" s="25" t="str">
        <f>VLOOKUP(B:B,[1]Sheet1!$C:$D,2,0)</f>
        <v>打包部</v>
      </c>
      <c r="E18" s="26">
        <v>45292</v>
      </c>
      <c r="F18" s="27">
        <v>0.375</v>
      </c>
      <c r="G18" s="28">
        <f>(F19-F18)*24</f>
        <v>4.5</v>
      </c>
      <c r="H18" s="29" t="s">
        <v>49</v>
      </c>
      <c r="I18" s="25">
        <v>17</v>
      </c>
      <c r="J18" s="25"/>
    </row>
    <row r="19" s="19" customFormat="1" ht="13.2" spans="1:10">
      <c r="A19" s="25"/>
      <c r="B19" s="25"/>
      <c r="C19" s="25"/>
      <c r="D19" s="25"/>
      <c r="E19" s="25"/>
      <c r="F19" s="27">
        <v>0.5625</v>
      </c>
      <c r="G19" s="28"/>
      <c r="H19" s="29"/>
      <c r="I19" s="25"/>
      <c r="J19" s="25"/>
    </row>
    <row r="20" s="19" customFormat="1" ht="13.2" spans="1:10">
      <c r="A20" s="25">
        <v>10</v>
      </c>
      <c r="B20" s="25" t="s">
        <v>50</v>
      </c>
      <c r="C20" s="25" t="str">
        <f>VLOOKUP(B:B,[1]Sheet1!$C:$E,3,0)</f>
        <v>线上打包</v>
      </c>
      <c r="D20" s="25" t="str">
        <f>VLOOKUP(B:B,[1]Sheet1!$C:$D,2,0)</f>
        <v>打包部</v>
      </c>
      <c r="E20" s="26">
        <v>45292</v>
      </c>
      <c r="F20" s="27">
        <v>0.375</v>
      </c>
      <c r="G20" s="28">
        <f>(F21-F20)*24</f>
        <v>5</v>
      </c>
      <c r="H20" s="29" t="s">
        <v>51</v>
      </c>
      <c r="I20" s="25">
        <v>17</v>
      </c>
      <c r="J20" s="25"/>
    </row>
    <row r="21" s="19" customFormat="1" ht="13.2" spans="1:10">
      <c r="A21" s="25"/>
      <c r="B21" s="25"/>
      <c r="C21" s="25"/>
      <c r="D21" s="25"/>
      <c r="E21" s="25"/>
      <c r="F21" s="27">
        <v>0.583333333333333</v>
      </c>
      <c r="G21" s="28"/>
      <c r="H21" s="29"/>
      <c r="I21" s="25"/>
      <c r="J21" s="25"/>
    </row>
    <row r="22" s="19" customFormat="1" ht="13.2" spans="1:10">
      <c r="A22" s="25">
        <v>11</v>
      </c>
      <c r="B22" s="25" t="s">
        <v>52</v>
      </c>
      <c r="C22" s="25" t="str">
        <f>VLOOKUP(B:B,[1]Sheet1!$C:$E,3,0)</f>
        <v>小爆款拣货员</v>
      </c>
      <c r="D22" s="25" t="str">
        <f>VLOOKUP(B:B,[1]Sheet1!$C:$D,2,0)</f>
        <v>拣验部</v>
      </c>
      <c r="E22" s="26">
        <v>45292</v>
      </c>
      <c r="F22" s="27">
        <v>0.416666666666667</v>
      </c>
      <c r="G22" s="28">
        <f>(F23-F22)*24</f>
        <v>3</v>
      </c>
      <c r="H22" s="29" t="s">
        <v>53</v>
      </c>
      <c r="I22" s="25">
        <v>17</v>
      </c>
      <c r="J22" s="25"/>
    </row>
    <row r="23" s="19" customFormat="1" ht="13.2" spans="1:10">
      <c r="A23" s="25"/>
      <c r="B23" s="25"/>
      <c r="C23" s="25"/>
      <c r="D23" s="25"/>
      <c r="E23" s="25"/>
      <c r="F23" s="27">
        <v>0.541666666666667</v>
      </c>
      <c r="G23" s="28"/>
      <c r="H23" s="29"/>
      <c r="I23" s="25"/>
      <c r="J23" s="25"/>
    </row>
    <row r="24" s="19" customFormat="1" ht="13.2" spans="1:10">
      <c r="A24" s="25">
        <v>12</v>
      </c>
      <c r="B24" s="25" t="s">
        <v>54</v>
      </c>
      <c r="C24" s="25" t="str">
        <f>VLOOKUP(B:B,[1]Sheet1!$C:$E,3,0)</f>
        <v>小爆款拣货员</v>
      </c>
      <c r="D24" s="25" t="str">
        <f>VLOOKUP(B:B,[1]Sheet1!$C:$D,2,0)</f>
        <v>拣验部</v>
      </c>
      <c r="E24" s="26">
        <v>45292</v>
      </c>
      <c r="F24" s="27">
        <v>0.416666666666667</v>
      </c>
      <c r="G24" s="28">
        <f>(F25-F24)*24</f>
        <v>3</v>
      </c>
      <c r="H24" s="29" t="s">
        <v>53</v>
      </c>
      <c r="I24" s="25">
        <v>17</v>
      </c>
      <c r="J24" s="25"/>
    </row>
    <row r="25" s="19" customFormat="1" ht="13.2" spans="1:10">
      <c r="A25" s="25"/>
      <c r="B25" s="25"/>
      <c r="C25" s="25"/>
      <c r="D25" s="25"/>
      <c r="E25" s="25"/>
      <c r="F25" s="27">
        <v>0.541666666666667</v>
      </c>
      <c r="G25" s="28"/>
      <c r="H25" s="29"/>
      <c r="I25" s="25"/>
      <c r="J25" s="25"/>
    </row>
    <row r="26" s="19" customFormat="1" ht="13.2" spans="1:10">
      <c r="A26" s="25">
        <v>13</v>
      </c>
      <c r="B26" s="30" t="s">
        <v>55</v>
      </c>
      <c r="C26" s="25" t="s">
        <v>56</v>
      </c>
      <c r="D26" s="25" t="s">
        <v>57</v>
      </c>
      <c r="E26" s="26">
        <v>45292</v>
      </c>
      <c r="F26" s="27">
        <v>0.416666666666667</v>
      </c>
      <c r="G26" s="28">
        <f>(F27-F26)*24</f>
        <v>3</v>
      </c>
      <c r="H26" s="29" t="s">
        <v>53</v>
      </c>
      <c r="I26" s="25">
        <v>17</v>
      </c>
      <c r="J26" s="25" t="s">
        <v>58</v>
      </c>
    </row>
    <row r="27" s="19" customFormat="1" ht="13.2" spans="1:10">
      <c r="A27" s="25"/>
      <c r="B27" s="30"/>
      <c r="C27" s="25"/>
      <c r="D27" s="25"/>
      <c r="E27" s="25"/>
      <c r="F27" s="27">
        <v>0.541666666666667</v>
      </c>
      <c r="G27" s="28"/>
      <c r="H27" s="29"/>
      <c r="I27" s="25"/>
      <c r="J27" s="25"/>
    </row>
    <row r="28" s="19" customFormat="1" ht="13.2" spans="1:10">
      <c r="A28" s="25">
        <v>14</v>
      </c>
      <c r="B28" s="25" t="s">
        <v>59</v>
      </c>
      <c r="C28" s="25" t="str">
        <f>VLOOKUP(B:B,[1]Sheet1!$C:$E,3,0)</f>
        <v>爆款打包员（纸箱）</v>
      </c>
      <c r="D28" s="25" t="str">
        <f>VLOOKUP(B:B,[1]Sheet1!$C:$D,2,0)</f>
        <v>打包部</v>
      </c>
      <c r="E28" s="26">
        <v>45292</v>
      </c>
      <c r="F28" s="27">
        <v>0.5625</v>
      </c>
      <c r="G28" s="28">
        <f>(F29-F28)*24</f>
        <v>3.5</v>
      </c>
      <c r="H28" s="29" t="s">
        <v>53</v>
      </c>
      <c r="I28" s="25">
        <v>17</v>
      </c>
      <c r="J28" s="25"/>
    </row>
    <row r="29" s="19" customFormat="1" ht="13.2" spans="1:10">
      <c r="A29" s="25"/>
      <c r="B29" s="25"/>
      <c r="C29" s="25"/>
      <c r="D29" s="25"/>
      <c r="E29" s="25"/>
      <c r="F29" s="27">
        <v>0.708333333333333</v>
      </c>
      <c r="G29" s="28"/>
      <c r="H29" s="29"/>
      <c r="I29" s="25"/>
      <c r="J29" s="25"/>
    </row>
    <row r="30" s="19" customFormat="1" ht="13.2" spans="1:10">
      <c r="A30" s="25">
        <v>15</v>
      </c>
      <c r="B30" s="25" t="s">
        <v>60</v>
      </c>
      <c r="C30" s="25" t="str">
        <f>VLOOKUP(B:B,[1]Sheet1!$C:$E,3,0)</f>
        <v>爆款打包员（纸箱）</v>
      </c>
      <c r="D30" s="25" t="str">
        <f>VLOOKUP(B:B,[1]Sheet1!$C:$D,2,0)</f>
        <v>打包部</v>
      </c>
      <c r="E30" s="26">
        <v>45292</v>
      </c>
      <c r="F30" s="27">
        <v>0.5625</v>
      </c>
      <c r="G30" s="28">
        <f>(F31-F30)*24</f>
        <v>3.5</v>
      </c>
      <c r="H30" s="29" t="s">
        <v>53</v>
      </c>
      <c r="I30" s="25">
        <v>17</v>
      </c>
      <c r="J30" s="25"/>
    </row>
    <row r="31" s="19" customFormat="1" ht="13.2" spans="1:10">
      <c r="A31" s="25"/>
      <c r="B31" s="25"/>
      <c r="C31" s="25"/>
      <c r="D31" s="25"/>
      <c r="E31" s="25"/>
      <c r="F31" s="27">
        <v>0.708333333333333</v>
      </c>
      <c r="G31" s="28"/>
      <c r="H31" s="29"/>
      <c r="I31" s="25"/>
      <c r="J31" s="25"/>
    </row>
    <row r="32" s="19" customFormat="1" ht="13.2" spans="1:10">
      <c r="A32" s="25">
        <v>16</v>
      </c>
      <c r="B32" s="25" t="s">
        <v>61</v>
      </c>
      <c r="C32" s="25" t="str">
        <f>VLOOKUP(B:B,[1]Sheet1!$C:$E,3,0)</f>
        <v>线上打包</v>
      </c>
      <c r="D32" s="25" t="str">
        <f>VLOOKUP(B:B,[1]Sheet1!$C:$D,2,0)</f>
        <v>打包部</v>
      </c>
      <c r="E32" s="26">
        <v>45292</v>
      </c>
      <c r="F32" s="27">
        <v>0.5</v>
      </c>
      <c r="G32" s="28">
        <f>(F33-F32)*24</f>
        <v>8</v>
      </c>
      <c r="H32" s="29" t="s">
        <v>53</v>
      </c>
      <c r="I32" s="25">
        <v>17</v>
      </c>
      <c r="J32" s="25"/>
    </row>
    <row r="33" s="19" customFormat="1" ht="13.2" spans="1:10">
      <c r="A33" s="25"/>
      <c r="B33" s="25"/>
      <c r="C33" s="25"/>
      <c r="D33" s="25"/>
      <c r="E33" s="25"/>
      <c r="F33" s="27">
        <v>0.833333333333333</v>
      </c>
      <c r="G33" s="28"/>
      <c r="H33" s="29"/>
      <c r="I33" s="25"/>
      <c r="J33" s="25"/>
    </row>
    <row r="34" s="19" customFormat="1" ht="13.2" spans="1:10">
      <c r="A34" s="25">
        <v>17</v>
      </c>
      <c r="B34" s="25" t="s">
        <v>62</v>
      </c>
      <c r="C34" s="25" t="str">
        <f>VLOOKUP(B:B,[1]Sheet1!$C:$E,3,0)</f>
        <v>内购散单拣货，爆款拣货</v>
      </c>
      <c r="D34" s="25" t="str">
        <f>VLOOKUP(B:B,[1]Sheet1!$C:$D,2,0)</f>
        <v>爆款组</v>
      </c>
      <c r="E34" s="26">
        <v>45292</v>
      </c>
      <c r="F34" s="27">
        <v>0.833333333333333</v>
      </c>
      <c r="G34" s="28">
        <f>(F35-F34)*24</f>
        <v>1.5</v>
      </c>
      <c r="H34" s="29" t="s">
        <v>63</v>
      </c>
      <c r="I34" s="25">
        <v>17</v>
      </c>
      <c r="J34" s="25"/>
    </row>
    <row r="35" s="19" customFormat="1" ht="13.2" spans="1:10">
      <c r="A35" s="25"/>
      <c r="B35" s="25"/>
      <c r="C35" s="25"/>
      <c r="D35" s="25"/>
      <c r="E35" s="25"/>
      <c r="F35" s="27">
        <v>0.895833333333333</v>
      </c>
      <c r="G35" s="28"/>
      <c r="H35" s="29"/>
      <c r="I35" s="25"/>
      <c r="J35" s="25"/>
    </row>
    <row r="36" s="19" customFormat="1" ht="13.2" spans="1:10">
      <c r="A36" s="25">
        <v>18</v>
      </c>
      <c r="B36" s="25" t="s">
        <v>64</v>
      </c>
      <c r="C36" s="25" t="str">
        <f>VLOOKUP(B:B,[1]Sheet1!$C:$E,3,0)</f>
        <v>内购散单拣货，爆款拣货</v>
      </c>
      <c r="D36" s="25" t="str">
        <f>VLOOKUP(B:B,[1]Sheet1!$C:$D,2,0)</f>
        <v>爆款组</v>
      </c>
      <c r="E36" s="26">
        <v>45292</v>
      </c>
      <c r="F36" s="27">
        <v>0.833333333333333</v>
      </c>
      <c r="G36" s="28">
        <f>(F37-F36)*24</f>
        <v>1.5</v>
      </c>
      <c r="H36" s="29" t="s">
        <v>63</v>
      </c>
      <c r="I36" s="25">
        <v>17</v>
      </c>
      <c r="J36" s="25"/>
    </row>
    <row r="37" s="19" customFormat="1" ht="13.2" spans="1:10">
      <c r="A37" s="25"/>
      <c r="B37" s="25"/>
      <c r="C37" s="25"/>
      <c r="D37" s="25"/>
      <c r="E37" s="25"/>
      <c r="F37" s="27">
        <v>0.895833333333333</v>
      </c>
      <c r="G37" s="28"/>
      <c r="H37" s="29"/>
      <c r="I37" s="25"/>
      <c r="J37" s="25"/>
    </row>
    <row r="38" s="19" customFormat="1" ht="13.2" spans="1:10">
      <c r="A38" s="25">
        <v>19</v>
      </c>
      <c r="B38" s="25" t="s">
        <v>65</v>
      </c>
      <c r="C38" s="25" t="str">
        <f>VLOOKUP(B:B,[1]Sheet1!$C:$E,3,0)</f>
        <v>退件员</v>
      </c>
      <c r="D38" s="25" t="str">
        <f>VLOOKUP(B:B,[1]Sheet1!$C:$D,2,0)</f>
        <v>退件组</v>
      </c>
      <c r="E38" s="26">
        <v>45292</v>
      </c>
      <c r="F38" s="27">
        <v>0.625</v>
      </c>
      <c r="G38" s="28">
        <f>(F39-F38)*24</f>
        <v>6</v>
      </c>
      <c r="H38" s="29" t="s">
        <v>66</v>
      </c>
      <c r="I38" s="25">
        <v>17</v>
      </c>
      <c r="J38" s="25"/>
    </row>
    <row r="39" s="19" customFormat="1" ht="13.2" spans="1:10">
      <c r="A39" s="25"/>
      <c r="B39" s="25"/>
      <c r="C39" s="25"/>
      <c r="D39" s="25"/>
      <c r="E39" s="25"/>
      <c r="F39" s="27">
        <v>0.875</v>
      </c>
      <c r="G39" s="28"/>
      <c r="H39" s="29"/>
      <c r="I39" s="25"/>
      <c r="J39" s="25"/>
    </row>
    <row r="40" s="19" customFormat="1" ht="13.2" spans="1:10">
      <c r="A40" s="25">
        <v>20</v>
      </c>
      <c r="B40" s="25" t="s">
        <v>67</v>
      </c>
      <c r="C40" s="25" t="str">
        <f>VLOOKUP(B:B,[1]Sheet1!$C:$E,3,0)</f>
        <v>理货员</v>
      </c>
      <c r="D40" s="25" t="str">
        <f>VLOOKUP(B:B,[1]Sheet1!$C:$D,2,0)</f>
        <v>理货组</v>
      </c>
      <c r="E40" s="26">
        <v>45292</v>
      </c>
      <c r="F40" s="27">
        <v>0.791666666666667</v>
      </c>
      <c r="G40" s="28">
        <f>(F41-F40)*24</f>
        <v>1</v>
      </c>
      <c r="H40" s="29" t="s">
        <v>66</v>
      </c>
      <c r="I40" s="25">
        <v>17</v>
      </c>
      <c r="J40" s="25"/>
    </row>
    <row r="41" s="19" customFormat="1" ht="13.2" spans="1:10">
      <c r="A41" s="25"/>
      <c r="B41" s="25"/>
      <c r="C41" s="25"/>
      <c r="D41" s="25"/>
      <c r="E41" s="25"/>
      <c r="F41" s="27">
        <v>0.833333333333333</v>
      </c>
      <c r="G41" s="28"/>
      <c r="H41" s="29"/>
      <c r="I41" s="25"/>
      <c r="J41" s="25"/>
    </row>
    <row r="42" s="19" customFormat="1" ht="13.2" spans="1:10">
      <c r="A42" s="25">
        <v>21</v>
      </c>
      <c r="B42" s="25" t="s">
        <v>68</v>
      </c>
      <c r="C42" s="25" t="str">
        <f>VLOOKUP(B:B,[1]Sheet1!$C:$E,3,0)</f>
        <v>理货员</v>
      </c>
      <c r="D42" s="25" t="str">
        <f>VLOOKUP(B:B,[1]Sheet1!$C:$D,2,0)</f>
        <v>理货组</v>
      </c>
      <c r="E42" s="26">
        <v>45292</v>
      </c>
      <c r="F42" s="27">
        <v>0.791666666666667</v>
      </c>
      <c r="G42" s="28">
        <f>(F43-F42)*24</f>
        <v>1</v>
      </c>
      <c r="H42" s="29" t="s">
        <v>66</v>
      </c>
      <c r="I42" s="25">
        <v>17</v>
      </c>
      <c r="J42" s="25"/>
    </row>
    <row r="43" s="19" customFormat="1" ht="13.2" spans="1:10">
      <c r="A43" s="25"/>
      <c r="B43" s="25"/>
      <c r="C43" s="25"/>
      <c r="D43" s="25"/>
      <c r="E43" s="25"/>
      <c r="F43" s="27">
        <v>0.833333333333333</v>
      </c>
      <c r="G43" s="28"/>
      <c r="H43" s="29"/>
      <c r="I43" s="25"/>
      <c r="J43" s="25"/>
    </row>
    <row r="44" s="19" customFormat="1" ht="13.2" spans="1:10">
      <c r="A44" s="25">
        <v>22</v>
      </c>
      <c r="B44" s="25" t="s">
        <v>69</v>
      </c>
      <c r="C44" s="25" t="str">
        <f>VLOOKUP(B:B,[1]Sheet1!$C:$E,3,0)</f>
        <v>理货员</v>
      </c>
      <c r="D44" s="25" t="str">
        <f>VLOOKUP(B:B,[1]Sheet1!$C:$D,2,0)</f>
        <v>理货组</v>
      </c>
      <c r="E44" s="26">
        <v>45292</v>
      </c>
      <c r="F44" s="27">
        <v>0.75</v>
      </c>
      <c r="G44" s="28">
        <f>(F45-F44)*24</f>
        <v>0.999999999999999</v>
      </c>
      <c r="H44" s="29" t="s">
        <v>66</v>
      </c>
      <c r="I44" s="25">
        <v>17</v>
      </c>
      <c r="J44" s="25"/>
    </row>
    <row r="45" s="19" customFormat="1" ht="13.2" spans="1:10">
      <c r="A45" s="25"/>
      <c r="B45" s="25"/>
      <c r="C45" s="25"/>
      <c r="D45" s="25"/>
      <c r="E45" s="25"/>
      <c r="F45" s="27">
        <v>0.791666666666667</v>
      </c>
      <c r="G45" s="28"/>
      <c r="H45" s="29"/>
      <c r="I45" s="25"/>
      <c r="J45" s="25"/>
    </row>
    <row r="46" s="19" customFormat="1" ht="13.2" spans="1:10">
      <c r="A46" s="25">
        <v>23</v>
      </c>
      <c r="B46" s="25" t="s">
        <v>70</v>
      </c>
      <c r="C46" s="25" t="str">
        <f>VLOOKUP(B:B,[1]Sheet1!$C:$E,3,0)</f>
        <v>理货员</v>
      </c>
      <c r="D46" s="25" t="str">
        <f>VLOOKUP(B:B,[1]Sheet1!$C:$D,2,0)</f>
        <v>理货组</v>
      </c>
      <c r="E46" s="26">
        <v>45292</v>
      </c>
      <c r="F46" s="27">
        <v>0.75</v>
      </c>
      <c r="G46" s="28">
        <f>(F47-F46)*24</f>
        <v>0.999999999999999</v>
      </c>
      <c r="H46" s="29" t="s">
        <v>66</v>
      </c>
      <c r="I46" s="25">
        <v>17</v>
      </c>
      <c r="J46" s="25"/>
    </row>
    <row r="47" s="19" customFormat="1" ht="13.2" spans="1:10">
      <c r="A47" s="25"/>
      <c r="B47" s="25"/>
      <c r="C47" s="25"/>
      <c r="D47" s="25"/>
      <c r="E47" s="25"/>
      <c r="F47" s="27">
        <v>0.791666666666667</v>
      </c>
      <c r="G47" s="28"/>
      <c r="H47" s="29"/>
      <c r="I47" s="25"/>
      <c r="J47" s="25"/>
    </row>
    <row r="48" s="19" customFormat="1" ht="13.2" spans="1:10">
      <c r="A48" s="31">
        <v>1</v>
      </c>
      <c r="B48" s="31" t="s">
        <v>71</v>
      </c>
      <c r="C48" s="25" t="str">
        <f>VLOOKUP(B:B,[1]Sheet1!$C:$E,3,0)</f>
        <v>智能仓补货员</v>
      </c>
      <c r="D48" s="25" t="str">
        <f>VLOOKUP(B:B,[1]Sheet1!$C:$D,2,0)</f>
        <v>智能仓</v>
      </c>
      <c r="E48" s="32">
        <v>45293</v>
      </c>
      <c r="F48" s="27">
        <v>0.791666666666667</v>
      </c>
      <c r="G48" s="28">
        <f>(F49-F48)*24</f>
        <v>2</v>
      </c>
      <c r="H48" s="29" t="s">
        <v>41</v>
      </c>
      <c r="I48" s="25">
        <v>5</v>
      </c>
      <c r="J48" s="25"/>
    </row>
    <row r="49" s="19" customFormat="1" ht="13.2" spans="1:10">
      <c r="A49" s="31"/>
      <c r="B49" s="31"/>
      <c r="C49" s="25"/>
      <c r="D49" s="25"/>
      <c r="E49" s="31"/>
      <c r="F49" s="27">
        <v>0.875</v>
      </c>
      <c r="G49" s="28"/>
      <c r="H49" s="29"/>
      <c r="I49" s="25"/>
      <c r="J49" s="25"/>
    </row>
    <row r="50" s="19" customFormat="1" ht="13.2" spans="1:10">
      <c r="A50" s="25">
        <v>2</v>
      </c>
      <c r="B50" s="25" t="s">
        <v>62</v>
      </c>
      <c r="C50" s="25" t="str">
        <f>VLOOKUP(B:B,[1]Sheet1!$C:$E,3,0)</f>
        <v>内购散单拣货，爆款拣货</v>
      </c>
      <c r="D50" s="25" t="str">
        <f>VLOOKUP(B:B,[1]Sheet1!$C:$D,2,0)</f>
        <v>爆款组</v>
      </c>
      <c r="E50" s="26">
        <v>45293</v>
      </c>
      <c r="F50" s="27">
        <v>0.854166666666667</v>
      </c>
      <c r="G50" s="28">
        <f>(F51-F50)*24</f>
        <v>1.5</v>
      </c>
      <c r="H50" s="29" t="s">
        <v>63</v>
      </c>
      <c r="I50" s="25">
        <v>17</v>
      </c>
      <c r="J50" s="25"/>
    </row>
    <row r="51" s="19" customFormat="1" ht="13.2" spans="1:10">
      <c r="A51" s="25"/>
      <c r="B51" s="25"/>
      <c r="C51" s="25"/>
      <c r="D51" s="25"/>
      <c r="E51" s="25"/>
      <c r="F51" s="27">
        <v>0.916666666666667</v>
      </c>
      <c r="G51" s="28"/>
      <c r="H51" s="29"/>
      <c r="I51" s="25"/>
      <c r="J51" s="25"/>
    </row>
    <row r="52" s="19" customFormat="1" ht="13.2" spans="1:10">
      <c r="A52" s="25">
        <v>3</v>
      </c>
      <c r="B52" s="25" t="s">
        <v>64</v>
      </c>
      <c r="C52" s="25" t="str">
        <f>VLOOKUP(B:B,[1]Sheet1!$C:$E,3,0)</f>
        <v>内购散单拣货，爆款拣货</v>
      </c>
      <c r="D52" s="25" t="str">
        <f>VLOOKUP(B:B,[1]Sheet1!$C:$D,2,0)</f>
        <v>爆款组</v>
      </c>
      <c r="E52" s="26">
        <v>45293</v>
      </c>
      <c r="F52" s="27">
        <v>0.854166666666667</v>
      </c>
      <c r="G52" s="28">
        <f>(F53-F52)*24</f>
        <v>1.5</v>
      </c>
      <c r="H52" s="29" t="s">
        <v>63</v>
      </c>
      <c r="I52" s="25">
        <v>17</v>
      </c>
      <c r="J52" s="25"/>
    </row>
    <row r="53" s="19" customFormat="1" ht="13.2" spans="1:10">
      <c r="A53" s="25"/>
      <c r="B53" s="25"/>
      <c r="C53" s="25"/>
      <c r="D53" s="25"/>
      <c r="E53" s="25"/>
      <c r="F53" s="27">
        <v>0.916666666666667</v>
      </c>
      <c r="G53" s="28"/>
      <c r="H53" s="29"/>
      <c r="I53" s="25"/>
      <c r="J53" s="25"/>
    </row>
    <row r="54" s="19" customFormat="1" ht="13.2" spans="1:10">
      <c r="A54" s="25">
        <v>4</v>
      </c>
      <c r="B54" s="25" t="s">
        <v>72</v>
      </c>
      <c r="C54" s="25" t="str">
        <f>VLOOKUP(B:B,[1]Sheet1!$C:$E,3,0)</f>
        <v>外购爆款打包（气泡袋，纸箱）</v>
      </c>
      <c r="D54" s="25" t="str">
        <f>VLOOKUP(B:B,[1]Sheet1!$C:$D,2,0)</f>
        <v>爆款组</v>
      </c>
      <c r="E54" s="26">
        <v>45293</v>
      </c>
      <c r="F54" s="27">
        <v>0.375</v>
      </c>
      <c r="G54" s="28">
        <f>(F55-F54)*24</f>
        <v>3</v>
      </c>
      <c r="H54" s="29" t="s">
        <v>73</v>
      </c>
      <c r="I54" s="25">
        <v>17</v>
      </c>
      <c r="J54" s="25"/>
    </row>
    <row r="55" s="19" customFormat="1" ht="13.2" spans="1:10">
      <c r="A55" s="25"/>
      <c r="B55" s="25"/>
      <c r="C55" s="25"/>
      <c r="D55" s="25"/>
      <c r="E55" s="25"/>
      <c r="F55" s="27">
        <v>0.5</v>
      </c>
      <c r="G55" s="28"/>
      <c r="H55" s="29"/>
      <c r="I55" s="25"/>
      <c r="J55" s="25"/>
    </row>
    <row r="56" s="19" customFormat="1" ht="13.2" spans="1:10">
      <c r="A56" s="25">
        <v>5</v>
      </c>
      <c r="B56" s="25" t="s">
        <v>54</v>
      </c>
      <c r="C56" s="25" t="str">
        <f>VLOOKUP(B:B,[1]Sheet1!$C:$E,3,0)</f>
        <v>小爆款拣货员</v>
      </c>
      <c r="D56" s="25" t="str">
        <f>VLOOKUP(B:B,[1]Sheet1!$C:$D,2,0)</f>
        <v>拣验部</v>
      </c>
      <c r="E56" s="26">
        <v>45293</v>
      </c>
      <c r="F56" s="27">
        <v>0.541666666666667</v>
      </c>
      <c r="G56" s="28">
        <f>(F57-F56)*24</f>
        <v>4</v>
      </c>
      <c r="H56" s="29" t="s">
        <v>53</v>
      </c>
      <c r="I56" s="25">
        <v>17</v>
      </c>
      <c r="J56" s="25"/>
    </row>
    <row r="57" s="19" customFormat="1" ht="13.2" spans="1:10">
      <c r="A57" s="25"/>
      <c r="B57" s="25"/>
      <c r="C57" s="25"/>
      <c r="D57" s="25"/>
      <c r="E57" s="25"/>
      <c r="F57" s="27">
        <v>0.708333333333333</v>
      </c>
      <c r="G57" s="28"/>
      <c r="H57" s="29"/>
      <c r="I57" s="25"/>
      <c r="J57" s="25"/>
    </row>
    <row r="58" s="19" customFormat="1" ht="13.2" spans="1:10">
      <c r="A58" s="25">
        <v>6</v>
      </c>
      <c r="B58" s="30" t="s">
        <v>55</v>
      </c>
      <c r="C58" s="25" t="s">
        <v>56</v>
      </c>
      <c r="D58" s="25" t="s">
        <v>57</v>
      </c>
      <c r="E58" s="26">
        <v>45293</v>
      </c>
      <c r="F58" s="27">
        <v>0.541666666666667</v>
      </c>
      <c r="G58" s="28">
        <f>(F59-F58)*24</f>
        <v>4</v>
      </c>
      <c r="H58" s="29" t="s">
        <v>53</v>
      </c>
      <c r="I58" s="25">
        <v>17</v>
      </c>
      <c r="J58" s="25" t="s">
        <v>58</v>
      </c>
    </row>
    <row r="59" s="19" customFormat="1" ht="13.2" spans="1:10">
      <c r="A59" s="25"/>
      <c r="B59" s="30"/>
      <c r="C59" s="25"/>
      <c r="D59" s="25"/>
      <c r="E59" s="25"/>
      <c r="F59" s="27">
        <v>0.708333333333333</v>
      </c>
      <c r="G59" s="28"/>
      <c r="H59" s="29"/>
      <c r="I59" s="25"/>
      <c r="J59" s="25"/>
    </row>
    <row r="60" s="19" customFormat="1" ht="13.2" spans="1:10">
      <c r="A60" s="25">
        <v>7</v>
      </c>
      <c r="B60" s="25" t="s">
        <v>74</v>
      </c>
      <c r="C60" s="25" t="str">
        <f>VLOOKUP(B:B,[1]Sheet1!$C:$E,3,0)</f>
        <v>线上打包</v>
      </c>
      <c r="D60" s="25" t="str">
        <f>VLOOKUP(B:B,[1]Sheet1!$C:$D,2,0)</f>
        <v>打包部</v>
      </c>
      <c r="E60" s="26">
        <v>45293</v>
      </c>
      <c r="F60" s="27">
        <v>0.375</v>
      </c>
      <c r="G60" s="28">
        <f>(F61-F60)*24</f>
        <v>12.5</v>
      </c>
      <c r="H60" s="29" t="s">
        <v>47</v>
      </c>
      <c r="I60" s="25">
        <v>17</v>
      </c>
      <c r="J60" s="25"/>
    </row>
    <row r="61" s="19" customFormat="1" ht="13.2" spans="1:10">
      <c r="A61" s="25"/>
      <c r="B61" s="25"/>
      <c r="C61" s="25"/>
      <c r="D61" s="25"/>
      <c r="E61" s="25"/>
      <c r="F61" s="27">
        <v>0.895833333333333</v>
      </c>
      <c r="G61" s="28"/>
      <c r="H61" s="29"/>
      <c r="I61" s="25"/>
      <c r="J61" s="25"/>
    </row>
    <row r="62" s="19" customFormat="1" ht="13.2" spans="1:10">
      <c r="A62" s="25">
        <v>8</v>
      </c>
      <c r="B62" s="25" t="s">
        <v>75</v>
      </c>
      <c r="C62" s="25" t="str">
        <f>VLOOKUP(B:B,[1]Sheet1!$C:$E,3,0)</f>
        <v>线上打包</v>
      </c>
      <c r="D62" s="25" t="str">
        <f>VLOOKUP(B:B,[1]Sheet1!$C:$D,2,0)</f>
        <v>打包部</v>
      </c>
      <c r="E62" s="26">
        <v>45293</v>
      </c>
      <c r="F62" s="27">
        <v>0.375</v>
      </c>
      <c r="G62" s="28">
        <f>(F63-F62)*24</f>
        <v>12.5</v>
      </c>
      <c r="H62" s="29" t="s">
        <v>47</v>
      </c>
      <c r="I62" s="25">
        <v>17</v>
      </c>
      <c r="J62" s="25"/>
    </row>
    <row r="63" s="19" customFormat="1" ht="13.2" spans="1:10">
      <c r="A63" s="25"/>
      <c r="B63" s="25"/>
      <c r="C63" s="25"/>
      <c r="D63" s="25"/>
      <c r="E63" s="25"/>
      <c r="F63" s="27">
        <v>0.895833333333333</v>
      </c>
      <c r="G63" s="28"/>
      <c r="H63" s="29"/>
      <c r="I63" s="25"/>
      <c r="J63" s="25"/>
    </row>
    <row r="64" s="19" customFormat="1" ht="13.2" spans="1:10">
      <c r="A64" s="25">
        <v>9</v>
      </c>
      <c r="B64" s="25" t="s">
        <v>76</v>
      </c>
      <c r="C64" s="25" t="str">
        <f>VLOOKUP(B:B,[1]Sheet1!$C:$E,3,0)</f>
        <v>线上打包</v>
      </c>
      <c r="D64" s="25" t="str">
        <f>VLOOKUP(B:B,[1]Sheet1!$C:$D,2,0)</f>
        <v>打包部</v>
      </c>
      <c r="E64" s="26">
        <v>45293</v>
      </c>
      <c r="F64" s="27">
        <v>0.375</v>
      </c>
      <c r="G64" s="28">
        <f>(F65-F64)*24</f>
        <v>4</v>
      </c>
      <c r="H64" s="29" t="s">
        <v>49</v>
      </c>
      <c r="I64" s="25">
        <v>17</v>
      </c>
      <c r="J64" s="25"/>
    </row>
    <row r="65" s="19" customFormat="1" ht="13.2" spans="1:10">
      <c r="A65" s="25"/>
      <c r="B65" s="25"/>
      <c r="C65" s="25"/>
      <c r="D65" s="25"/>
      <c r="E65" s="25"/>
      <c r="F65" s="27">
        <v>0.541666666666667</v>
      </c>
      <c r="G65" s="28"/>
      <c r="H65" s="29"/>
      <c r="I65" s="25"/>
      <c r="J65" s="25"/>
    </row>
    <row r="66" s="19" customFormat="1" ht="13.2" spans="1:10">
      <c r="A66" s="25">
        <v>10</v>
      </c>
      <c r="B66" s="25" t="s">
        <v>44</v>
      </c>
      <c r="C66" s="25" t="str">
        <f>VLOOKUP(B:B,[1]Sheet1!$C:$E,3,0)</f>
        <v>线上打包</v>
      </c>
      <c r="D66" s="25" t="str">
        <f>VLOOKUP(B:B,[1]Sheet1!$C:$D,2,0)</f>
        <v>打包部</v>
      </c>
      <c r="E66" s="26">
        <v>45293</v>
      </c>
      <c r="F66" s="27">
        <v>0.375</v>
      </c>
      <c r="G66" s="28">
        <f>(F67-F66)*24</f>
        <v>1</v>
      </c>
      <c r="H66" s="29" t="s">
        <v>49</v>
      </c>
      <c r="I66" s="25">
        <v>17</v>
      </c>
      <c r="J66" s="25"/>
    </row>
    <row r="67" s="19" customFormat="1" ht="13.2" spans="1:10">
      <c r="A67" s="25"/>
      <c r="B67" s="25"/>
      <c r="C67" s="25"/>
      <c r="D67" s="25"/>
      <c r="E67" s="25"/>
      <c r="F67" s="27">
        <v>0.416666666666667</v>
      </c>
      <c r="G67" s="28"/>
      <c r="H67" s="29"/>
      <c r="I67" s="25"/>
      <c r="J67" s="25"/>
    </row>
    <row r="68" s="19" customFormat="1" ht="13.2" spans="1:10">
      <c r="A68" s="25">
        <v>11</v>
      </c>
      <c r="B68" s="25" t="s">
        <v>77</v>
      </c>
      <c r="C68" s="25" t="str">
        <f>VLOOKUP(B:B,[1]Sheet1!$C:$E,3,0)</f>
        <v>姓名贴</v>
      </c>
      <c r="D68" s="25" t="str">
        <f>VLOOKUP(B:B,[1]Sheet1!$C:$D,2,0)</f>
        <v>定制组</v>
      </c>
      <c r="E68" s="26">
        <v>45293</v>
      </c>
      <c r="F68" s="27">
        <v>0.375</v>
      </c>
      <c r="G68" s="28">
        <f>(F69-F68)*24</f>
        <v>5</v>
      </c>
      <c r="H68" s="29" t="s">
        <v>36</v>
      </c>
      <c r="I68" s="25">
        <v>5</v>
      </c>
      <c r="J68" s="25"/>
    </row>
    <row r="69" s="19" customFormat="1" ht="13.2" spans="1:10">
      <c r="A69" s="25"/>
      <c r="B69" s="25"/>
      <c r="C69" s="25"/>
      <c r="D69" s="25"/>
      <c r="E69" s="25"/>
      <c r="F69" s="27">
        <v>0.583333333333333</v>
      </c>
      <c r="G69" s="28"/>
      <c r="H69" s="29"/>
      <c r="I69" s="25"/>
      <c r="J69" s="25"/>
    </row>
    <row r="70" s="19" customFormat="1" ht="13.2" spans="1:10">
      <c r="A70" s="25">
        <v>12</v>
      </c>
      <c r="B70" s="25" t="s">
        <v>78</v>
      </c>
      <c r="C70" s="25" t="str">
        <f>VLOOKUP(B:B,[1]Sheet1!$C:$E,3,0)</f>
        <v>打包员/拣货</v>
      </c>
      <c r="D70" s="25" t="str">
        <f>VLOOKUP(B:B,[1]Sheet1!$C:$D,2,0)</f>
        <v>定制组</v>
      </c>
      <c r="E70" s="26">
        <v>45293</v>
      </c>
      <c r="F70" s="27">
        <v>0.375</v>
      </c>
      <c r="G70" s="28">
        <f>(F71-F70)*24</f>
        <v>5</v>
      </c>
      <c r="H70" s="29" t="s">
        <v>36</v>
      </c>
      <c r="I70" s="25">
        <v>5</v>
      </c>
      <c r="J70" s="25"/>
    </row>
    <row r="71" s="19" customFormat="1" ht="13.2" spans="1:10">
      <c r="A71" s="25"/>
      <c r="B71" s="25"/>
      <c r="C71" s="25"/>
      <c r="D71" s="25"/>
      <c r="E71" s="25"/>
      <c r="F71" s="27">
        <v>0.583333333333333</v>
      </c>
      <c r="G71" s="28"/>
      <c r="H71" s="29"/>
      <c r="I71" s="25"/>
      <c r="J71" s="25"/>
    </row>
    <row r="72" s="19" customFormat="1" ht="13.2" spans="1:10">
      <c r="A72" s="25">
        <v>13</v>
      </c>
      <c r="B72" s="25" t="s">
        <v>79</v>
      </c>
      <c r="C72" s="25" t="str">
        <f>VLOOKUP(B:B,[1]Sheet1!$C:$E,3,0)</f>
        <v>名字练字帖</v>
      </c>
      <c r="D72" s="25" t="str">
        <f>VLOOKUP(B:B,[1]Sheet1!$C:$D,2,0)</f>
        <v>定制组</v>
      </c>
      <c r="E72" s="26">
        <v>45293</v>
      </c>
      <c r="F72" s="27">
        <v>0.583333333333333</v>
      </c>
      <c r="G72" s="28">
        <f>(F73-F72)*24</f>
        <v>5</v>
      </c>
      <c r="H72" s="29" t="s">
        <v>36</v>
      </c>
      <c r="I72" s="25">
        <v>5</v>
      </c>
      <c r="J72" s="25"/>
    </row>
    <row r="73" s="19" customFormat="1" ht="13.2" spans="1:10">
      <c r="A73" s="25"/>
      <c r="B73" s="25"/>
      <c r="C73" s="25"/>
      <c r="D73" s="25"/>
      <c r="E73" s="25"/>
      <c r="F73" s="27">
        <v>0.791666666666667</v>
      </c>
      <c r="G73" s="28"/>
      <c r="H73" s="29"/>
      <c r="I73" s="25"/>
      <c r="J73" s="25"/>
    </row>
    <row r="74" s="19" customFormat="1" ht="13.2" spans="1:10">
      <c r="A74" s="25">
        <v>14</v>
      </c>
      <c r="B74" s="25" t="s">
        <v>80</v>
      </c>
      <c r="C74" s="25" t="str">
        <f>VLOOKUP(B:B,[1]Sheet1!$C:$E,3,0)</f>
        <v>定制铅笔 姓名圈</v>
      </c>
      <c r="D74" s="25" t="str">
        <f>VLOOKUP(B:B,[1]Sheet1!$C:$D,2,0)</f>
        <v>定制组</v>
      </c>
      <c r="E74" s="26">
        <v>45293</v>
      </c>
      <c r="F74" s="27">
        <v>0.583333333333333</v>
      </c>
      <c r="G74" s="28">
        <f>(F75-F74)*24</f>
        <v>5</v>
      </c>
      <c r="H74" s="29" t="s">
        <v>36</v>
      </c>
      <c r="I74" s="25">
        <v>5</v>
      </c>
      <c r="J74" s="25"/>
    </row>
    <row r="75" s="19" customFormat="1" ht="13.2" spans="1:10">
      <c r="A75" s="25"/>
      <c r="B75" s="25"/>
      <c r="C75" s="25"/>
      <c r="D75" s="25"/>
      <c r="E75" s="25"/>
      <c r="F75" s="27">
        <v>0.791666666666667</v>
      </c>
      <c r="G75" s="28"/>
      <c r="H75" s="29"/>
      <c r="I75" s="25"/>
      <c r="J75" s="25"/>
    </row>
    <row r="76" s="19" customFormat="1" ht="13.2" spans="1:10">
      <c r="A76" s="25">
        <v>15</v>
      </c>
      <c r="B76" s="25" t="s">
        <v>65</v>
      </c>
      <c r="C76" s="25" t="str">
        <f>VLOOKUP(B:B,[1]Sheet1!$C:$E,3,0)</f>
        <v>退件员</v>
      </c>
      <c r="D76" s="25" t="str">
        <f>VLOOKUP(B:B,[1]Sheet1!$C:$D,2,0)</f>
        <v>退件组</v>
      </c>
      <c r="E76" s="26">
        <v>45293</v>
      </c>
      <c r="F76" s="27">
        <v>0.583333333333333</v>
      </c>
      <c r="G76" s="28">
        <f>(F77-F76)*24</f>
        <v>6.5</v>
      </c>
      <c r="H76" s="29" t="s">
        <v>66</v>
      </c>
      <c r="I76" s="25">
        <v>17</v>
      </c>
      <c r="J76" s="25"/>
    </row>
    <row r="77" s="19" customFormat="1" ht="13.2" spans="1:10">
      <c r="A77" s="25"/>
      <c r="B77" s="25"/>
      <c r="C77" s="25"/>
      <c r="D77" s="25"/>
      <c r="E77" s="25"/>
      <c r="F77" s="27">
        <v>0.854166666666667</v>
      </c>
      <c r="G77" s="28"/>
      <c r="H77" s="29"/>
      <c r="I77" s="25"/>
      <c r="J77" s="25"/>
    </row>
    <row r="78" s="19" customFormat="1" ht="13.2" spans="1:10">
      <c r="A78" s="31">
        <v>1</v>
      </c>
      <c r="B78" s="31" t="s">
        <v>81</v>
      </c>
      <c r="C78" s="25" t="str">
        <f>VLOOKUP(B:B,[1]Sheet1!$C:$E,3,0)</f>
        <v>智能仓补货员</v>
      </c>
      <c r="D78" s="25" t="str">
        <f>VLOOKUP(B:B,[1]Sheet1!$C:$D,2,0)</f>
        <v>智能仓</v>
      </c>
      <c r="E78" s="32">
        <v>45294</v>
      </c>
      <c r="F78" s="27">
        <v>0.791666666666667</v>
      </c>
      <c r="G78" s="28">
        <f>(F79-F78)*24</f>
        <v>2</v>
      </c>
      <c r="H78" s="29" t="s">
        <v>41</v>
      </c>
      <c r="I78" s="25">
        <v>5</v>
      </c>
      <c r="J78" s="25"/>
    </row>
    <row r="79" s="19" customFormat="1" ht="13.2" spans="1:10">
      <c r="A79" s="31"/>
      <c r="B79" s="31"/>
      <c r="C79" s="25"/>
      <c r="D79" s="25"/>
      <c r="E79" s="31"/>
      <c r="F79" s="27">
        <v>0.875</v>
      </c>
      <c r="G79" s="28"/>
      <c r="H79" s="29"/>
      <c r="I79" s="25"/>
      <c r="J79" s="25"/>
    </row>
    <row r="80" s="19" customFormat="1" ht="13.2" spans="1:10">
      <c r="A80" s="25">
        <v>2</v>
      </c>
      <c r="B80" s="25" t="s">
        <v>35</v>
      </c>
      <c r="C80" s="25" t="str">
        <f>VLOOKUP(B:B,[1]Sheet1!$C:$E,3,0)</f>
        <v>衣物印章</v>
      </c>
      <c r="D80" s="25" t="str">
        <f>VLOOKUP(B:B,[1]Sheet1!$C:$D,2,0)</f>
        <v>定制组</v>
      </c>
      <c r="E80" s="26">
        <v>45294</v>
      </c>
      <c r="F80" s="27">
        <v>0.770833333333333</v>
      </c>
      <c r="G80" s="28">
        <f>(F81-F80)*24</f>
        <v>0.999999999999999</v>
      </c>
      <c r="H80" s="29" t="s">
        <v>82</v>
      </c>
      <c r="I80" s="25">
        <v>17</v>
      </c>
      <c r="J80" s="25"/>
    </row>
    <row r="81" s="19" customFormat="1" ht="13.2" spans="1:10">
      <c r="A81" s="25"/>
      <c r="B81" s="25"/>
      <c r="C81" s="25"/>
      <c r="D81" s="25"/>
      <c r="E81" s="25"/>
      <c r="F81" s="27">
        <v>0.8125</v>
      </c>
      <c r="G81" s="28"/>
      <c r="H81" s="29"/>
      <c r="I81" s="25"/>
      <c r="J81" s="25"/>
    </row>
    <row r="82" s="19" customFormat="1" ht="13.2" spans="1:10">
      <c r="A82" s="25">
        <v>3</v>
      </c>
      <c r="B82" s="25" t="s">
        <v>78</v>
      </c>
      <c r="C82" s="25" t="str">
        <f>VLOOKUP(B:B,[1]Sheet1!$C:$E,3,0)</f>
        <v>打包员/拣货</v>
      </c>
      <c r="D82" s="25" t="str">
        <f>VLOOKUP(B:B,[1]Sheet1!$C:$D,2,0)</f>
        <v>定制组</v>
      </c>
      <c r="E82" s="26">
        <v>45294</v>
      </c>
      <c r="F82" s="27">
        <v>0.770833333333333</v>
      </c>
      <c r="G82" s="28">
        <f>(F83-F82)*24</f>
        <v>0.999999999999999</v>
      </c>
      <c r="H82" s="29" t="s">
        <v>82</v>
      </c>
      <c r="I82" s="25">
        <v>17</v>
      </c>
      <c r="J82" s="25"/>
    </row>
    <row r="83" s="19" customFormat="1" ht="13.2" spans="1:10">
      <c r="A83" s="25"/>
      <c r="B83" s="25"/>
      <c r="C83" s="25"/>
      <c r="D83" s="25"/>
      <c r="E83" s="25"/>
      <c r="F83" s="27">
        <v>0.8125</v>
      </c>
      <c r="G83" s="28"/>
      <c r="H83" s="29"/>
      <c r="I83" s="25"/>
      <c r="J83" s="25"/>
    </row>
    <row r="84" s="19" customFormat="1" ht="13.2" spans="1:10">
      <c r="A84" s="25">
        <v>4</v>
      </c>
      <c r="B84" s="25" t="s">
        <v>77</v>
      </c>
      <c r="C84" s="25" t="str">
        <f>VLOOKUP(B:B,[1]Sheet1!$C:$E,3,0)</f>
        <v>姓名贴</v>
      </c>
      <c r="D84" s="25" t="str">
        <f>VLOOKUP(B:B,[1]Sheet1!$C:$D,2,0)</f>
        <v>定制组</v>
      </c>
      <c r="E84" s="26">
        <v>45294</v>
      </c>
      <c r="F84" s="27">
        <v>0.770833333333333</v>
      </c>
      <c r="G84" s="28">
        <f>(F85-F84)*24</f>
        <v>0.999999999999999</v>
      </c>
      <c r="H84" s="29" t="s">
        <v>82</v>
      </c>
      <c r="I84" s="25">
        <v>17</v>
      </c>
      <c r="J84" s="25"/>
    </row>
    <row r="85" s="19" customFormat="1" ht="13.2" spans="1:10">
      <c r="A85" s="25"/>
      <c r="B85" s="25"/>
      <c r="C85" s="25"/>
      <c r="D85" s="25"/>
      <c r="E85" s="25"/>
      <c r="F85" s="27">
        <v>0.8125</v>
      </c>
      <c r="G85" s="28"/>
      <c r="H85" s="29"/>
      <c r="I85" s="25"/>
      <c r="J85" s="25"/>
    </row>
    <row r="86" s="19" customFormat="1" ht="13.2" spans="1:10">
      <c r="A86" s="25">
        <v>5</v>
      </c>
      <c r="B86" s="25" t="s">
        <v>38</v>
      </c>
      <c r="C86" s="25" t="str">
        <f>VLOOKUP(B:B,[1]Sheet1!$C:$E,3,0)</f>
        <v>练字帖</v>
      </c>
      <c r="D86" s="25" t="str">
        <f>VLOOKUP(B:B,[1]Sheet1!$C:$D,2,0)</f>
        <v>定制组</v>
      </c>
      <c r="E86" s="26">
        <v>45294</v>
      </c>
      <c r="F86" s="27">
        <v>0.770833333333333</v>
      </c>
      <c r="G86" s="28">
        <f>(F87-F86)*24</f>
        <v>0.999999999999999</v>
      </c>
      <c r="H86" s="29" t="s">
        <v>82</v>
      </c>
      <c r="I86" s="25">
        <v>17</v>
      </c>
      <c r="J86" s="25"/>
    </row>
    <row r="87" s="19" customFormat="1" ht="13.2" spans="1:10">
      <c r="A87" s="25"/>
      <c r="B87" s="25"/>
      <c r="C87" s="25"/>
      <c r="D87" s="25"/>
      <c r="E87" s="25"/>
      <c r="F87" s="27">
        <v>0.8125</v>
      </c>
      <c r="G87" s="28"/>
      <c r="H87" s="29"/>
      <c r="I87" s="25"/>
      <c r="J87" s="25"/>
    </row>
    <row r="88" s="19" customFormat="1" ht="13.2" spans="1:10">
      <c r="A88" s="25">
        <v>6</v>
      </c>
      <c r="B88" s="25" t="s">
        <v>79</v>
      </c>
      <c r="C88" s="25" t="str">
        <f>VLOOKUP(B:B,[1]Sheet1!$C:$E,3,0)</f>
        <v>名字练字帖</v>
      </c>
      <c r="D88" s="25" t="str">
        <f>VLOOKUP(B:B,[1]Sheet1!$C:$D,2,0)</f>
        <v>定制组</v>
      </c>
      <c r="E88" s="26">
        <v>45294</v>
      </c>
      <c r="F88" s="27">
        <v>0.770833333333333</v>
      </c>
      <c r="G88" s="28">
        <f>(F89-F88)*24</f>
        <v>0.999999999999999</v>
      </c>
      <c r="H88" s="29" t="s">
        <v>82</v>
      </c>
      <c r="I88" s="25">
        <v>17</v>
      </c>
      <c r="J88" s="25"/>
    </row>
    <row r="89" s="19" customFormat="1" ht="13.2" spans="1:10">
      <c r="A89" s="25"/>
      <c r="B89" s="25"/>
      <c r="C89" s="25"/>
      <c r="D89" s="25"/>
      <c r="E89" s="25"/>
      <c r="F89" s="27">
        <v>0.8125</v>
      </c>
      <c r="G89" s="28"/>
      <c r="H89" s="29"/>
      <c r="I89" s="25"/>
      <c r="J89" s="25"/>
    </row>
    <row r="90" s="19" customFormat="1" ht="13.2" spans="1:10">
      <c r="A90" s="25">
        <v>7</v>
      </c>
      <c r="B90" s="25" t="s">
        <v>80</v>
      </c>
      <c r="C90" s="25" t="str">
        <f>VLOOKUP(B:B,[1]Sheet1!$C:$E,3,0)</f>
        <v>定制铅笔 姓名圈</v>
      </c>
      <c r="D90" s="25" t="str">
        <f>VLOOKUP(B:B,[1]Sheet1!$C:$D,2,0)</f>
        <v>定制组</v>
      </c>
      <c r="E90" s="26">
        <v>45294</v>
      </c>
      <c r="F90" s="27">
        <v>0.770833333333333</v>
      </c>
      <c r="G90" s="28">
        <f>(F91-F90)*24</f>
        <v>0.999999999999999</v>
      </c>
      <c r="H90" s="29" t="s">
        <v>82</v>
      </c>
      <c r="I90" s="25">
        <v>17</v>
      </c>
      <c r="J90" s="25"/>
    </row>
    <row r="91" s="19" customFormat="1" ht="13.2" spans="1:10">
      <c r="A91" s="25"/>
      <c r="B91" s="25"/>
      <c r="C91" s="25"/>
      <c r="D91" s="25"/>
      <c r="E91" s="25"/>
      <c r="F91" s="27">
        <v>0.8125</v>
      </c>
      <c r="G91" s="28"/>
      <c r="H91" s="29"/>
      <c r="I91" s="25"/>
      <c r="J91" s="25"/>
    </row>
    <row r="92" s="19" customFormat="1" ht="13.2" spans="1:10">
      <c r="A92" s="25">
        <v>8</v>
      </c>
      <c r="B92" s="25" t="s">
        <v>37</v>
      </c>
      <c r="C92" s="25" t="str">
        <f>VLOOKUP(B:B,[1]Sheet1!$C:$E,3,0)</f>
        <v>刻章</v>
      </c>
      <c r="D92" s="25" t="str">
        <f>VLOOKUP(B:B,[1]Sheet1!$C:$D,2,0)</f>
        <v>定制组</v>
      </c>
      <c r="E92" s="26">
        <v>45294</v>
      </c>
      <c r="F92" s="27">
        <v>0.770833333333333</v>
      </c>
      <c r="G92" s="28">
        <f>(F93-F92)*24</f>
        <v>0.999999999999999</v>
      </c>
      <c r="H92" s="29" t="s">
        <v>82</v>
      </c>
      <c r="I92" s="25">
        <v>17</v>
      </c>
      <c r="J92" s="25"/>
    </row>
    <row r="93" s="19" customFormat="1" ht="13.2" spans="1:10">
      <c r="A93" s="25"/>
      <c r="B93" s="25"/>
      <c r="C93" s="25"/>
      <c r="D93" s="25"/>
      <c r="E93" s="25"/>
      <c r="F93" s="27">
        <v>0.8125</v>
      </c>
      <c r="G93" s="28"/>
      <c r="H93" s="29"/>
      <c r="I93" s="25"/>
      <c r="J93" s="25"/>
    </row>
    <row r="94" s="19" customFormat="1" ht="13.2" spans="1:10">
      <c r="A94" s="25">
        <v>9</v>
      </c>
      <c r="B94" s="25" t="s">
        <v>39</v>
      </c>
      <c r="C94" s="25" t="str">
        <f>VLOOKUP(B:B,[1]Sheet1!$C:$E,3,0)</f>
        <v>定制相框</v>
      </c>
      <c r="D94" s="25" t="str">
        <f>VLOOKUP(B:B,[1]Sheet1!$C:$D,2,0)</f>
        <v>定制组</v>
      </c>
      <c r="E94" s="26">
        <v>45294</v>
      </c>
      <c r="F94" s="27">
        <v>0.770833333333333</v>
      </c>
      <c r="G94" s="28">
        <f>(F95-F94)*24</f>
        <v>0.999999999999999</v>
      </c>
      <c r="H94" s="29" t="s">
        <v>82</v>
      </c>
      <c r="I94" s="25">
        <v>17</v>
      </c>
      <c r="J94" s="25"/>
    </row>
    <row r="95" s="19" customFormat="1" ht="13.2" spans="1:10">
      <c r="A95" s="25"/>
      <c r="B95" s="25"/>
      <c r="C95" s="25"/>
      <c r="D95" s="25"/>
      <c r="E95" s="25"/>
      <c r="F95" s="27">
        <v>0.8125</v>
      </c>
      <c r="G95" s="28"/>
      <c r="H95" s="29"/>
      <c r="I95" s="25"/>
      <c r="J95" s="25"/>
    </row>
    <row r="96" s="19" customFormat="1" ht="13.2" spans="1:10">
      <c r="A96" s="25">
        <v>10</v>
      </c>
      <c r="B96" s="25" t="s">
        <v>65</v>
      </c>
      <c r="C96" s="25" t="str">
        <f>VLOOKUP(B:B,[1]Sheet1!$C:$E,3,0)</f>
        <v>退件员</v>
      </c>
      <c r="D96" s="25" t="str">
        <f>VLOOKUP(B:B,[1]Sheet1!$C:$D,2,0)</f>
        <v>退件组</v>
      </c>
      <c r="E96" s="26">
        <v>45294</v>
      </c>
      <c r="F96" s="27">
        <v>0.583333333333333</v>
      </c>
      <c r="G96" s="28">
        <f>(F97-F96)*24</f>
        <v>7</v>
      </c>
      <c r="H96" s="29" t="s">
        <v>83</v>
      </c>
      <c r="I96" s="25">
        <v>17</v>
      </c>
      <c r="J96" s="25"/>
    </row>
    <row r="97" s="19" customFormat="1" ht="13.2" spans="1:10">
      <c r="A97" s="25"/>
      <c r="B97" s="25"/>
      <c r="C97" s="25"/>
      <c r="D97" s="25"/>
      <c r="E97" s="25"/>
      <c r="F97" s="27">
        <v>0.875</v>
      </c>
      <c r="G97" s="28"/>
      <c r="H97" s="29"/>
      <c r="I97" s="25"/>
      <c r="J97" s="25"/>
    </row>
    <row r="98" s="19" customFormat="1" ht="13.2" spans="1:10">
      <c r="A98" s="25">
        <v>11</v>
      </c>
      <c r="B98" s="25" t="s">
        <v>50</v>
      </c>
      <c r="C98" s="25" t="str">
        <f>VLOOKUP(B:B,[1]Sheet1!$C:$E,3,0)</f>
        <v>线上打包</v>
      </c>
      <c r="D98" s="25" t="str">
        <f>VLOOKUP(B:B,[1]Sheet1!$C:$D,2,0)</f>
        <v>打包部</v>
      </c>
      <c r="E98" s="26">
        <v>45294</v>
      </c>
      <c r="F98" s="27">
        <v>0.375</v>
      </c>
      <c r="G98" s="28">
        <f>(F99-F98)*24</f>
        <v>13</v>
      </c>
      <c r="H98" s="29" t="s">
        <v>49</v>
      </c>
      <c r="I98" s="25">
        <v>17</v>
      </c>
      <c r="J98" s="25"/>
    </row>
    <row r="99" s="19" customFormat="1" ht="13.2" spans="1:10">
      <c r="A99" s="25"/>
      <c r="B99" s="25"/>
      <c r="C99" s="25"/>
      <c r="D99" s="25"/>
      <c r="E99" s="25"/>
      <c r="F99" s="27">
        <v>0.916666666666667</v>
      </c>
      <c r="G99" s="28"/>
      <c r="H99" s="29"/>
      <c r="I99" s="25"/>
      <c r="J99" s="25"/>
    </row>
    <row r="100" s="19" customFormat="1" ht="13.2" spans="1:10">
      <c r="A100" s="25">
        <v>12</v>
      </c>
      <c r="B100" s="25" t="s">
        <v>75</v>
      </c>
      <c r="C100" s="25" t="str">
        <f>VLOOKUP(B:B,[1]Sheet1!$C:$E,3,0)</f>
        <v>线上打包</v>
      </c>
      <c r="D100" s="25" t="str">
        <f>VLOOKUP(B:B,[1]Sheet1!$C:$D,2,0)</f>
        <v>打包部</v>
      </c>
      <c r="E100" s="26">
        <v>45294</v>
      </c>
      <c r="F100" s="27">
        <v>0.375</v>
      </c>
      <c r="G100" s="28">
        <f>(F101-F100)*24</f>
        <v>13</v>
      </c>
      <c r="H100" s="29" t="s">
        <v>47</v>
      </c>
      <c r="I100" s="25">
        <v>17</v>
      </c>
      <c r="J100" s="25"/>
    </row>
    <row r="101" s="19" customFormat="1" ht="13.2" spans="1:10">
      <c r="A101" s="25"/>
      <c r="B101" s="25"/>
      <c r="C101" s="25"/>
      <c r="D101" s="25"/>
      <c r="E101" s="25"/>
      <c r="F101" s="27">
        <v>0.916666666666667</v>
      </c>
      <c r="G101" s="28"/>
      <c r="H101" s="29"/>
      <c r="I101" s="25"/>
      <c r="J101" s="25"/>
    </row>
    <row r="102" s="19" customFormat="1" ht="13.2" spans="1:10">
      <c r="A102" s="25">
        <v>13</v>
      </c>
      <c r="B102" s="25" t="s">
        <v>54</v>
      </c>
      <c r="C102" s="25" t="str">
        <f>VLOOKUP(B:B,[1]Sheet1!$C:$E,3,0)</f>
        <v>小爆款拣货员</v>
      </c>
      <c r="D102" s="25" t="str">
        <f>VLOOKUP(B:B,[1]Sheet1!$C:$D,2,0)</f>
        <v>拣验部</v>
      </c>
      <c r="E102" s="26">
        <v>45294</v>
      </c>
      <c r="F102" s="27">
        <v>0.583333333333333</v>
      </c>
      <c r="G102" s="28">
        <f>(F103-F102)*24</f>
        <v>3</v>
      </c>
      <c r="H102" s="29" t="s">
        <v>53</v>
      </c>
      <c r="I102" s="25">
        <v>17</v>
      </c>
      <c r="J102" s="25"/>
    </row>
    <row r="103" s="19" customFormat="1" ht="13.2" spans="1:10">
      <c r="A103" s="25"/>
      <c r="B103" s="25"/>
      <c r="C103" s="25"/>
      <c r="D103" s="25"/>
      <c r="E103" s="25"/>
      <c r="F103" s="27">
        <v>0.708333333333333</v>
      </c>
      <c r="G103" s="28"/>
      <c r="H103" s="29"/>
      <c r="I103" s="25"/>
      <c r="J103" s="25"/>
    </row>
    <row r="104" s="19" customFormat="1" ht="13.2" spans="1:10">
      <c r="A104" s="25">
        <v>14</v>
      </c>
      <c r="B104" s="30" t="s">
        <v>55</v>
      </c>
      <c r="C104" s="25" t="s">
        <v>56</v>
      </c>
      <c r="D104" s="25" t="s">
        <v>57</v>
      </c>
      <c r="E104" s="26">
        <v>45294</v>
      </c>
      <c r="F104" s="27">
        <v>0.583333333333333</v>
      </c>
      <c r="G104" s="28">
        <f>(F105-F104)*24</f>
        <v>3</v>
      </c>
      <c r="H104" s="29" t="s">
        <v>53</v>
      </c>
      <c r="I104" s="25">
        <v>17</v>
      </c>
      <c r="J104" s="25" t="s">
        <v>58</v>
      </c>
    </row>
    <row r="105" s="19" customFormat="1" ht="13.2" spans="1:10">
      <c r="A105" s="25"/>
      <c r="B105" s="30"/>
      <c r="C105" s="25"/>
      <c r="D105" s="25"/>
      <c r="E105" s="25"/>
      <c r="F105" s="27">
        <v>0.708333333333333</v>
      </c>
      <c r="G105" s="28"/>
      <c r="H105" s="29"/>
      <c r="I105" s="25"/>
      <c r="J105" s="25"/>
    </row>
    <row r="106" s="19" customFormat="1" ht="13.2" spans="1:10">
      <c r="A106" s="25">
        <v>15</v>
      </c>
      <c r="B106" s="25" t="s">
        <v>52</v>
      </c>
      <c r="C106" s="25" t="str">
        <f>VLOOKUP(B:B,[1]Sheet1!$C:$E,3,0)</f>
        <v>小爆款拣货员</v>
      </c>
      <c r="D106" s="25" t="str">
        <f>VLOOKUP(B:B,[1]Sheet1!$C:$D,2,0)</f>
        <v>拣验部</v>
      </c>
      <c r="E106" s="26">
        <v>45294</v>
      </c>
      <c r="F106" s="27">
        <v>0.541666666666667</v>
      </c>
      <c r="G106" s="28">
        <f>(F107-F106)*24</f>
        <v>4</v>
      </c>
      <c r="H106" s="29" t="s">
        <v>53</v>
      </c>
      <c r="I106" s="25">
        <v>17</v>
      </c>
      <c r="J106" s="25"/>
    </row>
    <row r="107" s="19" customFormat="1" ht="13.2" spans="1:10">
      <c r="A107" s="25"/>
      <c r="B107" s="25"/>
      <c r="C107" s="25"/>
      <c r="D107" s="25"/>
      <c r="E107" s="25"/>
      <c r="F107" s="27">
        <v>0.708333333333333</v>
      </c>
      <c r="G107" s="28"/>
      <c r="H107" s="29"/>
      <c r="I107" s="25"/>
      <c r="J107" s="25"/>
    </row>
    <row r="108" s="19" customFormat="1" ht="13.2" spans="1:10">
      <c r="A108" s="25">
        <v>16</v>
      </c>
      <c r="B108" s="25" t="s">
        <v>48</v>
      </c>
      <c r="C108" s="25" t="str">
        <f>VLOOKUP(B:B,[1]Sheet1!$C:$E,3,0)</f>
        <v>线上打包</v>
      </c>
      <c r="D108" s="25" t="str">
        <f>VLOOKUP(B:B,[1]Sheet1!$C:$D,2,0)</f>
        <v>打包部</v>
      </c>
      <c r="E108" s="26">
        <v>45294</v>
      </c>
      <c r="F108" s="27">
        <v>0.375</v>
      </c>
      <c r="G108" s="28">
        <f>(F109-F108)*24</f>
        <v>13</v>
      </c>
      <c r="H108" s="29" t="s">
        <v>47</v>
      </c>
      <c r="I108" s="25">
        <v>17</v>
      </c>
      <c r="J108" s="25"/>
    </row>
    <row r="109" s="19" customFormat="1" ht="13.2" spans="1:10">
      <c r="A109" s="25"/>
      <c r="B109" s="25"/>
      <c r="C109" s="25"/>
      <c r="D109" s="25"/>
      <c r="E109" s="25"/>
      <c r="F109" s="27">
        <v>0.916666666666667</v>
      </c>
      <c r="G109" s="28"/>
      <c r="H109" s="29"/>
      <c r="I109" s="25"/>
      <c r="J109" s="25"/>
    </row>
    <row r="110" s="19" customFormat="1" ht="13.2" spans="1:10">
      <c r="A110" s="25">
        <v>17</v>
      </c>
      <c r="B110" s="25" t="s">
        <v>84</v>
      </c>
      <c r="C110" s="25" t="str">
        <f>VLOOKUP(B:B,[1]Sheet1!$C:$E,3,0)</f>
        <v>验货员</v>
      </c>
      <c r="D110" s="25" t="str">
        <f>VLOOKUP(B:B,[1]Sheet1!$C:$D,2,0)</f>
        <v>拣验部</v>
      </c>
      <c r="E110" s="26">
        <v>45294</v>
      </c>
      <c r="F110" s="27">
        <v>0.375</v>
      </c>
      <c r="G110" s="28">
        <f>(F111-F110)*24</f>
        <v>13</v>
      </c>
      <c r="H110" s="29" t="s">
        <v>47</v>
      </c>
      <c r="I110" s="25">
        <v>17</v>
      </c>
      <c r="J110" s="25"/>
    </row>
    <row r="111" s="19" customFormat="1" ht="13.2" spans="1:10">
      <c r="A111" s="25"/>
      <c r="B111" s="25"/>
      <c r="C111" s="25"/>
      <c r="D111" s="25"/>
      <c r="E111" s="25"/>
      <c r="F111" s="27">
        <v>0.916666666666667</v>
      </c>
      <c r="G111" s="28"/>
      <c r="H111" s="29"/>
      <c r="I111" s="25"/>
      <c r="J111" s="25"/>
    </row>
    <row r="112" s="19" customFormat="1" ht="13.2" spans="1:10">
      <c r="A112" s="25">
        <v>18</v>
      </c>
      <c r="B112" s="25" t="s">
        <v>74</v>
      </c>
      <c r="C112" s="25" t="str">
        <f>VLOOKUP(B:B,[1]Sheet1!$C:$E,3,0)</f>
        <v>线上打包</v>
      </c>
      <c r="D112" s="25" t="str">
        <f>VLOOKUP(B:B,[1]Sheet1!$C:$D,2,0)</f>
        <v>打包部</v>
      </c>
      <c r="E112" s="26">
        <v>45294</v>
      </c>
      <c r="F112" s="27">
        <v>0.375</v>
      </c>
      <c r="G112" s="28">
        <f>(F113-F112)*24</f>
        <v>8</v>
      </c>
      <c r="H112" s="29" t="s">
        <v>85</v>
      </c>
      <c r="I112" s="25">
        <v>17</v>
      </c>
      <c r="J112" s="25"/>
    </row>
    <row r="113" s="19" customFormat="1" ht="13.2" spans="1:10">
      <c r="A113" s="25"/>
      <c r="B113" s="25"/>
      <c r="C113" s="25"/>
      <c r="D113" s="25"/>
      <c r="E113" s="25"/>
      <c r="F113" s="27">
        <v>0.708333333333333</v>
      </c>
      <c r="G113" s="28"/>
      <c r="H113" s="29"/>
      <c r="I113" s="25"/>
      <c r="J113" s="25"/>
    </row>
    <row r="114" s="19" customFormat="1" ht="13.2" spans="1:10">
      <c r="A114" s="31">
        <v>1</v>
      </c>
      <c r="B114" s="31" t="s">
        <v>35</v>
      </c>
      <c r="C114" s="25" t="str">
        <f>VLOOKUP(B:B,[1]Sheet1!$C:$E,3,0)</f>
        <v>衣物印章</v>
      </c>
      <c r="D114" s="25" t="str">
        <f>VLOOKUP(B:B,[1]Sheet1!$C:$D,2,0)</f>
        <v>定制组</v>
      </c>
      <c r="E114" s="32">
        <v>45295</v>
      </c>
      <c r="F114" s="27">
        <v>0.791666666666667</v>
      </c>
      <c r="G114" s="28">
        <f>(F115-F114)*24</f>
        <v>1</v>
      </c>
      <c r="H114" s="29" t="s">
        <v>82</v>
      </c>
      <c r="I114" s="25">
        <v>17</v>
      </c>
      <c r="J114" s="25"/>
    </row>
    <row r="115" s="19" customFormat="1" ht="13.2" spans="1:10">
      <c r="A115" s="31"/>
      <c r="B115" s="31"/>
      <c r="C115" s="25"/>
      <c r="D115" s="25"/>
      <c r="E115" s="31"/>
      <c r="F115" s="27">
        <v>0.833333333333333</v>
      </c>
      <c r="G115" s="28"/>
      <c r="H115" s="29"/>
      <c r="I115" s="25"/>
      <c r="J115" s="25"/>
    </row>
    <row r="116" s="19" customFormat="1" ht="13.2" spans="1:10">
      <c r="A116" s="25">
        <v>2</v>
      </c>
      <c r="B116" s="25" t="s">
        <v>78</v>
      </c>
      <c r="C116" s="25" t="str">
        <f>VLOOKUP(B:B,[1]Sheet1!$C:$E,3,0)</f>
        <v>打包员/拣货</v>
      </c>
      <c r="D116" s="25" t="str">
        <f>VLOOKUP(B:B,[1]Sheet1!$C:$D,2,0)</f>
        <v>定制组</v>
      </c>
      <c r="E116" s="26">
        <v>45295</v>
      </c>
      <c r="F116" s="27">
        <v>0.791666666666667</v>
      </c>
      <c r="G116" s="28">
        <f>(F117-F116)*24</f>
        <v>1</v>
      </c>
      <c r="H116" s="29" t="s">
        <v>82</v>
      </c>
      <c r="I116" s="25">
        <v>17</v>
      </c>
      <c r="J116" s="25"/>
    </row>
    <row r="117" s="19" customFormat="1" ht="13.2" spans="1:10">
      <c r="A117" s="25"/>
      <c r="B117" s="25"/>
      <c r="C117" s="25"/>
      <c r="D117" s="25"/>
      <c r="E117" s="25"/>
      <c r="F117" s="27">
        <v>0.833333333333333</v>
      </c>
      <c r="G117" s="28"/>
      <c r="H117" s="29"/>
      <c r="I117" s="25"/>
      <c r="J117" s="25"/>
    </row>
    <row r="118" s="19" customFormat="1" ht="13.2" spans="1:10">
      <c r="A118" s="25">
        <v>3</v>
      </c>
      <c r="B118" s="25" t="s">
        <v>77</v>
      </c>
      <c r="C118" s="25" t="str">
        <f>VLOOKUP(B:B,[1]Sheet1!$C:$E,3,0)</f>
        <v>姓名贴</v>
      </c>
      <c r="D118" s="25" t="str">
        <f>VLOOKUP(B:B,[1]Sheet1!$C:$D,2,0)</f>
        <v>定制组</v>
      </c>
      <c r="E118" s="26">
        <v>45295</v>
      </c>
      <c r="F118" s="27">
        <v>0.791666666666667</v>
      </c>
      <c r="G118" s="28">
        <f>(F119-F118)*24</f>
        <v>1</v>
      </c>
      <c r="H118" s="29" t="s">
        <v>82</v>
      </c>
      <c r="I118" s="25">
        <v>17</v>
      </c>
      <c r="J118" s="25"/>
    </row>
    <row r="119" s="19" customFormat="1" ht="13.2" spans="1:10">
      <c r="A119" s="25"/>
      <c r="B119" s="25"/>
      <c r="C119" s="25"/>
      <c r="D119" s="25"/>
      <c r="E119" s="25"/>
      <c r="F119" s="27">
        <v>0.833333333333333</v>
      </c>
      <c r="G119" s="28"/>
      <c r="H119" s="29"/>
      <c r="I119" s="25"/>
      <c r="J119" s="25"/>
    </row>
    <row r="120" s="19" customFormat="1" ht="13.2" spans="1:10">
      <c r="A120" s="25">
        <v>4</v>
      </c>
      <c r="B120" s="25" t="s">
        <v>38</v>
      </c>
      <c r="C120" s="25" t="str">
        <f>VLOOKUP(B:B,[1]Sheet1!$C:$E,3,0)</f>
        <v>练字帖</v>
      </c>
      <c r="D120" s="25" t="str">
        <f>VLOOKUP(B:B,[1]Sheet1!$C:$D,2,0)</f>
        <v>定制组</v>
      </c>
      <c r="E120" s="26">
        <v>45295</v>
      </c>
      <c r="F120" s="27">
        <v>0.791666666666667</v>
      </c>
      <c r="G120" s="28">
        <f>(F121-F120)*24</f>
        <v>1</v>
      </c>
      <c r="H120" s="29" t="s">
        <v>82</v>
      </c>
      <c r="I120" s="25">
        <v>17</v>
      </c>
      <c r="J120" s="25"/>
    </row>
    <row r="121" s="19" customFormat="1" ht="13.2" spans="1:10">
      <c r="A121" s="25"/>
      <c r="B121" s="25"/>
      <c r="C121" s="25"/>
      <c r="D121" s="25"/>
      <c r="E121" s="25"/>
      <c r="F121" s="27">
        <v>0.833333333333333</v>
      </c>
      <c r="G121" s="28"/>
      <c r="H121" s="29"/>
      <c r="I121" s="25"/>
      <c r="J121" s="25"/>
    </row>
    <row r="122" s="19" customFormat="1" ht="13.2" spans="1:10">
      <c r="A122" s="25">
        <v>5</v>
      </c>
      <c r="B122" s="25" t="s">
        <v>80</v>
      </c>
      <c r="C122" s="25" t="str">
        <f>VLOOKUP(B:B,[1]Sheet1!$C:$E,3,0)</f>
        <v>定制铅笔 姓名圈</v>
      </c>
      <c r="D122" s="25" t="str">
        <f>VLOOKUP(B:B,[1]Sheet1!$C:$D,2,0)</f>
        <v>定制组</v>
      </c>
      <c r="E122" s="26">
        <v>45295</v>
      </c>
      <c r="F122" s="27">
        <v>0.791666666666667</v>
      </c>
      <c r="G122" s="28">
        <f>(F123-F122)*24</f>
        <v>1</v>
      </c>
      <c r="H122" s="29" t="s">
        <v>82</v>
      </c>
      <c r="I122" s="25">
        <v>17</v>
      </c>
      <c r="J122" s="25"/>
    </row>
    <row r="123" s="19" customFormat="1" ht="13.2" spans="1:10">
      <c r="A123" s="25"/>
      <c r="B123" s="25"/>
      <c r="C123" s="25"/>
      <c r="D123" s="25"/>
      <c r="E123" s="25"/>
      <c r="F123" s="27">
        <v>0.833333333333333</v>
      </c>
      <c r="G123" s="28"/>
      <c r="H123" s="29"/>
      <c r="I123" s="25"/>
      <c r="J123" s="25"/>
    </row>
    <row r="124" s="19" customFormat="1" ht="13.2" spans="1:10">
      <c r="A124" s="25">
        <v>6</v>
      </c>
      <c r="B124" s="25" t="s">
        <v>37</v>
      </c>
      <c r="C124" s="25" t="str">
        <f>VLOOKUP(B:B,[1]Sheet1!$C:$E,3,0)</f>
        <v>刻章</v>
      </c>
      <c r="D124" s="25" t="str">
        <f>VLOOKUP(B:B,[1]Sheet1!$C:$D,2,0)</f>
        <v>定制组</v>
      </c>
      <c r="E124" s="26">
        <v>45295</v>
      </c>
      <c r="F124" s="27">
        <v>0.791666666666667</v>
      </c>
      <c r="G124" s="28">
        <f>(F125-F124)*24</f>
        <v>1</v>
      </c>
      <c r="H124" s="29" t="s">
        <v>82</v>
      </c>
      <c r="I124" s="25">
        <v>17</v>
      </c>
      <c r="J124" s="25"/>
    </row>
    <row r="125" s="19" customFormat="1" ht="13.2" spans="1:10">
      <c r="A125" s="25"/>
      <c r="B125" s="25"/>
      <c r="C125" s="25"/>
      <c r="D125" s="25"/>
      <c r="E125" s="25"/>
      <c r="F125" s="27">
        <v>0.833333333333333</v>
      </c>
      <c r="G125" s="28"/>
      <c r="H125" s="29"/>
      <c r="I125" s="25"/>
      <c r="J125" s="25"/>
    </row>
    <row r="126" s="19" customFormat="1" ht="13.2" spans="1:10">
      <c r="A126" s="25">
        <v>7</v>
      </c>
      <c r="B126" s="25" t="s">
        <v>39</v>
      </c>
      <c r="C126" s="25" t="str">
        <f>VLOOKUP(B:B,[1]Sheet1!$C:$E,3,0)</f>
        <v>定制相框</v>
      </c>
      <c r="D126" s="25" t="str">
        <f>VLOOKUP(B:B,[1]Sheet1!$C:$D,2,0)</f>
        <v>定制组</v>
      </c>
      <c r="E126" s="26">
        <v>45295</v>
      </c>
      <c r="F126" s="27">
        <v>0.791666666666667</v>
      </c>
      <c r="G126" s="28">
        <f>(F127-F126)*24</f>
        <v>1</v>
      </c>
      <c r="H126" s="29" t="s">
        <v>82</v>
      </c>
      <c r="I126" s="25">
        <v>17</v>
      </c>
      <c r="J126" s="25"/>
    </row>
    <row r="127" s="19" customFormat="1" ht="13.2" spans="1:10">
      <c r="A127" s="25"/>
      <c r="B127" s="25"/>
      <c r="C127" s="25"/>
      <c r="D127" s="25"/>
      <c r="E127" s="25"/>
      <c r="F127" s="27">
        <v>0.833333333333333</v>
      </c>
      <c r="G127" s="28"/>
      <c r="H127" s="29"/>
      <c r="I127" s="25"/>
      <c r="J127" s="25"/>
    </row>
    <row r="128" s="19" customFormat="1" ht="13.2" spans="1:10">
      <c r="A128" s="25">
        <v>8</v>
      </c>
      <c r="B128" s="25" t="s">
        <v>86</v>
      </c>
      <c r="C128" s="25" t="str">
        <f>VLOOKUP(B:B,[1]Sheet1!$C:$E,3,0)</f>
        <v>刻章</v>
      </c>
      <c r="D128" s="25" t="str">
        <f>VLOOKUP(B:B,[1]Sheet1!$C:$D,2,0)</f>
        <v>定制组</v>
      </c>
      <c r="E128" s="26">
        <v>45295</v>
      </c>
      <c r="F128" s="27">
        <v>0.791666666666667</v>
      </c>
      <c r="G128" s="28">
        <f>(F129-F128)*24</f>
        <v>1</v>
      </c>
      <c r="H128" s="29" t="s">
        <v>82</v>
      </c>
      <c r="I128" s="25">
        <v>17</v>
      </c>
      <c r="J128" s="25"/>
    </row>
    <row r="129" s="19" customFormat="1" ht="13.2" spans="1:10">
      <c r="A129" s="25"/>
      <c r="B129" s="25"/>
      <c r="C129" s="25"/>
      <c r="D129" s="25"/>
      <c r="E129" s="25"/>
      <c r="F129" s="27">
        <v>0.833333333333333</v>
      </c>
      <c r="G129" s="28"/>
      <c r="H129" s="29"/>
      <c r="I129" s="25"/>
      <c r="J129" s="25"/>
    </row>
    <row r="130" s="19" customFormat="1" ht="13.2" spans="1:10">
      <c r="A130" s="25">
        <v>9</v>
      </c>
      <c r="B130" s="25" t="s">
        <v>65</v>
      </c>
      <c r="C130" s="25" t="str">
        <f>VLOOKUP(B:B,[1]Sheet1!$C:$E,3,0)</f>
        <v>退件员</v>
      </c>
      <c r="D130" s="25" t="str">
        <f>VLOOKUP(B:B,[1]Sheet1!$C:$D,2,0)</f>
        <v>退件组</v>
      </c>
      <c r="E130" s="26">
        <v>45295</v>
      </c>
      <c r="F130" s="27">
        <v>0.375</v>
      </c>
      <c r="G130" s="28">
        <f>(F131-F130)*24</f>
        <v>12</v>
      </c>
      <c r="H130" s="29" t="s">
        <v>87</v>
      </c>
      <c r="I130" s="25">
        <v>17</v>
      </c>
      <c r="J130" s="25"/>
    </row>
    <row r="131" s="19" customFormat="1" ht="13.2" spans="1:10">
      <c r="A131" s="25"/>
      <c r="B131" s="25"/>
      <c r="C131" s="25"/>
      <c r="D131" s="25"/>
      <c r="E131" s="25"/>
      <c r="F131" s="27">
        <v>0.875</v>
      </c>
      <c r="G131" s="28"/>
      <c r="H131" s="29"/>
      <c r="I131" s="25"/>
      <c r="J131" s="25"/>
    </row>
    <row r="132" s="19" customFormat="1" ht="13.2" spans="1:10">
      <c r="A132" s="25">
        <v>10</v>
      </c>
      <c r="B132" s="25" t="s">
        <v>44</v>
      </c>
      <c r="C132" s="25" t="str">
        <f>VLOOKUP(B:B,[1]Sheet1!$C:$E,3,0)</f>
        <v>线上打包</v>
      </c>
      <c r="D132" s="25" t="str">
        <f>VLOOKUP(B:B,[1]Sheet1!$C:$D,2,0)</f>
        <v>打包部</v>
      </c>
      <c r="E132" s="26">
        <v>45295</v>
      </c>
      <c r="F132" s="27">
        <v>0.375</v>
      </c>
      <c r="G132" s="28">
        <f>(F133-F132)*24</f>
        <v>12.5</v>
      </c>
      <c r="H132" s="29" t="s">
        <v>47</v>
      </c>
      <c r="I132" s="25">
        <v>17</v>
      </c>
      <c r="J132" s="25"/>
    </row>
    <row r="133" s="19" customFormat="1" ht="13.2" spans="1:10">
      <c r="A133" s="25"/>
      <c r="B133" s="25"/>
      <c r="C133" s="25"/>
      <c r="D133" s="25"/>
      <c r="E133" s="25"/>
      <c r="F133" s="27">
        <v>0.895833333333333</v>
      </c>
      <c r="G133" s="28"/>
      <c r="H133" s="29"/>
      <c r="I133" s="25"/>
      <c r="J133" s="25"/>
    </row>
    <row r="134" s="19" customFormat="1" ht="13.2" spans="1:10">
      <c r="A134" s="25">
        <v>11</v>
      </c>
      <c r="B134" s="25" t="s">
        <v>61</v>
      </c>
      <c r="C134" s="25" t="str">
        <f>VLOOKUP(B:B,[1]Sheet1!$C:$E,3,0)</f>
        <v>线上打包</v>
      </c>
      <c r="D134" s="25" t="str">
        <f>VLOOKUP(B:B,[1]Sheet1!$C:$D,2,0)</f>
        <v>打包部</v>
      </c>
      <c r="E134" s="26">
        <v>45295</v>
      </c>
      <c r="F134" s="27">
        <v>0.375</v>
      </c>
      <c r="G134" s="28">
        <f>(F135-F134)*24</f>
        <v>12.5</v>
      </c>
      <c r="H134" s="29" t="s">
        <v>47</v>
      </c>
      <c r="I134" s="25">
        <v>17</v>
      </c>
      <c r="J134" s="25"/>
    </row>
    <row r="135" s="19" customFormat="1" ht="13.2" spans="1:10">
      <c r="A135" s="25"/>
      <c r="B135" s="25"/>
      <c r="C135" s="25"/>
      <c r="D135" s="25"/>
      <c r="E135" s="25"/>
      <c r="F135" s="27">
        <v>0.895833333333333</v>
      </c>
      <c r="G135" s="28"/>
      <c r="H135" s="29"/>
      <c r="I135" s="25"/>
      <c r="J135" s="25"/>
    </row>
    <row r="136" s="19" customFormat="1" ht="13.2" spans="1:10">
      <c r="A136" s="25">
        <v>12</v>
      </c>
      <c r="B136" s="25" t="s">
        <v>52</v>
      </c>
      <c r="C136" s="25" t="str">
        <f>VLOOKUP(B:B,[1]Sheet1!$C:$E,3,0)</f>
        <v>小爆款拣货员</v>
      </c>
      <c r="D136" s="25" t="str">
        <f>VLOOKUP(B:B,[1]Sheet1!$C:$D,2,0)</f>
        <v>拣验部</v>
      </c>
      <c r="E136" s="26">
        <v>45295</v>
      </c>
      <c r="F136" s="27">
        <v>0.541666666666667</v>
      </c>
      <c r="G136" s="28">
        <f>(F137-F136)*24</f>
        <v>2</v>
      </c>
      <c r="H136" s="29" t="s">
        <v>53</v>
      </c>
      <c r="I136" s="25">
        <v>17</v>
      </c>
      <c r="J136" s="25"/>
    </row>
    <row r="137" s="19" customFormat="1" ht="13.2" spans="1:10">
      <c r="A137" s="25"/>
      <c r="B137" s="25"/>
      <c r="C137" s="25"/>
      <c r="D137" s="25"/>
      <c r="E137" s="25"/>
      <c r="F137" s="27">
        <v>0.625</v>
      </c>
      <c r="G137" s="28"/>
      <c r="H137" s="29"/>
      <c r="I137" s="25"/>
      <c r="J137" s="25"/>
    </row>
    <row r="138" s="19" customFormat="1" ht="13.2" spans="1:10">
      <c r="A138" s="25">
        <v>13</v>
      </c>
      <c r="B138" s="25" t="s">
        <v>54</v>
      </c>
      <c r="C138" s="25" t="str">
        <f>VLOOKUP(B:B,[1]Sheet1!$C:$E,3,0)</f>
        <v>小爆款拣货员</v>
      </c>
      <c r="D138" s="25" t="str">
        <f>VLOOKUP(B:B,[1]Sheet1!$C:$D,2,0)</f>
        <v>拣验部</v>
      </c>
      <c r="E138" s="26">
        <v>45295</v>
      </c>
      <c r="F138" s="27">
        <v>0.583333333333333</v>
      </c>
      <c r="G138" s="28">
        <f>(F139-F138)*24</f>
        <v>3</v>
      </c>
      <c r="H138" s="29" t="s">
        <v>53</v>
      </c>
      <c r="I138" s="25">
        <v>17</v>
      </c>
      <c r="J138" s="25"/>
    </row>
    <row r="139" s="19" customFormat="1" ht="13.2" spans="1:10">
      <c r="A139" s="25"/>
      <c r="B139" s="25"/>
      <c r="C139" s="25"/>
      <c r="D139" s="25"/>
      <c r="E139" s="25"/>
      <c r="F139" s="27">
        <v>0.708333333333333</v>
      </c>
      <c r="G139" s="28"/>
      <c r="H139" s="29"/>
      <c r="I139" s="25"/>
      <c r="J139" s="25"/>
    </row>
    <row r="140" s="19" customFormat="1" ht="13.2" spans="1:10">
      <c r="A140" s="25">
        <v>14</v>
      </c>
      <c r="B140" s="25" t="s">
        <v>88</v>
      </c>
      <c r="C140" s="25" t="str">
        <f>VLOOKUP(B:B,[1]Sheet1!$C:$E,3,0)</f>
        <v>验货员</v>
      </c>
      <c r="D140" s="25" t="str">
        <f>VLOOKUP(B:B,[1]Sheet1!$C:$D,2,0)</f>
        <v>拣验部</v>
      </c>
      <c r="E140" s="26">
        <v>45295</v>
      </c>
      <c r="F140" s="27">
        <v>0.5</v>
      </c>
      <c r="G140" s="28">
        <f>(F141-F140)*24</f>
        <v>9</v>
      </c>
      <c r="H140" s="29" t="s">
        <v>53</v>
      </c>
      <c r="I140" s="25">
        <v>17</v>
      </c>
      <c r="J140" s="25"/>
    </row>
    <row r="141" s="19" customFormat="1" ht="13.2" spans="1:10">
      <c r="A141" s="25"/>
      <c r="B141" s="25"/>
      <c r="C141" s="25"/>
      <c r="D141" s="25"/>
      <c r="E141" s="25"/>
      <c r="F141" s="27">
        <v>0.875</v>
      </c>
      <c r="G141" s="28"/>
      <c r="H141" s="29"/>
      <c r="I141" s="25"/>
      <c r="J141" s="25"/>
    </row>
    <row r="142" s="19" customFormat="1" ht="13.2" spans="1:10">
      <c r="A142" s="25">
        <v>15</v>
      </c>
      <c r="B142" s="30" t="s">
        <v>55</v>
      </c>
      <c r="C142" s="25" t="s">
        <v>56</v>
      </c>
      <c r="D142" s="25" t="s">
        <v>57</v>
      </c>
      <c r="E142" s="26">
        <v>45295</v>
      </c>
      <c r="F142" s="27">
        <v>0.583333333333333</v>
      </c>
      <c r="G142" s="28">
        <f>(F143-F142)*24</f>
        <v>3</v>
      </c>
      <c r="H142" s="29" t="s">
        <v>53</v>
      </c>
      <c r="I142" s="25">
        <v>17</v>
      </c>
      <c r="J142" s="25" t="s">
        <v>58</v>
      </c>
    </row>
    <row r="143" s="19" customFormat="1" ht="13.2" spans="1:10">
      <c r="A143" s="25"/>
      <c r="B143" s="30"/>
      <c r="C143" s="25"/>
      <c r="D143" s="25"/>
      <c r="E143" s="25"/>
      <c r="F143" s="27">
        <v>0.708333333333333</v>
      </c>
      <c r="G143" s="28"/>
      <c r="H143" s="29"/>
      <c r="I143" s="25"/>
      <c r="J143" s="25"/>
    </row>
    <row r="144" s="19" customFormat="1" ht="13.2" spans="1:10">
      <c r="A144" s="25">
        <v>16</v>
      </c>
      <c r="B144" s="25" t="s">
        <v>50</v>
      </c>
      <c r="C144" s="25" t="str">
        <f>VLOOKUP(B:B,[1]Sheet1!$C:$E,3,0)</f>
        <v>线上打包</v>
      </c>
      <c r="D144" s="25" t="str">
        <f>VLOOKUP(B:B,[1]Sheet1!$C:$D,2,0)</f>
        <v>打包部</v>
      </c>
      <c r="E144" s="26">
        <v>45295</v>
      </c>
      <c r="F144" s="27">
        <v>0.375</v>
      </c>
      <c r="G144" s="28">
        <f>(F145-F144)*24</f>
        <v>7</v>
      </c>
      <c r="H144" s="29" t="s">
        <v>89</v>
      </c>
      <c r="I144" s="25">
        <v>17</v>
      </c>
      <c r="J144" s="25"/>
    </row>
    <row r="145" s="19" customFormat="1" ht="13.2" spans="1:10">
      <c r="A145" s="25"/>
      <c r="B145" s="25"/>
      <c r="C145" s="25"/>
      <c r="D145" s="25"/>
      <c r="E145" s="25"/>
      <c r="F145" s="27">
        <v>0.666666666666667</v>
      </c>
      <c r="G145" s="28"/>
      <c r="H145" s="29"/>
      <c r="I145" s="25"/>
      <c r="J145" s="25"/>
    </row>
    <row r="146" s="19" customFormat="1" ht="13.2" spans="1:10">
      <c r="A146" s="25">
        <v>17</v>
      </c>
      <c r="B146" s="25" t="s">
        <v>75</v>
      </c>
      <c r="C146" s="25" t="str">
        <f>VLOOKUP(B:B,[1]Sheet1!$C:$E,3,0)</f>
        <v>线上打包</v>
      </c>
      <c r="D146" s="25" t="str">
        <f>VLOOKUP(B:B,[1]Sheet1!$C:$D,2,0)</f>
        <v>打包部</v>
      </c>
      <c r="E146" s="26">
        <v>45295</v>
      </c>
      <c r="F146" s="27">
        <v>0.375</v>
      </c>
      <c r="G146" s="28">
        <f>(F147-F146)*24</f>
        <v>6</v>
      </c>
      <c r="H146" s="29" t="s">
        <v>53</v>
      </c>
      <c r="I146" s="25">
        <v>17</v>
      </c>
      <c r="J146" s="25"/>
    </row>
    <row r="147" s="19" customFormat="1" ht="13.2" spans="1:10">
      <c r="A147" s="25"/>
      <c r="B147" s="25"/>
      <c r="C147" s="25"/>
      <c r="D147" s="25"/>
      <c r="E147" s="25"/>
      <c r="F147" s="27">
        <v>0.625</v>
      </c>
      <c r="G147" s="28"/>
      <c r="H147" s="29"/>
      <c r="I147" s="25"/>
      <c r="J147" s="25"/>
    </row>
    <row r="148" s="19" customFormat="1" ht="13.2" spans="1:10">
      <c r="A148" s="31">
        <v>1</v>
      </c>
      <c r="B148" s="31" t="s">
        <v>40</v>
      </c>
      <c r="C148" s="25" t="str">
        <f>VLOOKUP(B:B,[1]Sheet1!$C:$E,3,0)</f>
        <v>智能仓补货员</v>
      </c>
      <c r="D148" s="25" t="str">
        <f>VLOOKUP(B:B,[1]Sheet1!$C:$D,2,0)</f>
        <v>智能仓</v>
      </c>
      <c r="E148" s="32">
        <v>45296</v>
      </c>
      <c r="F148" s="27">
        <v>0.8125</v>
      </c>
      <c r="G148" s="28">
        <f>(F149-F148)*24</f>
        <v>1.5</v>
      </c>
      <c r="H148" s="29" t="s">
        <v>90</v>
      </c>
      <c r="I148" s="25">
        <v>5</v>
      </c>
      <c r="J148" s="25"/>
    </row>
    <row r="149" s="19" customFormat="1" ht="13.2" spans="1:10">
      <c r="A149" s="31"/>
      <c r="B149" s="31"/>
      <c r="C149" s="25"/>
      <c r="D149" s="25"/>
      <c r="E149" s="31"/>
      <c r="F149" s="27">
        <v>0.875</v>
      </c>
      <c r="G149" s="28"/>
      <c r="H149" s="29"/>
      <c r="I149" s="25"/>
      <c r="J149" s="25"/>
    </row>
    <row r="150" s="19" customFormat="1" ht="13.2" spans="1:10">
      <c r="A150" s="25">
        <v>2</v>
      </c>
      <c r="B150" s="25" t="s">
        <v>65</v>
      </c>
      <c r="C150" s="25" t="str">
        <f>VLOOKUP(B:B,[1]Sheet1!$C:$E,3,0)</f>
        <v>退件员</v>
      </c>
      <c r="D150" s="25" t="str">
        <f>VLOOKUP(B:B,[1]Sheet1!$C:$D,2,0)</f>
        <v>退件组</v>
      </c>
      <c r="E150" s="26">
        <v>45296</v>
      </c>
      <c r="F150" s="27">
        <v>0.583333333333333</v>
      </c>
      <c r="G150" s="28">
        <f>(F151-F150)*24</f>
        <v>7</v>
      </c>
      <c r="H150" s="29" t="s">
        <v>66</v>
      </c>
      <c r="I150" s="25">
        <v>17</v>
      </c>
      <c r="J150" s="25"/>
    </row>
    <row r="151" s="19" customFormat="1" ht="13.2" spans="1:10">
      <c r="A151" s="25"/>
      <c r="B151" s="25"/>
      <c r="C151" s="25"/>
      <c r="D151" s="25"/>
      <c r="E151" s="25"/>
      <c r="F151" s="27">
        <v>0.875</v>
      </c>
      <c r="G151" s="28"/>
      <c r="H151" s="29"/>
      <c r="I151" s="25"/>
      <c r="J151" s="25"/>
    </row>
    <row r="152" s="19" customFormat="1" ht="13.2" spans="1:10">
      <c r="A152" s="25">
        <v>3</v>
      </c>
      <c r="B152" s="25" t="s">
        <v>91</v>
      </c>
      <c r="C152" s="25" t="str">
        <f>VLOOKUP(B:B,[1]Sheet1!$C:$E,3,0)</f>
        <v>理货员</v>
      </c>
      <c r="D152" s="25" t="str">
        <f>VLOOKUP(B:B,[1]Sheet1!$C:$D,2,0)</f>
        <v>理货组</v>
      </c>
      <c r="E152" s="26">
        <v>45296</v>
      </c>
      <c r="F152" s="27">
        <v>0.791666666666667</v>
      </c>
      <c r="G152" s="28">
        <f>(F153-F152)*24</f>
        <v>1</v>
      </c>
      <c r="H152" s="29" t="s">
        <v>66</v>
      </c>
      <c r="I152" s="25">
        <v>17</v>
      </c>
      <c r="J152" s="25"/>
    </row>
    <row r="153" s="19" customFormat="1" ht="13.2" spans="1:10">
      <c r="A153" s="25"/>
      <c r="B153" s="25"/>
      <c r="C153" s="25"/>
      <c r="D153" s="25"/>
      <c r="E153" s="25"/>
      <c r="F153" s="27">
        <v>0.833333333333333</v>
      </c>
      <c r="G153" s="28"/>
      <c r="H153" s="29"/>
      <c r="I153" s="25"/>
      <c r="J153" s="25"/>
    </row>
    <row r="154" s="19" customFormat="1" ht="13.2" spans="1:10">
      <c r="A154" s="25">
        <v>4</v>
      </c>
      <c r="B154" s="25" t="s">
        <v>68</v>
      </c>
      <c r="C154" s="25" t="str">
        <f>VLOOKUP(B:B,[1]Sheet1!$C:$E,3,0)</f>
        <v>理货员</v>
      </c>
      <c r="D154" s="25" t="str">
        <f>VLOOKUP(B:B,[1]Sheet1!$C:$D,2,0)</f>
        <v>理货组</v>
      </c>
      <c r="E154" s="26">
        <v>45296</v>
      </c>
      <c r="F154" s="27">
        <v>0.791666666666667</v>
      </c>
      <c r="G154" s="28">
        <f>(F155-F154)*24</f>
        <v>2</v>
      </c>
      <c r="H154" s="29" t="s">
        <v>66</v>
      </c>
      <c r="I154" s="25">
        <v>17</v>
      </c>
      <c r="J154" s="25"/>
    </row>
    <row r="155" s="19" customFormat="1" ht="13.2" spans="1:10">
      <c r="A155" s="25"/>
      <c r="B155" s="25"/>
      <c r="C155" s="25"/>
      <c r="D155" s="25"/>
      <c r="E155" s="25"/>
      <c r="F155" s="27">
        <v>0.875</v>
      </c>
      <c r="G155" s="28"/>
      <c r="H155" s="29"/>
      <c r="I155" s="25"/>
      <c r="J155" s="25"/>
    </row>
    <row r="156" s="19" customFormat="1" ht="13.2" spans="1:10">
      <c r="A156" s="25">
        <v>5</v>
      </c>
      <c r="B156" s="25" t="s">
        <v>92</v>
      </c>
      <c r="C156" s="25" t="str">
        <f>VLOOKUP(B:B,[1]Sheet1!$C:$E,3,0)</f>
        <v>理货员</v>
      </c>
      <c r="D156" s="25" t="str">
        <f>VLOOKUP(B:B,[1]Sheet1!$C:$D,2,0)</f>
        <v>理货组</v>
      </c>
      <c r="E156" s="26">
        <v>45296</v>
      </c>
      <c r="F156" s="27">
        <v>0.833333333333333</v>
      </c>
      <c r="G156" s="28">
        <f>(F157-F156)*24</f>
        <v>0.999999999999999</v>
      </c>
      <c r="H156" s="29" t="s">
        <v>66</v>
      </c>
      <c r="I156" s="25">
        <v>17</v>
      </c>
      <c r="J156" s="25"/>
    </row>
    <row r="157" s="19" customFormat="1" ht="13.2" spans="1:10">
      <c r="A157" s="25"/>
      <c r="B157" s="25"/>
      <c r="C157" s="25"/>
      <c r="D157" s="25"/>
      <c r="E157" s="25"/>
      <c r="F157" s="27">
        <v>0.875</v>
      </c>
      <c r="G157" s="28"/>
      <c r="H157" s="29"/>
      <c r="I157" s="25"/>
      <c r="J157" s="25"/>
    </row>
    <row r="158" s="19" customFormat="1" ht="13.2" spans="1:10">
      <c r="A158" s="25">
        <v>6</v>
      </c>
      <c r="B158" s="25" t="s">
        <v>93</v>
      </c>
      <c r="C158" s="25" t="str">
        <f>VLOOKUP(B:B,[1]Sheet1!$C:$E,3,0)</f>
        <v>理货员</v>
      </c>
      <c r="D158" s="25" t="str">
        <f>VLOOKUP(B:B,[1]Sheet1!$C:$D,2,0)</f>
        <v>理货组</v>
      </c>
      <c r="E158" s="26">
        <v>45296</v>
      </c>
      <c r="F158" s="27">
        <v>0.833333333333333</v>
      </c>
      <c r="G158" s="28">
        <f>(F159-F158)*24</f>
        <v>0.999999999999999</v>
      </c>
      <c r="H158" s="29" t="s">
        <v>66</v>
      </c>
      <c r="I158" s="25">
        <v>17</v>
      </c>
      <c r="J158" s="25"/>
    </row>
    <row r="159" s="19" customFormat="1" ht="13.2" spans="1:10">
      <c r="A159" s="25"/>
      <c r="B159" s="25"/>
      <c r="C159" s="25"/>
      <c r="D159" s="25"/>
      <c r="E159" s="25"/>
      <c r="F159" s="27">
        <v>0.875</v>
      </c>
      <c r="G159" s="28"/>
      <c r="H159" s="29"/>
      <c r="I159" s="25"/>
      <c r="J159" s="25"/>
    </row>
    <row r="160" s="19" customFormat="1" ht="13.2" spans="1:10">
      <c r="A160" s="25">
        <v>7</v>
      </c>
      <c r="B160" s="25" t="s">
        <v>94</v>
      </c>
      <c r="C160" s="25" t="str">
        <f>VLOOKUP(B:B,[1]Sheet1!$C:$E,3,0)</f>
        <v>单据处理</v>
      </c>
      <c r="D160" s="25" t="str">
        <f>VLOOKUP(B:B,[1]Sheet1!$C:$D,2,0)</f>
        <v>理货组</v>
      </c>
      <c r="E160" s="26">
        <v>45296</v>
      </c>
      <c r="F160" s="27">
        <v>0.8125</v>
      </c>
      <c r="G160" s="28">
        <f>(F161-F160)*24</f>
        <v>1.5</v>
      </c>
      <c r="H160" s="29" t="s">
        <v>66</v>
      </c>
      <c r="I160" s="25">
        <v>17</v>
      </c>
      <c r="J160" s="25"/>
    </row>
    <row r="161" s="19" customFormat="1" ht="13.2" spans="1:10">
      <c r="A161" s="25"/>
      <c r="B161" s="25"/>
      <c r="C161" s="25"/>
      <c r="D161" s="25"/>
      <c r="E161" s="25"/>
      <c r="F161" s="27">
        <v>0.875</v>
      </c>
      <c r="G161" s="28"/>
      <c r="H161" s="29"/>
      <c r="I161" s="25"/>
      <c r="J161" s="25"/>
    </row>
    <row r="162" s="19" customFormat="1" ht="13.2" spans="1:10">
      <c r="A162" s="25">
        <v>8</v>
      </c>
      <c r="B162" s="25" t="s">
        <v>95</v>
      </c>
      <c r="C162" s="25" t="str">
        <f>VLOOKUP(B:B,[1]Sheet1!$C:$E,3,0)</f>
        <v>理货员</v>
      </c>
      <c r="D162" s="25" t="str">
        <f>VLOOKUP(B:B,[1]Sheet1!$C:$D,2,0)</f>
        <v>理货组</v>
      </c>
      <c r="E162" s="26">
        <v>45296</v>
      </c>
      <c r="F162" s="27">
        <v>0.8125</v>
      </c>
      <c r="G162" s="28">
        <f>(F163-F162)*24</f>
        <v>1.5</v>
      </c>
      <c r="H162" s="29" t="s">
        <v>66</v>
      </c>
      <c r="I162" s="25">
        <v>17</v>
      </c>
      <c r="J162" s="25"/>
    </row>
    <row r="163" s="19" customFormat="1" ht="13.2" spans="1:10">
      <c r="A163" s="25"/>
      <c r="B163" s="25"/>
      <c r="C163" s="25"/>
      <c r="D163" s="25"/>
      <c r="E163" s="25"/>
      <c r="F163" s="27">
        <v>0.875</v>
      </c>
      <c r="G163" s="28"/>
      <c r="H163" s="29"/>
      <c r="I163" s="25"/>
      <c r="J163" s="25"/>
    </row>
    <row r="164" s="19" customFormat="1" ht="13.2" spans="1:10">
      <c r="A164" s="25">
        <v>9</v>
      </c>
      <c r="B164" s="25" t="s">
        <v>96</v>
      </c>
      <c r="C164" s="25" t="str">
        <f>VLOOKUP(B:B,[1]Sheet1!$C:$E,3,0)</f>
        <v>理货组长</v>
      </c>
      <c r="D164" s="25" t="str">
        <f>VLOOKUP(B:B,[1]Sheet1!$C:$D,2,0)</f>
        <v>理货组</v>
      </c>
      <c r="E164" s="26">
        <v>45296</v>
      </c>
      <c r="F164" s="27">
        <v>0.8125</v>
      </c>
      <c r="G164" s="28">
        <f>(F165-F164)*24</f>
        <v>1.5</v>
      </c>
      <c r="H164" s="29" t="s">
        <v>66</v>
      </c>
      <c r="I164" s="25">
        <v>17</v>
      </c>
      <c r="J164" s="25"/>
    </row>
    <row r="165" s="19" customFormat="1" ht="13.2" spans="1:10">
      <c r="A165" s="25"/>
      <c r="B165" s="25"/>
      <c r="C165" s="25"/>
      <c r="D165" s="25"/>
      <c r="E165" s="25"/>
      <c r="F165" s="27">
        <v>0.875</v>
      </c>
      <c r="G165" s="28"/>
      <c r="H165" s="29"/>
      <c r="I165" s="25"/>
      <c r="J165" s="25"/>
    </row>
    <row r="166" s="19" customFormat="1" ht="13.2" spans="1:10">
      <c r="A166" s="25">
        <v>10</v>
      </c>
      <c r="B166" s="25" t="s">
        <v>97</v>
      </c>
      <c r="C166" s="25" t="str">
        <f>VLOOKUP(B:B,[1]Sheet1!$C:$E,3,0)</f>
        <v>质检员</v>
      </c>
      <c r="D166" s="25" t="str">
        <f>VLOOKUP(B:B,[1]Sheet1!$C:$D,2,0)</f>
        <v>理货组</v>
      </c>
      <c r="E166" s="26">
        <v>45296</v>
      </c>
      <c r="F166" s="27">
        <v>0.770833333333333</v>
      </c>
      <c r="G166" s="28">
        <f>(F167-F166)*24</f>
        <v>2.5</v>
      </c>
      <c r="H166" s="29" t="s">
        <v>66</v>
      </c>
      <c r="I166" s="25">
        <v>17</v>
      </c>
      <c r="J166" s="25"/>
    </row>
    <row r="167" s="19" customFormat="1" ht="13.2" spans="1:10">
      <c r="A167" s="25"/>
      <c r="B167" s="25"/>
      <c r="C167" s="25"/>
      <c r="D167" s="25"/>
      <c r="E167" s="25"/>
      <c r="F167" s="27">
        <v>0.875</v>
      </c>
      <c r="G167" s="28"/>
      <c r="H167" s="29"/>
      <c r="I167" s="25"/>
      <c r="J167" s="25"/>
    </row>
    <row r="168" s="19" customFormat="1" ht="13.2" spans="1:10">
      <c r="A168" s="25">
        <v>11</v>
      </c>
      <c r="B168" s="25" t="s">
        <v>42</v>
      </c>
      <c r="C168" s="25" t="str">
        <f>VLOOKUP(B:B,[1]Sheet1!$C:$E,3,0)</f>
        <v>线上打包</v>
      </c>
      <c r="D168" s="25" t="str">
        <f>VLOOKUP(B:B,[1]Sheet1!$C:$D,2,0)</f>
        <v>打包部</v>
      </c>
      <c r="E168" s="26">
        <v>45296</v>
      </c>
      <c r="F168" s="27">
        <v>0.375</v>
      </c>
      <c r="G168" s="28">
        <f>(F169-F168)*24</f>
        <v>13.5</v>
      </c>
      <c r="H168" s="29" t="s">
        <v>47</v>
      </c>
      <c r="I168" s="25">
        <v>17</v>
      </c>
      <c r="J168" s="25"/>
    </row>
    <row r="169" s="19" customFormat="1" ht="13.2" spans="1:10">
      <c r="A169" s="25"/>
      <c r="B169" s="25"/>
      <c r="C169" s="25"/>
      <c r="D169" s="25"/>
      <c r="E169" s="25"/>
      <c r="F169" s="27">
        <v>0.9375</v>
      </c>
      <c r="G169" s="28"/>
      <c r="H169" s="29"/>
      <c r="I169" s="25"/>
      <c r="J169" s="25"/>
    </row>
    <row r="170" s="19" customFormat="1" ht="13.2" spans="1:10">
      <c r="A170" s="25">
        <v>12</v>
      </c>
      <c r="B170" s="25" t="s">
        <v>61</v>
      </c>
      <c r="C170" s="25" t="str">
        <f>VLOOKUP(B:B,[1]Sheet1!$C:$E,3,0)</f>
        <v>线上打包</v>
      </c>
      <c r="D170" s="25" t="str">
        <f>VLOOKUP(B:B,[1]Sheet1!$C:$D,2,0)</f>
        <v>打包部</v>
      </c>
      <c r="E170" s="26">
        <v>45296</v>
      </c>
      <c r="F170" s="27">
        <v>0.375</v>
      </c>
      <c r="G170" s="28">
        <f>(F171-F170)*24</f>
        <v>7.5</v>
      </c>
      <c r="H170" s="29" t="s">
        <v>47</v>
      </c>
      <c r="I170" s="25">
        <v>17</v>
      </c>
      <c r="J170" s="25"/>
    </row>
    <row r="171" s="19" customFormat="1" ht="13.2" spans="1:10">
      <c r="A171" s="25"/>
      <c r="B171" s="25"/>
      <c r="C171" s="25"/>
      <c r="D171" s="25"/>
      <c r="E171" s="25"/>
      <c r="F171" s="27">
        <v>0.6875</v>
      </c>
      <c r="G171" s="28"/>
      <c r="H171" s="29"/>
      <c r="I171" s="25"/>
      <c r="J171" s="25"/>
    </row>
    <row r="172" s="19" customFormat="1" ht="13.2" spans="1:10">
      <c r="A172" s="25">
        <v>13</v>
      </c>
      <c r="B172" s="25" t="s">
        <v>50</v>
      </c>
      <c r="C172" s="25" t="str">
        <f>VLOOKUP(B:B,[1]Sheet1!$C:$E,3,0)</f>
        <v>线上打包</v>
      </c>
      <c r="D172" s="25" t="str">
        <f>VLOOKUP(B:B,[1]Sheet1!$C:$D,2,0)</f>
        <v>打包部</v>
      </c>
      <c r="E172" s="26">
        <v>45296</v>
      </c>
      <c r="F172" s="27">
        <v>0.375</v>
      </c>
      <c r="G172" s="28">
        <f>(F173-F172)*24</f>
        <v>6</v>
      </c>
      <c r="H172" s="29" t="s">
        <v>49</v>
      </c>
      <c r="I172" s="25">
        <v>17</v>
      </c>
      <c r="J172" s="25"/>
    </row>
    <row r="173" s="19" customFormat="1" ht="13.2" spans="1:10">
      <c r="A173" s="25"/>
      <c r="B173" s="25"/>
      <c r="C173" s="25"/>
      <c r="D173" s="25"/>
      <c r="E173" s="25"/>
      <c r="F173" s="27">
        <v>0.625</v>
      </c>
      <c r="G173" s="28"/>
      <c r="H173" s="29"/>
      <c r="I173" s="25"/>
      <c r="J173" s="25"/>
    </row>
    <row r="174" s="19" customFormat="1" ht="13.2" spans="1:10">
      <c r="A174" s="25">
        <v>14</v>
      </c>
      <c r="B174" s="25" t="s">
        <v>46</v>
      </c>
      <c r="C174" s="25" t="str">
        <f>VLOOKUP(B:B,[1]Sheet1!$C:$E,3,0)</f>
        <v>线上打包</v>
      </c>
      <c r="D174" s="25" t="str">
        <f>VLOOKUP(B:B,[1]Sheet1!$C:$D,2,0)</f>
        <v>打包部</v>
      </c>
      <c r="E174" s="26">
        <v>45296</v>
      </c>
      <c r="F174" s="27">
        <v>0.375</v>
      </c>
      <c r="G174" s="28">
        <f>(F175-F174)*24</f>
        <v>13</v>
      </c>
      <c r="H174" s="29" t="s">
        <v>47</v>
      </c>
      <c r="I174" s="25">
        <v>17</v>
      </c>
      <c r="J174" s="25"/>
    </row>
    <row r="175" s="19" customFormat="1" ht="13.2" spans="1:10">
      <c r="A175" s="25"/>
      <c r="B175" s="25"/>
      <c r="C175" s="25"/>
      <c r="D175" s="25"/>
      <c r="E175" s="25"/>
      <c r="F175" s="27">
        <v>0.916666666666667</v>
      </c>
      <c r="G175" s="28"/>
      <c r="H175" s="29"/>
      <c r="I175" s="25"/>
      <c r="J175" s="25"/>
    </row>
    <row r="176" s="19" customFormat="1" ht="13.2" spans="1:10">
      <c r="A176" s="31">
        <v>1</v>
      </c>
      <c r="B176" s="31" t="s">
        <v>80</v>
      </c>
      <c r="C176" s="25" t="str">
        <f>VLOOKUP(B:B,[1]Sheet1!$C:$E,3,0)</f>
        <v>定制铅笔 姓名圈</v>
      </c>
      <c r="D176" s="25" t="str">
        <f>VLOOKUP(B:B,[1]Sheet1!$C:$D,2,0)</f>
        <v>定制组</v>
      </c>
      <c r="E176" s="32">
        <v>45297</v>
      </c>
      <c r="F176" s="27">
        <v>0.770833333333333</v>
      </c>
      <c r="G176" s="28">
        <f>(F177-F176)*24</f>
        <v>1.5</v>
      </c>
      <c r="H176" s="29" t="s">
        <v>82</v>
      </c>
      <c r="I176" s="25">
        <v>17</v>
      </c>
      <c r="J176" s="25"/>
    </row>
    <row r="177" s="19" customFormat="1" ht="13.2" spans="1:10">
      <c r="A177" s="31"/>
      <c r="B177" s="31"/>
      <c r="C177" s="25"/>
      <c r="D177" s="25"/>
      <c r="E177" s="31"/>
      <c r="F177" s="27">
        <v>0.833333333333333</v>
      </c>
      <c r="G177" s="28"/>
      <c r="H177" s="29"/>
      <c r="I177" s="25"/>
      <c r="J177" s="25"/>
    </row>
    <row r="178" s="19" customFormat="1" ht="13.2" spans="1:10">
      <c r="A178" s="25">
        <v>2</v>
      </c>
      <c r="B178" s="25" t="s">
        <v>79</v>
      </c>
      <c r="C178" s="25" t="str">
        <f>VLOOKUP(B:B,[1]Sheet1!$C:$E,3,0)</f>
        <v>名字练字帖</v>
      </c>
      <c r="D178" s="25" t="str">
        <f>VLOOKUP(B:B,[1]Sheet1!$C:$D,2,0)</f>
        <v>定制组</v>
      </c>
      <c r="E178" s="26">
        <v>45297</v>
      </c>
      <c r="F178" s="27">
        <v>0.770833333333333</v>
      </c>
      <c r="G178" s="28">
        <f>(F179-F178)*24</f>
        <v>1.5</v>
      </c>
      <c r="H178" s="29" t="s">
        <v>82</v>
      </c>
      <c r="I178" s="25">
        <v>17</v>
      </c>
      <c r="J178" s="25"/>
    </row>
    <row r="179" s="19" customFormat="1" ht="13.2" spans="1:10">
      <c r="A179" s="25"/>
      <c r="B179" s="25"/>
      <c r="C179" s="25"/>
      <c r="D179" s="25"/>
      <c r="E179" s="25"/>
      <c r="F179" s="27">
        <v>0.833333333333333</v>
      </c>
      <c r="G179" s="28"/>
      <c r="H179" s="29"/>
      <c r="I179" s="25"/>
      <c r="J179" s="25"/>
    </row>
    <row r="180" s="19" customFormat="1" ht="13.2" spans="1:10">
      <c r="A180" s="25">
        <v>3</v>
      </c>
      <c r="B180" s="25" t="s">
        <v>35</v>
      </c>
      <c r="C180" s="25" t="str">
        <f>VLOOKUP(B:B,[1]Sheet1!$C:$E,3,0)</f>
        <v>衣物印章</v>
      </c>
      <c r="D180" s="25" t="str">
        <f>VLOOKUP(B:B,[1]Sheet1!$C:$D,2,0)</f>
        <v>定制组</v>
      </c>
      <c r="E180" s="26">
        <v>45297</v>
      </c>
      <c r="F180" s="27">
        <v>0.770833333333333</v>
      </c>
      <c r="G180" s="28">
        <f>(F181-F180)*24</f>
        <v>1.5</v>
      </c>
      <c r="H180" s="29" t="s">
        <v>82</v>
      </c>
      <c r="I180" s="25">
        <v>17</v>
      </c>
      <c r="J180" s="25"/>
    </row>
    <row r="181" s="19" customFormat="1" ht="13.2" spans="1:10">
      <c r="A181" s="25"/>
      <c r="B181" s="25"/>
      <c r="C181" s="25"/>
      <c r="D181" s="25"/>
      <c r="E181" s="25"/>
      <c r="F181" s="27">
        <v>0.833333333333333</v>
      </c>
      <c r="G181" s="28"/>
      <c r="H181" s="29"/>
      <c r="I181" s="25"/>
      <c r="J181" s="25"/>
    </row>
    <row r="182" s="19" customFormat="1" ht="13.2" spans="1:10">
      <c r="A182" s="25">
        <v>4</v>
      </c>
      <c r="B182" s="25" t="s">
        <v>37</v>
      </c>
      <c r="C182" s="25" t="str">
        <f>VLOOKUP(B:B,[1]Sheet1!$C:$E,3,0)</f>
        <v>刻章</v>
      </c>
      <c r="D182" s="25" t="str">
        <f>VLOOKUP(B:B,[1]Sheet1!$C:$D,2,0)</f>
        <v>定制组</v>
      </c>
      <c r="E182" s="26">
        <v>45297</v>
      </c>
      <c r="F182" s="27">
        <v>0.770833333333333</v>
      </c>
      <c r="G182" s="28">
        <f>(F183-F182)*24</f>
        <v>1.5</v>
      </c>
      <c r="H182" s="29" t="s">
        <v>82</v>
      </c>
      <c r="I182" s="25">
        <v>17</v>
      </c>
      <c r="J182" s="25"/>
    </row>
    <row r="183" s="19" customFormat="1" ht="13.2" spans="1:10">
      <c r="A183" s="25"/>
      <c r="B183" s="25"/>
      <c r="C183" s="25"/>
      <c r="D183" s="25"/>
      <c r="E183" s="25"/>
      <c r="F183" s="27">
        <v>0.833333333333333</v>
      </c>
      <c r="G183" s="28"/>
      <c r="H183" s="29"/>
      <c r="I183" s="25"/>
      <c r="J183" s="25"/>
    </row>
    <row r="184" s="19" customFormat="1" ht="13.2" spans="1:10">
      <c r="A184" s="25">
        <v>5</v>
      </c>
      <c r="B184" s="25" t="s">
        <v>39</v>
      </c>
      <c r="C184" s="25" t="str">
        <f>VLOOKUP(B:B,[1]Sheet1!$C:$E,3,0)</f>
        <v>定制相框</v>
      </c>
      <c r="D184" s="25" t="str">
        <f>VLOOKUP(B:B,[1]Sheet1!$C:$D,2,0)</f>
        <v>定制组</v>
      </c>
      <c r="E184" s="26">
        <v>45297</v>
      </c>
      <c r="F184" s="27">
        <v>0.770833333333333</v>
      </c>
      <c r="G184" s="28">
        <f>(F185-F184)*24</f>
        <v>1.5</v>
      </c>
      <c r="H184" s="29" t="s">
        <v>82</v>
      </c>
      <c r="I184" s="25">
        <v>17</v>
      </c>
      <c r="J184" s="25"/>
    </row>
    <row r="185" s="19" customFormat="1" ht="13.2" spans="1:10">
      <c r="A185" s="25"/>
      <c r="B185" s="25"/>
      <c r="C185" s="25"/>
      <c r="D185" s="25"/>
      <c r="E185" s="25"/>
      <c r="F185" s="27">
        <v>0.833333333333333</v>
      </c>
      <c r="G185" s="28"/>
      <c r="H185" s="29"/>
      <c r="I185" s="25"/>
      <c r="J185" s="25"/>
    </row>
    <row r="186" s="19" customFormat="1" ht="13.2" spans="1:10">
      <c r="A186" s="25">
        <v>6</v>
      </c>
      <c r="B186" s="25" t="s">
        <v>77</v>
      </c>
      <c r="C186" s="25" t="str">
        <f>VLOOKUP(B:B,[1]Sheet1!$C:$E,3,0)</f>
        <v>姓名贴</v>
      </c>
      <c r="D186" s="25" t="str">
        <f>VLOOKUP(B:B,[1]Sheet1!$C:$D,2,0)</f>
        <v>定制组</v>
      </c>
      <c r="E186" s="26">
        <v>45297</v>
      </c>
      <c r="F186" s="27">
        <v>0.770833333333333</v>
      </c>
      <c r="G186" s="28">
        <f>(F187-F186)*24</f>
        <v>1.5</v>
      </c>
      <c r="H186" s="29" t="s">
        <v>82</v>
      </c>
      <c r="I186" s="25">
        <v>17</v>
      </c>
      <c r="J186" s="25"/>
    </row>
    <row r="187" s="19" customFormat="1" ht="13.2" spans="1:10">
      <c r="A187" s="25"/>
      <c r="B187" s="25"/>
      <c r="C187" s="25"/>
      <c r="D187" s="25"/>
      <c r="E187" s="25"/>
      <c r="F187" s="27">
        <v>0.833333333333333</v>
      </c>
      <c r="G187" s="28"/>
      <c r="H187" s="29"/>
      <c r="I187" s="25"/>
      <c r="J187" s="25"/>
    </row>
    <row r="188" s="19" customFormat="1" ht="13.2" spans="1:10">
      <c r="A188" s="25">
        <v>7</v>
      </c>
      <c r="B188" s="25" t="s">
        <v>86</v>
      </c>
      <c r="C188" s="25" t="str">
        <f>VLOOKUP(B:B,[1]Sheet1!$C:$E,3,0)</f>
        <v>刻章</v>
      </c>
      <c r="D188" s="25" t="str">
        <f>VLOOKUP(B:B,[1]Sheet1!$C:$D,2,0)</f>
        <v>定制组</v>
      </c>
      <c r="E188" s="26">
        <v>45297</v>
      </c>
      <c r="F188" s="27">
        <v>0.770833333333333</v>
      </c>
      <c r="G188" s="28">
        <f>(F189-F188)*24</f>
        <v>1.5</v>
      </c>
      <c r="H188" s="29" t="s">
        <v>82</v>
      </c>
      <c r="I188" s="25">
        <v>17</v>
      </c>
      <c r="J188" s="25"/>
    </row>
    <row r="189" s="19" customFormat="1" ht="13.2" spans="1:10">
      <c r="A189" s="25"/>
      <c r="B189" s="25"/>
      <c r="C189" s="25"/>
      <c r="D189" s="25"/>
      <c r="E189" s="25"/>
      <c r="F189" s="27">
        <v>0.833333333333333</v>
      </c>
      <c r="G189" s="28"/>
      <c r="H189" s="29"/>
      <c r="I189" s="25"/>
      <c r="J189" s="25"/>
    </row>
    <row r="190" s="19" customFormat="1" ht="13.2" spans="1:10">
      <c r="A190" s="25">
        <v>8</v>
      </c>
      <c r="B190" s="25" t="s">
        <v>38</v>
      </c>
      <c r="C190" s="25" t="str">
        <f>VLOOKUP(B:B,[1]Sheet1!$C:$E,3,0)</f>
        <v>练字帖</v>
      </c>
      <c r="D190" s="25" t="str">
        <f>VLOOKUP(B:B,[1]Sheet1!$C:$D,2,0)</f>
        <v>定制组</v>
      </c>
      <c r="E190" s="26">
        <v>45297</v>
      </c>
      <c r="F190" s="27">
        <v>0.770833333333333</v>
      </c>
      <c r="G190" s="28">
        <f>(F191-F190)*24</f>
        <v>1.5</v>
      </c>
      <c r="H190" s="29" t="s">
        <v>82</v>
      </c>
      <c r="I190" s="25">
        <v>17</v>
      </c>
      <c r="J190" s="25"/>
    </row>
    <row r="191" s="19" customFormat="1" ht="13.2" spans="1:10">
      <c r="A191" s="25"/>
      <c r="B191" s="25"/>
      <c r="C191" s="25"/>
      <c r="D191" s="25"/>
      <c r="E191" s="25"/>
      <c r="F191" s="27">
        <v>0.833333333333333</v>
      </c>
      <c r="G191" s="28"/>
      <c r="H191" s="29"/>
      <c r="I191" s="25"/>
      <c r="J191" s="25"/>
    </row>
    <row r="192" s="19" customFormat="1" ht="13.2" spans="1:10">
      <c r="A192" s="25">
        <v>9</v>
      </c>
      <c r="B192" s="25" t="s">
        <v>71</v>
      </c>
      <c r="C192" s="25" t="str">
        <f>VLOOKUP(B:B,[1]Sheet1!$C:$E,3,0)</f>
        <v>智能仓补货员</v>
      </c>
      <c r="D192" s="25" t="str">
        <f>VLOOKUP(B:B,[1]Sheet1!$C:$D,2,0)</f>
        <v>智能仓</v>
      </c>
      <c r="E192" s="26">
        <v>45297</v>
      </c>
      <c r="F192" s="27">
        <v>0.791666666666667</v>
      </c>
      <c r="G192" s="28">
        <f>(F193-F192)*24</f>
        <v>2</v>
      </c>
      <c r="H192" s="29" t="s">
        <v>41</v>
      </c>
      <c r="I192" s="25">
        <v>5</v>
      </c>
      <c r="J192" s="25"/>
    </row>
    <row r="193" s="19" customFormat="1" ht="13.2" spans="1:10">
      <c r="A193" s="25"/>
      <c r="B193" s="25"/>
      <c r="C193" s="25"/>
      <c r="D193" s="25"/>
      <c r="E193" s="25"/>
      <c r="F193" s="27">
        <v>0.875</v>
      </c>
      <c r="G193" s="28"/>
      <c r="H193" s="29"/>
      <c r="I193" s="25"/>
      <c r="J193" s="25"/>
    </row>
    <row r="194" s="19" customFormat="1" ht="13.2" spans="1:10">
      <c r="A194" s="25">
        <v>10</v>
      </c>
      <c r="B194" s="25" t="s">
        <v>81</v>
      </c>
      <c r="C194" s="25" t="str">
        <f>VLOOKUP(B:B,[1]Sheet1!$C:$E,3,0)</f>
        <v>智能仓补货员</v>
      </c>
      <c r="D194" s="25" t="str">
        <f>VLOOKUP(B:B,[1]Sheet1!$C:$D,2,0)</f>
        <v>智能仓</v>
      </c>
      <c r="E194" s="26">
        <v>45297</v>
      </c>
      <c r="F194" s="27">
        <v>0.8125</v>
      </c>
      <c r="G194" s="28">
        <f t="shared" ref="G194:G198" si="3">(F195-F194)*24</f>
        <v>2</v>
      </c>
      <c r="H194" s="29" t="s">
        <v>98</v>
      </c>
      <c r="I194" s="25">
        <v>17</v>
      </c>
      <c r="J194" s="25"/>
    </row>
    <row r="195" s="19" customFormat="1" ht="13.2" spans="1:10">
      <c r="A195" s="25"/>
      <c r="B195" s="25"/>
      <c r="C195" s="25"/>
      <c r="D195" s="25"/>
      <c r="E195" s="25"/>
      <c r="F195" s="27">
        <v>0.895833333333333</v>
      </c>
      <c r="G195" s="28"/>
      <c r="H195" s="29"/>
      <c r="I195" s="25"/>
      <c r="J195" s="25"/>
    </row>
    <row r="196" s="19" customFormat="1" ht="13.2" spans="1:10">
      <c r="A196" s="25">
        <v>11</v>
      </c>
      <c r="B196" s="25" t="s">
        <v>97</v>
      </c>
      <c r="C196" s="25" t="str">
        <f>VLOOKUP(B:B,[1]Sheet1!$C:$E,3,0)</f>
        <v>质检员</v>
      </c>
      <c r="D196" s="25" t="str">
        <f>VLOOKUP(B:B,[1]Sheet1!$C:$D,2,0)</f>
        <v>理货组</v>
      </c>
      <c r="E196" s="26">
        <v>45297</v>
      </c>
      <c r="F196" s="27">
        <v>0.770833333333333</v>
      </c>
      <c r="G196" s="28">
        <f t="shared" si="3"/>
        <v>3.5</v>
      </c>
      <c r="H196" s="29" t="s">
        <v>66</v>
      </c>
      <c r="I196" s="25">
        <v>17</v>
      </c>
      <c r="J196" s="25"/>
    </row>
    <row r="197" s="19" customFormat="1" ht="13.2" spans="1:10">
      <c r="A197" s="25"/>
      <c r="B197" s="25"/>
      <c r="C197" s="25"/>
      <c r="D197" s="25"/>
      <c r="E197" s="25"/>
      <c r="F197" s="27">
        <v>0.916666666666667</v>
      </c>
      <c r="G197" s="28"/>
      <c r="H197" s="29"/>
      <c r="I197" s="25"/>
      <c r="J197" s="25"/>
    </row>
    <row r="198" s="19" customFormat="1" ht="13.2" spans="1:10">
      <c r="A198" s="25">
        <v>12</v>
      </c>
      <c r="B198" s="25" t="s">
        <v>65</v>
      </c>
      <c r="C198" s="25" t="str">
        <f>VLOOKUP(B:B,[1]Sheet1!$C:$E,3,0)</f>
        <v>退件员</v>
      </c>
      <c r="D198" s="25" t="str">
        <f>VLOOKUP(B:B,[1]Sheet1!$C:$D,2,0)</f>
        <v>退件组</v>
      </c>
      <c r="E198" s="26">
        <v>45297</v>
      </c>
      <c r="F198" s="27">
        <v>0.583333333333333</v>
      </c>
      <c r="G198" s="28">
        <f t="shared" si="3"/>
        <v>8</v>
      </c>
      <c r="H198" s="29" t="s">
        <v>66</v>
      </c>
      <c r="I198" s="25">
        <v>17</v>
      </c>
      <c r="J198" s="25"/>
    </row>
    <row r="199" s="19" customFormat="1" ht="13.2" spans="1:10">
      <c r="A199" s="25"/>
      <c r="B199" s="25"/>
      <c r="C199" s="25"/>
      <c r="D199" s="25"/>
      <c r="E199" s="25"/>
      <c r="F199" s="27">
        <v>0.916666666666667</v>
      </c>
      <c r="G199" s="28"/>
      <c r="H199" s="29"/>
      <c r="I199" s="25"/>
      <c r="J199" s="25"/>
    </row>
    <row r="200" s="19" customFormat="1" ht="13.2" spans="1:10">
      <c r="A200" s="25">
        <v>13</v>
      </c>
      <c r="B200" s="25" t="s">
        <v>78</v>
      </c>
      <c r="C200" s="25" t="str">
        <f>VLOOKUP(B:B,[1]Sheet1!$C:$E,3,0)</f>
        <v>打包员/拣货</v>
      </c>
      <c r="D200" s="25" t="str">
        <f>VLOOKUP(B:B,[1]Sheet1!$C:$D,2,0)</f>
        <v>定制组</v>
      </c>
      <c r="E200" s="26">
        <v>45297</v>
      </c>
      <c r="F200" s="27">
        <v>0.770833333333333</v>
      </c>
      <c r="G200" s="28">
        <f>(F201-F200)*24</f>
        <v>3</v>
      </c>
      <c r="H200" s="29" t="s">
        <v>99</v>
      </c>
      <c r="I200" s="25">
        <v>17</v>
      </c>
      <c r="J200" s="25"/>
    </row>
    <row r="201" s="19" customFormat="1" ht="13.2" spans="1:10">
      <c r="A201" s="25"/>
      <c r="B201" s="25"/>
      <c r="C201" s="25"/>
      <c r="D201" s="25"/>
      <c r="E201" s="25"/>
      <c r="F201" s="27">
        <v>0.895833333333333</v>
      </c>
      <c r="G201" s="28"/>
      <c r="H201" s="29"/>
      <c r="I201" s="25"/>
      <c r="J201" s="25"/>
    </row>
    <row r="202" s="19" customFormat="1" ht="13.2" spans="1:10">
      <c r="A202" s="25">
        <v>14</v>
      </c>
      <c r="B202" s="25" t="s">
        <v>86</v>
      </c>
      <c r="C202" s="25" t="str">
        <f>VLOOKUP(B:B,[1]Sheet1!$C:$E,3,0)</f>
        <v>刻章</v>
      </c>
      <c r="D202" s="25" t="str">
        <f>VLOOKUP(B:B,[1]Sheet1!$C:$D,2,0)</f>
        <v>定制组</v>
      </c>
      <c r="E202" s="26">
        <v>45297</v>
      </c>
      <c r="F202" s="27">
        <v>0.770833333333333</v>
      </c>
      <c r="G202" s="28">
        <f>(F203-F202)*24</f>
        <v>3</v>
      </c>
      <c r="H202" s="29" t="s">
        <v>99</v>
      </c>
      <c r="I202" s="25">
        <v>17</v>
      </c>
      <c r="J202" s="25"/>
    </row>
    <row r="203" s="19" customFormat="1" ht="13.2" spans="1:10">
      <c r="A203" s="25"/>
      <c r="B203" s="25"/>
      <c r="C203" s="25"/>
      <c r="D203" s="25"/>
      <c r="E203" s="25"/>
      <c r="F203" s="27">
        <v>0.895833333333333</v>
      </c>
      <c r="G203" s="28"/>
      <c r="H203" s="29"/>
      <c r="I203" s="25"/>
      <c r="J203" s="25"/>
    </row>
    <row r="204" s="19" customFormat="1" ht="13.2" spans="1:10">
      <c r="A204" s="25">
        <v>15</v>
      </c>
      <c r="B204" s="25" t="s">
        <v>39</v>
      </c>
      <c r="C204" s="25" t="str">
        <f>VLOOKUP(B:B,[1]Sheet1!$C:$E,3,0)</f>
        <v>定制相框</v>
      </c>
      <c r="D204" s="25" t="str">
        <f>VLOOKUP(B:B,[1]Sheet1!$C:$D,2,0)</f>
        <v>定制组</v>
      </c>
      <c r="E204" s="26">
        <v>45297</v>
      </c>
      <c r="F204" s="27">
        <v>0.770833333333333</v>
      </c>
      <c r="G204" s="28">
        <f>(F205-F204)*24</f>
        <v>3</v>
      </c>
      <c r="H204" s="29" t="s">
        <v>99</v>
      </c>
      <c r="I204" s="25">
        <v>17</v>
      </c>
      <c r="J204" s="25"/>
    </row>
    <row r="205" s="19" customFormat="1" ht="13.2" spans="1:10">
      <c r="A205" s="25"/>
      <c r="B205" s="25"/>
      <c r="C205" s="25"/>
      <c r="D205" s="25"/>
      <c r="E205" s="25"/>
      <c r="F205" s="27">
        <v>0.895833333333333</v>
      </c>
      <c r="G205" s="28"/>
      <c r="H205" s="29"/>
      <c r="I205" s="25"/>
      <c r="J205" s="25"/>
    </row>
    <row r="206" s="19" customFormat="1" ht="13.2" spans="1:10">
      <c r="A206" s="25">
        <v>16</v>
      </c>
      <c r="B206" s="25" t="s">
        <v>37</v>
      </c>
      <c r="C206" s="25" t="str">
        <f>VLOOKUP(B:B,[1]Sheet1!$C:$E,3,0)</f>
        <v>刻章</v>
      </c>
      <c r="D206" s="25" t="str">
        <f>VLOOKUP(B:B,[1]Sheet1!$C:$D,2,0)</f>
        <v>定制组</v>
      </c>
      <c r="E206" s="26">
        <v>45297</v>
      </c>
      <c r="F206" s="27">
        <v>0.770833333333333</v>
      </c>
      <c r="G206" s="28">
        <f>(F207-F206)*24</f>
        <v>3</v>
      </c>
      <c r="H206" s="29" t="s">
        <v>99</v>
      </c>
      <c r="I206" s="25">
        <v>17</v>
      </c>
      <c r="J206" s="25"/>
    </row>
    <row r="207" s="19" customFormat="1" ht="13.2" spans="1:10">
      <c r="A207" s="25"/>
      <c r="B207" s="25"/>
      <c r="C207" s="25"/>
      <c r="D207" s="25"/>
      <c r="E207" s="25"/>
      <c r="F207" s="27">
        <v>0.895833333333333</v>
      </c>
      <c r="G207" s="28"/>
      <c r="H207" s="29"/>
      <c r="I207" s="25"/>
      <c r="J207" s="25"/>
    </row>
    <row r="208" s="19" customFormat="1" ht="13.2" spans="1:10">
      <c r="A208" s="25">
        <v>17</v>
      </c>
      <c r="B208" s="25" t="s">
        <v>80</v>
      </c>
      <c r="C208" s="25" t="str">
        <f>VLOOKUP(B:B,[1]Sheet1!$C:$E,3,0)</f>
        <v>定制铅笔 姓名圈</v>
      </c>
      <c r="D208" s="25" t="str">
        <f>VLOOKUP(B:B,[1]Sheet1!$C:$D,2,0)</f>
        <v>定制组</v>
      </c>
      <c r="E208" s="26">
        <v>45297</v>
      </c>
      <c r="F208" s="27">
        <v>0.770833333333333</v>
      </c>
      <c r="G208" s="28">
        <f>(F209-F208)*24</f>
        <v>3</v>
      </c>
      <c r="H208" s="29" t="s">
        <v>99</v>
      </c>
      <c r="I208" s="25">
        <v>17</v>
      </c>
      <c r="J208" s="25"/>
    </row>
    <row r="209" s="19" customFormat="1" ht="13.2" spans="1:10">
      <c r="A209" s="25"/>
      <c r="B209" s="25"/>
      <c r="C209" s="25"/>
      <c r="D209" s="25"/>
      <c r="E209" s="25"/>
      <c r="F209" s="27">
        <v>0.895833333333333</v>
      </c>
      <c r="G209" s="28"/>
      <c r="H209" s="29"/>
      <c r="I209" s="25"/>
      <c r="J209" s="25"/>
    </row>
    <row r="210" s="19" customFormat="1" ht="13.2" spans="1:10">
      <c r="A210" s="25">
        <v>18</v>
      </c>
      <c r="B210" s="25" t="s">
        <v>35</v>
      </c>
      <c r="C210" s="25" t="str">
        <f>VLOOKUP(B:B,[1]Sheet1!$C:$E,3,0)</f>
        <v>衣物印章</v>
      </c>
      <c r="D210" s="25" t="str">
        <f>VLOOKUP(B:B,[1]Sheet1!$C:$D,2,0)</f>
        <v>定制组</v>
      </c>
      <c r="E210" s="26">
        <v>45297</v>
      </c>
      <c r="F210" s="27">
        <v>0.770833333333333</v>
      </c>
      <c r="G210" s="28">
        <f>(F211-F210)*24</f>
        <v>3</v>
      </c>
      <c r="H210" s="29" t="s">
        <v>99</v>
      </c>
      <c r="I210" s="25">
        <v>17</v>
      </c>
      <c r="J210" s="25"/>
    </row>
    <row r="211" s="19" customFormat="1" ht="13.2" spans="1:10">
      <c r="A211" s="25"/>
      <c r="B211" s="25"/>
      <c r="C211" s="25"/>
      <c r="D211" s="25"/>
      <c r="E211" s="25"/>
      <c r="F211" s="27">
        <v>0.895833333333333</v>
      </c>
      <c r="G211" s="28"/>
      <c r="H211" s="29"/>
      <c r="I211" s="25"/>
      <c r="J211" s="25"/>
    </row>
    <row r="212" s="19" customFormat="1" ht="13.2" spans="1:10">
      <c r="A212" s="25">
        <v>19</v>
      </c>
      <c r="B212" s="25" t="s">
        <v>38</v>
      </c>
      <c r="C212" s="25" t="str">
        <f>VLOOKUP(B:B,[1]Sheet1!$C:$E,3,0)</f>
        <v>练字帖</v>
      </c>
      <c r="D212" s="25" t="str">
        <f>VLOOKUP(B:B,[1]Sheet1!$C:$D,2,0)</f>
        <v>定制组</v>
      </c>
      <c r="E212" s="26">
        <v>45297</v>
      </c>
      <c r="F212" s="27">
        <v>0.770833333333333</v>
      </c>
      <c r="G212" s="28">
        <f>(F213-F212)*24</f>
        <v>3</v>
      </c>
      <c r="H212" s="29" t="s">
        <v>99</v>
      </c>
      <c r="I212" s="25">
        <v>17</v>
      </c>
      <c r="J212" s="25"/>
    </row>
    <row r="213" s="19" customFormat="1" ht="13.2" spans="1:10">
      <c r="A213" s="25"/>
      <c r="B213" s="25"/>
      <c r="C213" s="25"/>
      <c r="D213" s="25"/>
      <c r="E213" s="25"/>
      <c r="F213" s="27">
        <v>0.895833333333333</v>
      </c>
      <c r="G213" s="28"/>
      <c r="H213" s="29"/>
      <c r="I213" s="25"/>
      <c r="J213" s="25"/>
    </row>
    <row r="214" s="19" customFormat="1" ht="13.2" spans="1:10">
      <c r="A214" s="25">
        <v>20</v>
      </c>
      <c r="B214" s="25" t="s">
        <v>79</v>
      </c>
      <c r="C214" s="25" t="str">
        <f>VLOOKUP(B:B,[1]Sheet1!$C:$E,3,0)</f>
        <v>名字练字帖</v>
      </c>
      <c r="D214" s="25" t="str">
        <f>VLOOKUP(B:B,[1]Sheet1!$C:$D,2,0)</f>
        <v>定制组</v>
      </c>
      <c r="E214" s="26">
        <v>45297</v>
      </c>
      <c r="F214" s="27">
        <v>0.770833333333333</v>
      </c>
      <c r="G214" s="28">
        <f>(F215-F214)*24</f>
        <v>3</v>
      </c>
      <c r="H214" s="29" t="s">
        <v>99</v>
      </c>
      <c r="I214" s="25">
        <v>17</v>
      </c>
      <c r="J214" s="25"/>
    </row>
    <row r="215" s="19" customFormat="1" ht="13.2" spans="1:10">
      <c r="A215" s="25"/>
      <c r="B215" s="25"/>
      <c r="C215" s="25"/>
      <c r="D215" s="25"/>
      <c r="E215" s="25"/>
      <c r="F215" s="27">
        <v>0.895833333333333</v>
      </c>
      <c r="G215" s="28"/>
      <c r="H215" s="29"/>
      <c r="I215" s="25"/>
      <c r="J215" s="25"/>
    </row>
    <row r="216" s="19" customFormat="1" ht="13.2" spans="1:10">
      <c r="A216" s="25">
        <v>21</v>
      </c>
      <c r="B216" s="25" t="s">
        <v>52</v>
      </c>
      <c r="C216" s="25" t="str">
        <f>VLOOKUP(B:B,[1]Sheet1!$C:$E,3,0)</f>
        <v>小爆款拣货员</v>
      </c>
      <c r="D216" s="25" t="str">
        <f>VLOOKUP(B:B,[1]Sheet1!$C:$D,2,0)</f>
        <v>拣验部</v>
      </c>
      <c r="E216" s="26">
        <v>45297</v>
      </c>
      <c r="F216" s="27">
        <v>0.75</v>
      </c>
      <c r="G216" s="28">
        <f>(F217-F216)*24</f>
        <v>4</v>
      </c>
      <c r="H216" s="29" t="s">
        <v>53</v>
      </c>
      <c r="I216" s="25">
        <v>17</v>
      </c>
      <c r="J216" s="25"/>
    </row>
    <row r="217" s="19" customFormat="1" ht="13.2" spans="1:10">
      <c r="A217" s="25"/>
      <c r="B217" s="25"/>
      <c r="C217" s="25"/>
      <c r="D217" s="25"/>
      <c r="E217" s="25"/>
      <c r="F217" s="27">
        <v>0.916666666666667</v>
      </c>
      <c r="G217" s="28"/>
      <c r="H217" s="29"/>
      <c r="I217" s="25"/>
      <c r="J217" s="25"/>
    </row>
    <row r="218" s="19" customFormat="1" ht="13.2" spans="1:10">
      <c r="A218" s="25">
        <v>22</v>
      </c>
      <c r="B218" s="25" t="s">
        <v>54</v>
      </c>
      <c r="C218" s="25" t="str">
        <f>VLOOKUP(B:B,[1]Sheet1!$C:$E,3,0)</f>
        <v>小爆款拣货员</v>
      </c>
      <c r="D218" s="25" t="str">
        <f>VLOOKUP(B:B,[1]Sheet1!$C:$D,2,0)</f>
        <v>拣验部</v>
      </c>
      <c r="E218" s="26">
        <v>45297</v>
      </c>
      <c r="F218" s="27">
        <v>0.75</v>
      </c>
      <c r="G218" s="28">
        <f>(F219-F218)*24</f>
        <v>4</v>
      </c>
      <c r="H218" s="29" t="s">
        <v>53</v>
      </c>
      <c r="I218" s="25">
        <v>17</v>
      </c>
      <c r="J218" s="25"/>
    </row>
    <row r="219" s="19" customFormat="1" ht="13.2" spans="1:10">
      <c r="A219" s="25"/>
      <c r="B219" s="25"/>
      <c r="C219" s="25"/>
      <c r="D219" s="25"/>
      <c r="E219" s="25"/>
      <c r="F219" s="27">
        <v>0.916666666666667</v>
      </c>
      <c r="G219" s="28"/>
      <c r="H219" s="29"/>
      <c r="I219" s="25"/>
      <c r="J219" s="25"/>
    </row>
    <row r="220" s="19" customFormat="1" ht="13.2" spans="1:10">
      <c r="A220" s="25">
        <v>23</v>
      </c>
      <c r="B220" s="30" t="s">
        <v>55</v>
      </c>
      <c r="C220" s="25" t="s">
        <v>56</v>
      </c>
      <c r="D220" s="25" t="s">
        <v>57</v>
      </c>
      <c r="E220" s="26">
        <v>45297</v>
      </c>
      <c r="F220" s="27">
        <v>0.75</v>
      </c>
      <c r="G220" s="28">
        <f>(F221-F220)*24</f>
        <v>4</v>
      </c>
      <c r="H220" s="29" t="s">
        <v>53</v>
      </c>
      <c r="I220" s="25">
        <v>17</v>
      </c>
      <c r="J220" s="25" t="s">
        <v>58</v>
      </c>
    </row>
    <row r="221" s="19" customFormat="1" ht="13.2" spans="1:10">
      <c r="A221" s="25"/>
      <c r="B221" s="30"/>
      <c r="C221" s="25"/>
      <c r="D221" s="25"/>
      <c r="E221" s="25"/>
      <c r="F221" s="27">
        <v>0.916666666666667</v>
      </c>
      <c r="G221" s="28"/>
      <c r="H221" s="29"/>
      <c r="I221" s="25"/>
      <c r="J221" s="25"/>
    </row>
    <row r="222" s="19" customFormat="1" ht="13.2" spans="1:10">
      <c r="A222" s="25">
        <v>24</v>
      </c>
      <c r="B222" s="25" t="s">
        <v>46</v>
      </c>
      <c r="C222" s="25" t="str">
        <f>VLOOKUP(B:B,[1]Sheet1!$C:$E,3,0)</f>
        <v>线上打包</v>
      </c>
      <c r="D222" s="25" t="str">
        <f>VLOOKUP(B:B,[1]Sheet1!$C:$D,2,0)</f>
        <v>打包部</v>
      </c>
      <c r="E222" s="26">
        <v>45297</v>
      </c>
      <c r="F222" s="27">
        <v>0.375</v>
      </c>
      <c r="G222" s="28">
        <f>(F223-F222)*24</f>
        <v>2</v>
      </c>
      <c r="H222" s="29" t="s">
        <v>53</v>
      </c>
      <c r="I222" s="25">
        <v>17</v>
      </c>
      <c r="J222" s="25"/>
    </row>
    <row r="223" s="19" customFormat="1" ht="13.2" spans="1:10">
      <c r="A223" s="25"/>
      <c r="B223" s="25"/>
      <c r="C223" s="25"/>
      <c r="D223" s="25"/>
      <c r="E223" s="25"/>
      <c r="F223" s="27">
        <v>0.458333333333333</v>
      </c>
      <c r="G223" s="28"/>
      <c r="H223" s="29"/>
      <c r="I223" s="25"/>
      <c r="J223" s="25"/>
    </row>
    <row r="224" s="19" customFormat="1" ht="13.2" spans="1:10">
      <c r="A224" s="25">
        <v>25</v>
      </c>
      <c r="B224" s="25" t="s">
        <v>100</v>
      </c>
      <c r="C224" s="25" t="str">
        <f>VLOOKUP(B:B,[1]Sheet1!$C:$E,3,0)</f>
        <v>验货员</v>
      </c>
      <c r="D224" s="25" t="str">
        <f>VLOOKUP(B:B,[1]Sheet1!$C:$D,2,0)</f>
        <v>拣验部</v>
      </c>
      <c r="E224" s="26">
        <v>45297</v>
      </c>
      <c r="F224" s="27">
        <v>0.375</v>
      </c>
      <c r="G224" s="28">
        <f>(F225-F224)*24</f>
        <v>11</v>
      </c>
      <c r="H224" s="29" t="s">
        <v>53</v>
      </c>
      <c r="I224" s="25">
        <v>17</v>
      </c>
      <c r="J224" s="25"/>
    </row>
    <row r="225" s="19" customFormat="1" ht="13.2" spans="1:10">
      <c r="A225" s="25"/>
      <c r="B225" s="25"/>
      <c r="C225" s="25"/>
      <c r="D225" s="25"/>
      <c r="E225" s="25"/>
      <c r="F225" s="27">
        <v>0.833333333333333</v>
      </c>
      <c r="G225" s="28"/>
      <c r="H225" s="29"/>
      <c r="I225" s="25"/>
      <c r="J225" s="25"/>
    </row>
    <row r="226" s="19" customFormat="1" ht="13.2" spans="1:10">
      <c r="A226" s="25">
        <v>26</v>
      </c>
      <c r="B226" s="25" t="s">
        <v>101</v>
      </c>
      <c r="C226" s="25" t="str">
        <f>VLOOKUP(B:B,[1]Sheet1!$C:$E,3,0)</f>
        <v>线上打包</v>
      </c>
      <c r="D226" s="25" t="str">
        <f>VLOOKUP(B:B,[1]Sheet1!$C:$D,2,0)</f>
        <v>打包部</v>
      </c>
      <c r="E226" s="26">
        <v>45297</v>
      </c>
      <c r="F226" s="27">
        <v>0.375</v>
      </c>
      <c r="G226" s="28">
        <f>(F227-F226)*24</f>
        <v>12.5</v>
      </c>
      <c r="H226" s="29" t="s">
        <v>102</v>
      </c>
      <c r="I226" s="25">
        <v>17</v>
      </c>
      <c r="J226" s="25"/>
    </row>
    <row r="227" s="19" customFormat="1" ht="13.2" spans="1:10">
      <c r="A227" s="25"/>
      <c r="B227" s="25"/>
      <c r="C227" s="25"/>
      <c r="D227" s="25"/>
      <c r="E227" s="25"/>
      <c r="F227" s="27">
        <v>0.895833333333333</v>
      </c>
      <c r="G227" s="28"/>
      <c r="H227" s="29"/>
      <c r="I227" s="25"/>
      <c r="J227" s="25"/>
    </row>
    <row r="228" s="19" customFormat="1" ht="13.2" spans="1:10">
      <c r="A228" s="25">
        <v>27</v>
      </c>
      <c r="B228" s="25" t="s">
        <v>74</v>
      </c>
      <c r="C228" s="25" t="str">
        <f>VLOOKUP(B:B,[1]Sheet1!$C:$E,3,0)</f>
        <v>线上打包</v>
      </c>
      <c r="D228" s="25" t="str">
        <f>VLOOKUP(B:B,[1]Sheet1!$C:$D,2,0)</f>
        <v>打包部</v>
      </c>
      <c r="E228" s="26">
        <v>45297</v>
      </c>
      <c r="F228" s="27">
        <v>0.375</v>
      </c>
      <c r="G228" s="28">
        <f>(F229-F228)*24</f>
        <v>6</v>
      </c>
      <c r="H228" s="29" t="s">
        <v>49</v>
      </c>
      <c r="I228" s="25">
        <v>17</v>
      </c>
      <c r="J228" s="25"/>
    </row>
    <row r="229" s="19" customFormat="1" ht="13.2" spans="1:10">
      <c r="A229" s="25"/>
      <c r="B229" s="25"/>
      <c r="C229" s="25"/>
      <c r="D229" s="25"/>
      <c r="E229" s="25"/>
      <c r="F229" s="27">
        <v>0.625</v>
      </c>
      <c r="G229" s="28"/>
      <c r="H229" s="29"/>
      <c r="I229" s="25"/>
      <c r="J229" s="25"/>
    </row>
    <row r="230" s="19" customFormat="1" ht="13.2" spans="1:10">
      <c r="A230" s="25">
        <v>28</v>
      </c>
      <c r="B230" s="25" t="s">
        <v>103</v>
      </c>
      <c r="C230" s="25" t="str">
        <f>VLOOKUP(B:B,[1]Sheet1!$C:$E,3,0)</f>
        <v>线上打包</v>
      </c>
      <c r="D230" s="25" t="str">
        <f>VLOOKUP(B:B,[1]Sheet1!$C:$D,2,0)</f>
        <v>打包部</v>
      </c>
      <c r="E230" s="26">
        <v>45297</v>
      </c>
      <c r="F230" s="27">
        <v>0.375</v>
      </c>
      <c r="G230" s="28">
        <f>(F231-F230)*24</f>
        <v>12.5</v>
      </c>
      <c r="H230" s="29" t="s">
        <v>47</v>
      </c>
      <c r="I230" s="25">
        <v>17</v>
      </c>
      <c r="J230" s="25"/>
    </row>
    <row r="231" s="19" customFormat="1" ht="13.2" spans="1:10">
      <c r="A231" s="25"/>
      <c r="B231" s="25"/>
      <c r="C231" s="25"/>
      <c r="D231" s="25"/>
      <c r="E231" s="25"/>
      <c r="F231" s="27">
        <v>0.895833333333333</v>
      </c>
      <c r="G231" s="28"/>
      <c r="H231" s="29"/>
      <c r="I231" s="25"/>
      <c r="J231" s="25"/>
    </row>
    <row r="232" s="19" customFormat="1" ht="13.2" spans="1:10">
      <c r="A232" s="31">
        <v>1</v>
      </c>
      <c r="B232" s="31" t="s">
        <v>65</v>
      </c>
      <c r="C232" s="25" t="str">
        <f>VLOOKUP(B:B,[1]Sheet1!$C:$E,3,0)</f>
        <v>退件员</v>
      </c>
      <c r="D232" s="25" t="str">
        <f>VLOOKUP(B:B,[1]Sheet1!$C:$D,2,0)</f>
        <v>退件组</v>
      </c>
      <c r="E232" s="32">
        <v>45298</v>
      </c>
      <c r="F232" s="27">
        <v>0.583333333333333</v>
      </c>
      <c r="G232" s="28">
        <f>(F233-F232)*24</f>
        <v>7.5</v>
      </c>
      <c r="H232" s="29" t="s">
        <v>104</v>
      </c>
      <c r="I232" s="25">
        <v>17</v>
      </c>
      <c r="J232" s="25"/>
    </row>
    <row r="233" s="19" customFormat="1" ht="13.2" spans="1:10">
      <c r="A233" s="31"/>
      <c r="B233" s="31"/>
      <c r="C233" s="25"/>
      <c r="D233" s="25"/>
      <c r="E233" s="31"/>
      <c r="F233" s="27">
        <v>0.895833333333333</v>
      </c>
      <c r="G233" s="28"/>
      <c r="H233" s="29"/>
      <c r="I233" s="25"/>
      <c r="J233" s="25"/>
    </row>
    <row r="234" s="19" customFormat="1" ht="13.2" spans="1:10">
      <c r="A234" s="25">
        <v>2</v>
      </c>
      <c r="B234" s="25" t="s">
        <v>81</v>
      </c>
      <c r="C234" s="25" t="str">
        <f>VLOOKUP(B:B,[1]Sheet1!$C:$E,3,0)</f>
        <v>智能仓补货员</v>
      </c>
      <c r="D234" s="25" t="str">
        <f>VLOOKUP(B:B,[1]Sheet1!$C:$D,2,0)</f>
        <v>智能仓</v>
      </c>
      <c r="E234" s="26">
        <v>45298</v>
      </c>
      <c r="F234" s="27">
        <v>0.791666666666667</v>
      </c>
      <c r="G234" s="28">
        <f>(F235-F234)*24</f>
        <v>2</v>
      </c>
      <c r="H234" s="29" t="s">
        <v>41</v>
      </c>
      <c r="I234" s="25">
        <v>5</v>
      </c>
      <c r="J234" s="25"/>
    </row>
    <row r="235" s="19" customFormat="1" ht="13.2" spans="1:10">
      <c r="A235" s="25"/>
      <c r="B235" s="25"/>
      <c r="C235" s="25"/>
      <c r="D235" s="25"/>
      <c r="E235" s="25"/>
      <c r="F235" s="27">
        <v>0.875</v>
      </c>
      <c r="G235" s="28"/>
      <c r="H235" s="29"/>
      <c r="I235" s="25"/>
      <c r="J235" s="25"/>
    </row>
    <row r="236" s="19" customFormat="1" ht="13.2" spans="1:10">
      <c r="A236" s="25">
        <v>3</v>
      </c>
      <c r="B236" s="30" t="s">
        <v>55</v>
      </c>
      <c r="C236" s="25" t="s">
        <v>56</v>
      </c>
      <c r="D236" s="25" t="s">
        <v>57</v>
      </c>
      <c r="E236" s="26">
        <v>45298</v>
      </c>
      <c r="F236" s="27">
        <v>0.375</v>
      </c>
      <c r="G236" s="28">
        <f>(F237-F236)*24</f>
        <v>1</v>
      </c>
      <c r="H236" s="29" t="s">
        <v>53</v>
      </c>
      <c r="I236" s="25">
        <v>17</v>
      </c>
      <c r="J236" s="25" t="s">
        <v>58</v>
      </c>
    </row>
    <row r="237" s="19" customFormat="1" ht="13.2" spans="1:10">
      <c r="A237" s="25"/>
      <c r="B237" s="30"/>
      <c r="C237" s="25"/>
      <c r="D237" s="25"/>
      <c r="E237" s="25"/>
      <c r="F237" s="27">
        <v>0.416666666666667</v>
      </c>
      <c r="G237" s="28"/>
      <c r="H237" s="29"/>
      <c r="I237" s="25"/>
      <c r="J237" s="25"/>
    </row>
    <row r="238" s="19" customFormat="1" ht="13.2" spans="1:10">
      <c r="A238" s="25">
        <v>4</v>
      </c>
      <c r="B238" s="25" t="s">
        <v>54</v>
      </c>
      <c r="C238" s="25" t="str">
        <f>VLOOKUP(B:B,[1]Sheet1!$C:$E,3,0)</f>
        <v>小爆款拣货员</v>
      </c>
      <c r="D238" s="25" t="str">
        <f>VLOOKUP(B:B,[1]Sheet1!$C:$D,2,0)</f>
        <v>拣验部</v>
      </c>
      <c r="E238" s="26">
        <v>45298</v>
      </c>
      <c r="F238" s="27">
        <v>0.375</v>
      </c>
      <c r="G238" s="28">
        <f>(F239-F238)*24</f>
        <v>1</v>
      </c>
      <c r="H238" s="29" t="s">
        <v>53</v>
      </c>
      <c r="I238" s="25">
        <v>17</v>
      </c>
      <c r="J238" s="25"/>
    </row>
    <row r="239" s="19" customFormat="1" ht="13.2" spans="1:10">
      <c r="A239" s="25"/>
      <c r="B239" s="25"/>
      <c r="C239" s="25"/>
      <c r="D239" s="25"/>
      <c r="E239" s="25"/>
      <c r="F239" s="27">
        <v>0.416666666666667</v>
      </c>
      <c r="G239" s="28"/>
      <c r="H239" s="29"/>
      <c r="I239" s="25"/>
      <c r="J239" s="25"/>
    </row>
    <row r="240" s="19" customFormat="1" ht="13.2" spans="1:10">
      <c r="A240" s="25">
        <v>5</v>
      </c>
      <c r="B240" s="25" t="s">
        <v>52</v>
      </c>
      <c r="C240" s="25" t="str">
        <f>VLOOKUP(B:B,[1]Sheet1!$C:$E,3,0)</f>
        <v>小爆款拣货员</v>
      </c>
      <c r="D240" s="25" t="str">
        <f>VLOOKUP(B:B,[1]Sheet1!$C:$D,2,0)</f>
        <v>拣验部</v>
      </c>
      <c r="E240" s="26">
        <v>45298</v>
      </c>
      <c r="F240" s="27">
        <v>0.541666666666667</v>
      </c>
      <c r="G240" s="28">
        <f>(F241-F240)*24</f>
        <v>7</v>
      </c>
      <c r="H240" s="29" t="s">
        <v>105</v>
      </c>
      <c r="I240" s="25">
        <v>17</v>
      </c>
      <c r="J240" s="25"/>
    </row>
    <row r="241" s="19" customFormat="1" ht="13.2" spans="1:10">
      <c r="A241" s="25"/>
      <c r="B241" s="25"/>
      <c r="C241" s="25"/>
      <c r="D241" s="25"/>
      <c r="E241" s="25"/>
      <c r="F241" s="27">
        <v>0.833333333333333</v>
      </c>
      <c r="G241" s="28"/>
      <c r="H241" s="29"/>
      <c r="I241" s="25"/>
      <c r="J241" s="25"/>
    </row>
    <row r="242" s="19" customFormat="1" ht="13.2" spans="1:10">
      <c r="A242" s="25">
        <v>6</v>
      </c>
      <c r="B242" s="25" t="s">
        <v>106</v>
      </c>
      <c r="C242" s="25" t="str">
        <f>VLOOKUP(B:B,[1]Sheet1!$C:$E,3,0)</f>
        <v>验货员</v>
      </c>
      <c r="D242" s="25" t="str">
        <f>VLOOKUP(B:B,[1]Sheet1!$C:$D,2,0)</f>
        <v>拣验部</v>
      </c>
      <c r="E242" s="26">
        <v>45298</v>
      </c>
      <c r="F242" s="27">
        <v>0.375</v>
      </c>
      <c r="G242" s="28">
        <f>(F243-F242)*24</f>
        <v>2</v>
      </c>
      <c r="H242" s="29" t="s">
        <v>105</v>
      </c>
      <c r="I242" s="25">
        <v>17</v>
      </c>
      <c r="J242" s="25"/>
    </row>
    <row r="243" s="19" customFormat="1" ht="13.2" spans="1:10">
      <c r="A243" s="25"/>
      <c r="B243" s="25"/>
      <c r="C243" s="25"/>
      <c r="D243" s="25"/>
      <c r="E243" s="25"/>
      <c r="F243" s="27">
        <v>0.458333333333333</v>
      </c>
      <c r="G243" s="28"/>
      <c r="H243" s="29"/>
      <c r="I243" s="25"/>
      <c r="J243" s="25"/>
    </row>
    <row r="244" s="19" customFormat="1" ht="13.2" spans="1:10">
      <c r="A244" s="25">
        <v>7</v>
      </c>
      <c r="B244" s="25" t="s">
        <v>48</v>
      </c>
      <c r="C244" s="25" t="str">
        <f>VLOOKUP(B:B,[1]Sheet1!$C:$E,3,0)</f>
        <v>线上打包</v>
      </c>
      <c r="D244" s="25" t="str">
        <f>VLOOKUP(B:B,[1]Sheet1!$C:$D,2,0)</f>
        <v>打包部</v>
      </c>
      <c r="E244" s="26">
        <v>45298</v>
      </c>
      <c r="F244" s="27">
        <v>0.375</v>
      </c>
      <c r="G244" s="28">
        <f>(F245-F244)*24</f>
        <v>6</v>
      </c>
      <c r="H244" s="29" t="s">
        <v>105</v>
      </c>
      <c r="I244" s="25">
        <v>17</v>
      </c>
      <c r="J244" s="25"/>
    </row>
    <row r="245" s="19" customFormat="1" ht="13.2" spans="1:10">
      <c r="A245" s="25"/>
      <c r="B245" s="25"/>
      <c r="C245" s="25"/>
      <c r="D245" s="25"/>
      <c r="E245" s="25"/>
      <c r="F245" s="27">
        <v>0.625</v>
      </c>
      <c r="G245" s="28"/>
      <c r="H245" s="29"/>
      <c r="I245" s="25"/>
      <c r="J245" s="25"/>
    </row>
    <row r="246" s="19" customFormat="1" ht="13.2" spans="1:10">
      <c r="A246" s="25">
        <v>8</v>
      </c>
      <c r="B246" s="25" t="s">
        <v>76</v>
      </c>
      <c r="C246" s="25" t="str">
        <f>VLOOKUP(B:B,[1]Sheet1!$C:$E,3,0)</f>
        <v>线上打包</v>
      </c>
      <c r="D246" s="25" t="str">
        <f>VLOOKUP(B:B,[1]Sheet1!$C:$D,2,0)</f>
        <v>打包部</v>
      </c>
      <c r="E246" s="26">
        <v>45298</v>
      </c>
      <c r="F246" s="27">
        <v>0.75</v>
      </c>
      <c r="G246" s="28">
        <f>(F247-F246)*24</f>
        <v>3.5</v>
      </c>
      <c r="H246" s="29" t="s">
        <v>49</v>
      </c>
      <c r="I246" s="25">
        <v>17</v>
      </c>
      <c r="J246" s="25"/>
    </row>
    <row r="247" s="19" customFormat="1" ht="13.2" spans="1:10">
      <c r="A247" s="25"/>
      <c r="B247" s="25"/>
      <c r="C247" s="25"/>
      <c r="D247" s="25"/>
      <c r="E247" s="25"/>
      <c r="F247" s="27">
        <v>0.895833333333333</v>
      </c>
      <c r="G247" s="28"/>
      <c r="H247" s="29"/>
      <c r="I247" s="25"/>
      <c r="J247" s="25"/>
    </row>
    <row r="248" s="19" customFormat="1" ht="13.2" spans="1:10">
      <c r="A248" s="25">
        <v>9</v>
      </c>
      <c r="B248" s="25" t="s">
        <v>61</v>
      </c>
      <c r="C248" s="25" t="str">
        <f>VLOOKUP(B:B,[1]Sheet1!$C:$E,3,0)</f>
        <v>线上打包</v>
      </c>
      <c r="D248" s="25" t="str">
        <f>VLOOKUP(B:B,[1]Sheet1!$C:$D,2,0)</f>
        <v>打包部</v>
      </c>
      <c r="E248" s="26">
        <v>45298</v>
      </c>
      <c r="F248" s="27">
        <v>0.375</v>
      </c>
      <c r="G248" s="28">
        <f>(F249-F248)*24</f>
        <v>7</v>
      </c>
      <c r="H248" s="29" t="s">
        <v>49</v>
      </c>
      <c r="I248" s="25">
        <v>17</v>
      </c>
      <c r="J248" s="25"/>
    </row>
    <row r="249" s="19" customFormat="1" ht="13.2" spans="1:10">
      <c r="A249" s="25"/>
      <c r="B249" s="25"/>
      <c r="C249" s="25"/>
      <c r="D249" s="25"/>
      <c r="E249" s="25"/>
      <c r="F249" s="27">
        <v>0.666666666666667</v>
      </c>
      <c r="G249" s="28"/>
      <c r="H249" s="29"/>
      <c r="I249" s="25"/>
      <c r="J249" s="25"/>
    </row>
    <row r="250" s="19" customFormat="1" ht="13.2" spans="1:10">
      <c r="A250" s="25">
        <v>10</v>
      </c>
      <c r="B250" s="25" t="s">
        <v>44</v>
      </c>
      <c r="C250" s="25" t="str">
        <f>VLOOKUP(B:B,[1]Sheet1!$C:$E,3,0)</f>
        <v>线上打包</v>
      </c>
      <c r="D250" s="25" t="str">
        <f>VLOOKUP(B:B,[1]Sheet1!$C:$D,2,0)</f>
        <v>打包部</v>
      </c>
      <c r="E250" s="26">
        <v>45298</v>
      </c>
      <c r="F250" s="27">
        <v>0.375</v>
      </c>
      <c r="G250" s="28">
        <f>(F251-F250)*24</f>
        <v>6</v>
      </c>
      <c r="H250" s="29" t="s">
        <v>107</v>
      </c>
      <c r="I250" s="25">
        <v>17</v>
      </c>
      <c r="J250" s="25"/>
    </row>
    <row r="251" s="19" customFormat="1" ht="13.2" spans="1:10">
      <c r="A251" s="25"/>
      <c r="B251" s="25"/>
      <c r="C251" s="25"/>
      <c r="D251" s="25"/>
      <c r="E251" s="25"/>
      <c r="F251" s="27">
        <v>0.625</v>
      </c>
      <c r="G251" s="28"/>
      <c r="H251" s="29"/>
      <c r="I251" s="25"/>
      <c r="J251" s="25"/>
    </row>
    <row r="252" s="19" customFormat="1" ht="13.2" spans="1:10">
      <c r="A252" s="25">
        <v>11</v>
      </c>
      <c r="B252" s="25" t="s">
        <v>101</v>
      </c>
      <c r="C252" s="25" t="str">
        <f>VLOOKUP(B:B,[1]Sheet1!$C:$E,3,0)</f>
        <v>线上打包</v>
      </c>
      <c r="D252" s="25" t="str">
        <f>VLOOKUP(B:B,[1]Sheet1!$C:$D,2,0)</f>
        <v>打包部</v>
      </c>
      <c r="E252" s="26">
        <v>45298</v>
      </c>
      <c r="F252" s="27">
        <v>0.375</v>
      </c>
      <c r="G252" s="28">
        <f>(F253-F252)*24</f>
        <v>6</v>
      </c>
      <c r="H252" s="29" t="s">
        <v>107</v>
      </c>
      <c r="I252" s="25">
        <v>17</v>
      </c>
      <c r="J252" s="25"/>
    </row>
    <row r="253" s="19" customFormat="1" ht="13.2" spans="1:10">
      <c r="A253" s="25"/>
      <c r="B253" s="25"/>
      <c r="C253" s="25"/>
      <c r="D253" s="25"/>
      <c r="E253" s="25"/>
      <c r="F253" s="27">
        <v>0.625</v>
      </c>
      <c r="G253" s="28"/>
      <c r="H253" s="29"/>
      <c r="I253" s="25"/>
      <c r="J253" s="25"/>
    </row>
    <row r="254" s="19" customFormat="1" ht="13.2" spans="1:10">
      <c r="A254" s="25">
        <v>12</v>
      </c>
      <c r="B254" s="25" t="s">
        <v>103</v>
      </c>
      <c r="C254" s="25" t="str">
        <f>VLOOKUP(B:B,[1]Sheet1!$C:$E,3,0)</f>
        <v>线上打包</v>
      </c>
      <c r="D254" s="25" t="str">
        <f>VLOOKUP(B:B,[1]Sheet1!$C:$D,2,0)</f>
        <v>打包部</v>
      </c>
      <c r="E254" s="26">
        <v>45298</v>
      </c>
      <c r="F254" s="27">
        <v>0.375</v>
      </c>
      <c r="G254" s="28">
        <f>(F255-F254)*24</f>
        <v>6</v>
      </c>
      <c r="H254" s="29" t="s">
        <v>43</v>
      </c>
      <c r="I254" s="25">
        <v>17</v>
      </c>
      <c r="J254" s="25"/>
    </row>
    <row r="255" s="19" customFormat="1" ht="13.2" spans="1:10">
      <c r="A255" s="25"/>
      <c r="B255" s="25"/>
      <c r="C255" s="25"/>
      <c r="D255" s="25"/>
      <c r="E255" s="25"/>
      <c r="F255" s="27">
        <v>0.625</v>
      </c>
      <c r="G255" s="28"/>
      <c r="H255" s="29"/>
      <c r="I255" s="25"/>
      <c r="J255" s="25"/>
    </row>
    <row r="256" s="19" customFormat="1" ht="13.2" spans="1:10">
      <c r="A256" s="25">
        <v>13</v>
      </c>
      <c r="B256" s="25" t="s">
        <v>78</v>
      </c>
      <c r="C256" s="25" t="str">
        <f>VLOOKUP(B:B,[1]Sheet1!$C:$E,3,0)</f>
        <v>打包员/拣货</v>
      </c>
      <c r="D256" s="25" t="str">
        <f>VLOOKUP(B:B,[1]Sheet1!$C:$D,2,0)</f>
        <v>定制组</v>
      </c>
      <c r="E256" s="26">
        <v>45298</v>
      </c>
      <c r="F256" s="27">
        <v>0.8125</v>
      </c>
      <c r="G256" s="28">
        <f>(F257-F256)*24</f>
        <v>1.5</v>
      </c>
      <c r="H256" s="29" t="s">
        <v>63</v>
      </c>
      <c r="I256" s="25">
        <v>18</v>
      </c>
      <c r="J256" s="25"/>
    </row>
    <row r="257" s="19" customFormat="1" ht="13.2" spans="1:10">
      <c r="A257" s="25"/>
      <c r="B257" s="25"/>
      <c r="C257" s="25"/>
      <c r="D257" s="25"/>
      <c r="E257" s="25"/>
      <c r="F257" s="27">
        <v>0.875</v>
      </c>
      <c r="G257" s="28"/>
      <c r="H257" s="29"/>
      <c r="I257" s="25"/>
      <c r="J257" s="25"/>
    </row>
    <row r="258" s="19" customFormat="1" ht="13.2" spans="1:10">
      <c r="A258" s="25">
        <v>14</v>
      </c>
      <c r="B258" s="25" t="s">
        <v>79</v>
      </c>
      <c r="C258" s="25" t="str">
        <f>VLOOKUP(B:B,[1]Sheet1!$C:$E,3,0)</f>
        <v>名字练字帖</v>
      </c>
      <c r="D258" s="25" t="str">
        <f>VLOOKUP(B:B,[1]Sheet1!$C:$D,2,0)</f>
        <v>定制组</v>
      </c>
      <c r="E258" s="26">
        <v>45298</v>
      </c>
      <c r="F258" s="27">
        <v>0.8125</v>
      </c>
      <c r="G258" s="28">
        <f>(F259-F258)*24</f>
        <v>1.5</v>
      </c>
      <c r="H258" s="29" t="s">
        <v>63</v>
      </c>
      <c r="I258" s="25">
        <v>18</v>
      </c>
      <c r="J258" s="25"/>
    </row>
    <row r="259" s="19" customFormat="1" ht="13.2" spans="1:10">
      <c r="A259" s="25"/>
      <c r="B259" s="25"/>
      <c r="C259" s="25"/>
      <c r="D259" s="25"/>
      <c r="E259" s="25"/>
      <c r="F259" s="27">
        <v>0.875</v>
      </c>
      <c r="G259" s="28"/>
      <c r="H259" s="29"/>
      <c r="I259" s="25"/>
      <c r="J259" s="25"/>
    </row>
    <row r="260" s="19" customFormat="1" ht="13.2" spans="1:10">
      <c r="A260" s="25">
        <v>15</v>
      </c>
      <c r="B260" s="25" t="s">
        <v>38</v>
      </c>
      <c r="C260" s="25" t="str">
        <f>VLOOKUP(B:B,[1]Sheet1!$C:$E,3,0)</f>
        <v>练字帖</v>
      </c>
      <c r="D260" s="25" t="str">
        <f>VLOOKUP(B:B,[1]Sheet1!$C:$D,2,0)</f>
        <v>定制组</v>
      </c>
      <c r="E260" s="26">
        <v>45298</v>
      </c>
      <c r="F260" s="27">
        <v>0.375</v>
      </c>
      <c r="G260" s="28">
        <f>(F261-F260)*24</f>
        <v>12</v>
      </c>
      <c r="H260" s="29" t="s">
        <v>108</v>
      </c>
      <c r="I260" s="25">
        <v>18</v>
      </c>
      <c r="J260" s="25"/>
    </row>
    <row r="261" s="19" customFormat="1" ht="13.2" spans="1:10">
      <c r="A261" s="25"/>
      <c r="B261" s="25"/>
      <c r="C261" s="25"/>
      <c r="D261" s="25"/>
      <c r="E261" s="25"/>
      <c r="F261" s="27">
        <v>0.875</v>
      </c>
      <c r="G261" s="28"/>
      <c r="H261" s="29"/>
      <c r="I261" s="25"/>
      <c r="J261" s="25"/>
    </row>
    <row r="262" s="19" customFormat="1" ht="13.2" spans="1:10">
      <c r="A262" s="25">
        <v>16</v>
      </c>
      <c r="B262" s="25" t="s">
        <v>77</v>
      </c>
      <c r="C262" s="25" t="str">
        <f>VLOOKUP(B:B,[1]Sheet1!$C:$E,3,0)</f>
        <v>姓名贴</v>
      </c>
      <c r="D262" s="25" t="str">
        <f>VLOOKUP(B:B,[1]Sheet1!$C:$D,2,0)</f>
        <v>定制组</v>
      </c>
      <c r="E262" s="26">
        <v>45298</v>
      </c>
      <c r="F262" s="27">
        <v>0.375</v>
      </c>
      <c r="G262" s="28">
        <f>(F263-F262)*24</f>
        <v>12</v>
      </c>
      <c r="H262" s="29" t="s">
        <v>108</v>
      </c>
      <c r="I262" s="25">
        <v>18</v>
      </c>
      <c r="J262" s="25"/>
    </row>
    <row r="263" s="19" customFormat="1" ht="13.2" spans="1:10">
      <c r="A263" s="25"/>
      <c r="B263" s="25"/>
      <c r="C263" s="25"/>
      <c r="D263" s="25"/>
      <c r="E263" s="25"/>
      <c r="F263" s="27">
        <v>0.875</v>
      </c>
      <c r="G263" s="28"/>
      <c r="H263" s="29"/>
      <c r="I263" s="25"/>
      <c r="J263" s="25"/>
    </row>
    <row r="264" s="19" customFormat="1" ht="13.2" spans="1:10">
      <c r="A264" s="31">
        <v>1</v>
      </c>
      <c r="B264" s="31" t="s">
        <v>97</v>
      </c>
      <c r="C264" s="25" t="str">
        <f>VLOOKUP(B:B,[1]Sheet1!$C:$E,3,0)</f>
        <v>质检员</v>
      </c>
      <c r="D264" s="25" t="str">
        <f>VLOOKUP(B:B,[1]Sheet1!$C:$D,2,0)</f>
        <v>理货组</v>
      </c>
      <c r="E264" s="32">
        <v>45299</v>
      </c>
      <c r="F264" s="27">
        <v>0.770833333333333</v>
      </c>
      <c r="G264" s="28">
        <f>(F265-F264)*24</f>
        <v>2.50000000000001</v>
      </c>
      <c r="H264" s="29" t="s">
        <v>66</v>
      </c>
      <c r="I264" s="25">
        <v>17</v>
      </c>
      <c r="J264" s="25"/>
    </row>
    <row r="265" s="19" customFormat="1" ht="13.2" spans="1:10">
      <c r="A265" s="31"/>
      <c r="B265" s="31"/>
      <c r="C265" s="25"/>
      <c r="D265" s="25"/>
      <c r="E265" s="31"/>
      <c r="F265" s="27">
        <v>0.875</v>
      </c>
      <c r="G265" s="28"/>
      <c r="H265" s="29"/>
      <c r="I265" s="25"/>
      <c r="J265" s="25"/>
    </row>
    <row r="266" s="19" customFormat="1" ht="13.2" spans="1:10">
      <c r="A266" s="25">
        <v>2</v>
      </c>
      <c r="B266" s="25" t="s">
        <v>94</v>
      </c>
      <c r="C266" s="25" t="str">
        <f>VLOOKUP(B:B,[1]Sheet1!$C:$E,3,0)</f>
        <v>单据处理</v>
      </c>
      <c r="D266" s="25" t="str">
        <f>VLOOKUP(B:B,[1]Sheet1!$C:$D,2,0)</f>
        <v>理货组</v>
      </c>
      <c r="E266" s="26">
        <v>45299</v>
      </c>
      <c r="F266" s="27">
        <v>0.791666666666667</v>
      </c>
      <c r="G266" s="28">
        <f>(F267-F266)*24</f>
        <v>2</v>
      </c>
      <c r="H266" s="29" t="s">
        <v>66</v>
      </c>
      <c r="I266" s="25">
        <v>17</v>
      </c>
      <c r="J266" s="25"/>
    </row>
    <row r="267" s="19" customFormat="1" ht="13.2" spans="1:10">
      <c r="A267" s="25"/>
      <c r="B267" s="25"/>
      <c r="C267" s="25"/>
      <c r="D267" s="25"/>
      <c r="E267" s="25"/>
      <c r="F267" s="27">
        <v>0.875</v>
      </c>
      <c r="G267" s="28"/>
      <c r="H267" s="29"/>
      <c r="I267" s="25"/>
      <c r="J267" s="25"/>
    </row>
    <row r="268" s="19" customFormat="1" ht="13.2" spans="1:10">
      <c r="A268" s="25">
        <v>3</v>
      </c>
      <c r="B268" s="25" t="s">
        <v>96</v>
      </c>
      <c r="C268" s="25" t="str">
        <f>VLOOKUP(B:B,[1]Sheet1!$C:$E,3,0)</f>
        <v>理货组长</v>
      </c>
      <c r="D268" s="25" t="str">
        <f>VLOOKUP(B:B,[1]Sheet1!$C:$D,2,0)</f>
        <v>理货组</v>
      </c>
      <c r="E268" s="26">
        <v>45299</v>
      </c>
      <c r="F268" s="27">
        <v>0.791666666666667</v>
      </c>
      <c r="G268" s="28">
        <f>(F269-F268)*24</f>
        <v>2</v>
      </c>
      <c r="H268" s="29" t="s">
        <v>66</v>
      </c>
      <c r="I268" s="25">
        <v>17</v>
      </c>
      <c r="J268" s="25"/>
    </row>
    <row r="269" s="19" customFormat="1" ht="13.2" spans="1:10">
      <c r="A269" s="25"/>
      <c r="B269" s="25"/>
      <c r="C269" s="25"/>
      <c r="D269" s="25"/>
      <c r="E269" s="25"/>
      <c r="F269" s="27">
        <v>0.875</v>
      </c>
      <c r="G269" s="28"/>
      <c r="H269" s="29"/>
      <c r="I269" s="25"/>
      <c r="J269" s="25"/>
    </row>
    <row r="270" s="19" customFormat="1" ht="13.2" spans="1:10">
      <c r="A270" s="25">
        <v>4</v>
      </c>
      <c r="B270" s="25" t="s">
        <v>109</v>
      </c>
      <c r="C270" s="25" t="str">
        <f>VLOOKUP(B:B,[1]Sheet1!$C:$E,3,0)</f>
        <v>理货员</v>
      </c>
      <c r="D270" s="25" t="str">
        <f>VLOOKUP(B:B,[1]Sheet1!$C:$D,2,0)</f>
        <v>理货组</v>
      </c>
      <c r="E270" s="26">
        <v>45299</v>
      </c>
      <c r="F270" s="27">
        <v>0.791666666666667</v>
      </c>
      <c r="G270" s="28">
        <f>(F271-F270)*24</f>
        <v>2</v>
      </c>
      <c r="H270" s="29" t="s">
        <v>66</v>
      </c>
      <c r="I270" s="25">
        <v>17</v>
      </c>
      <c r="J270" s="25"/>
    </row>
    <row r="271" s="19" customFormat="1" ht="13.2" spans="1:10">
      <c r="A271" s="25"/>
      <c r="B271" s="25"/>
      <c r="C271" s="25"/>
      <c r="D271" s="25"/>
      <c r="E271" s="25"/>
      <c r="F271" s="27">
        <v>0.875</v>
      </c>
      <c r="G271" s="28"/>
      <c r="H271" s="29"/>
      <c r="I271" s="25"/>
      <c r="J271" s="25"/>
    </row>
    <row r="272" s="19" customFormat="1" ht="13.2" spans="1:10">
      <c r="A272" s="25">
        <v>5</v>
      </c>
      <c r="B272" s="25" t="s">
        <v>95</v>
      </c>
      <c r="C272" s="25" t="str">
        <f>VLOOKUP(B:B,[1]Sheet1!$C:$E,3,0)</f>
        <v>理货员</v>
      </c>
      <c r="D272" s="25" t="str">
        <f>VLOOKUP(B:B,[1]Sheet1!$C:$D,2,0)</f>
        <v>理货组</v>
      </c>
      <c r="E272" s="26">
        <v>45299</v>
      </c>
      <c r="F272" s="27">
        <v>0.791666666666667</v>
      </c>
      <c r="G272" s="28">
        <f>(F273-F272)*24</f>
        <v>2</v>
      </c>
      <c r="H272" s="29" t="s">
        <v>66</v>
      </c>
      <c r="I272" s="25">
        <v>17</v>
      </c>
      <c r="J272" s="25"/>
    </row>
    <row r="273" s="19" customFormat="1" ht="13.2" spans="1:10">
      <c r="A273" s="25"/>
      <c r="B273" s="25"/>
      <c r="C273" s="25"/>
      <c r="D273" s="25"/>
      <c r="E273" s="25"/>
      <c r="F273" s="27">
        <v>0.875</v>
      </c>
      <c r="G273" s="28"/>
      <c r="H273" s="29"/>
      <c r="I273" s="25"/>
      <c r="J273" s="25"/>
    </row>
    <row r="274" s="19" customFormat="1" ht="13.2" spans="1:10">
      <c r="A274" s="25">
        <v>6</v>
      </c>
      <c r="B274" s="25" t="s">
        <v>92</v>
      </c>
      <c r="C274" s="25" t="str">
        <f>VLOOKUP(B:B,[1]Sheet1!$C:$E,3,0)</f>
        <v>理货员</v>
      </c>
      <c r="D274" s="25" t="str">
        <f>VLOOKUP(B:B,[1]Sheet1!$C:$D,2,0)</f>
        <v>理货组</v>
      </c>
      <c r="E274" s="26">
        <v>45299</v>
      </c>
      <c r="F274" s="27">
        <v>0.791666666666667</v>
      </c>
      <c r="G274" s="28">
        <f>(F275-F274)*24</f>
        <v>2</v>
      </c>
      <c r="H274" s="29" t="s">
        <v>66</v>
      </c>
      <c r="I274" s="25">
        <v>17</v>
      </c>
      <c r="J274" s="25"/>
    </row>
    <row r="275" s="19" customFormat="1" ht="13.2" spans="1:10">
      <c r="A275" s="25"/>
      <c r="B275" s="25"/>
      <c r="C275" s="25"/>
      <c r="D275" s="25"/>
      <c r="E275" s="25"/>
      <c r="F275" s="27">
        <v>0.875</v>
      </c>
      <c r="G275" s="28"/>
      <c r="H275" s="29"/>
      <c r="I275" s="25"/>
      <c r="J275" s="25"/>
    </row>
    <row r="276" s="19" customFormat="1" ht="13.2" spans="1:10">
      <c r="A276" s="25">
        <v>7</v>
      </c>
      <c r="B276" s="25" t="s">
        <v>93</v>
      </c>
      <c r="C276" s="25" t="str">
        <f>VLOOKUP(B:B,[1]Sheet1!$C:$E,3,0)</f>
        <v>理货员</v>
      </c>
      <c r="D276" s="25" t="str">
        <f>VLOOKUP(B:B,[1]Sheet1!$C:$D,2,0)</f>
        <v>理货组</v>
      </c>
      <c r="E276" s="26">
        <v>45299</v>
      </c>
      <c r="F276" s="27">
        <v>0.791666666666667</v>
      </c>
      <c r="G276" s="28">
        <f>(F277-F276)*24</f>
        <v>2</v>
      </c>
      <c r="H276" s="29" t="s">
        <v>66</v>
      </c>
      <c r="I276" s="25">
        <v>17</v>
      </c>
      <c r="J276" s="25"/>
    </row>
    <row r="277" s="19" customFormat="1" ht="13.2" spans="1:10">
      <c r="A277" s="25"/>
      <c r="B277" s="25"/>
      <c r="C277" s="25"/>
      <c r="D277" s="25"/>
      <c r="E277" s="25"/>
      <c r="F277" s="27">
        <v>0.875</v>
      </c>
      <c r="G277" s="28"/>
      <c r="H277" s="29"/>
      <c r="I277" s="25"/>
      <c r="J277" s="25"/>
    </row>
    <row r="278" s="19" customFormat="1" ht="13.2" spans="1:10">
      <c r="A278" s="25">
        <v>8</v>
      </c>
      <c r="B278" s="25" t="s">
        <v>67</v>
      </c>
      <c r="C278" s="25" t="str">
        <f>VLOOKUP(B:B,[1]Sheet1!$C:$E,3,0)</f>
        <v>理货员</v>
      </c>
      <c r="D278" s="25" t="str">
        <f>VLOOKUP(B:B,[1]Sheet1!$C:$D,2,0)</f>
        <v>理货组</v>
      </c>
      <c r="E278" s="26">
        <v>45299</v>
      </c>
      <c r="F278" s="27">
        <v>0.791666666666667</v>
      </c>
      <c r="G278" s="28">
        <f>(F279-F278)*24</f>
        <v>2</v>
      </c>
      <c r="H278" s="29" t="s">
        <v>66</v>
      </c>
      <c r="I278" s="25">
        <v>17</v>
      </c>
      <c r="J278" s="25"/>
    </row>
    <row r="279" s="19" customFormat="1" ht="13.2" spans="1:10">
      <c r="A279" s="25"/>
      <c r="B279" s="25"/>
      <c r="C279" s="25"/>
      <c r="D279" s="25"/>
      <c r="E279" s="25"/>
      <c r="F279" s="27">
        <v>0.875</v>
      </c>
      <c r="G279" s="28"/>
      <c r="H279" s="29"/>
      <c r="I279" s="25"/>
      <c r="J279" s="25"/>
    </row>
    <row r="280" s="19" customFormat="1" ht="13.2" spans="1:10">
      <c r="A280" s="25">
        <v>9</v>
      </c>
      <c r="B280" s="25" t="s">
        <v>91</v>
      </c>
      <c r="C280" s="25" t="str">
        <f>VLOOKUP(B:B,[1]Sheet1!$C:$E,3,0)</f>
        <v>理货员</v>
      </c>
      <c r="D280" s="25" t="str">
        <f>VLOOKUP(B:B,[1]Sheet1!$C:$D,2,0)</f>
        <v>理货组</v>
      </c>
      <c r="E280" s="26">
        <v>45299</v>
      </c>
      <c r="F280" s="27">
        <v>0.791666666666667</v>
      </c>
      <c r="G280" s="28">
        <f>(F281-F280)*24</f>
        <v>2</v>
      </c>
      <c r="H280" s="29" t="s">
        <v>66</v>
      </c>
      <c r="I280" s="25">
        <v>17</v>
      </c>
      <c r="J280" s="25"/>
    </row>
    <row r="281" s="19" customFormat="1" ht="13.2" spans="1:10">
      <c r="A281" s="25"/>
      <c r="B281" s="25"/>
      <c r="C281" s="25"/>
      <c r="D281" s="25"/>
      <c r="E281" s="25"/>
      <c r="F281" s="27">
        <v>0.875</v>
      </c>
      <c r="G281" s="28"/>
      <c r="H281" s="29"/>
      <c r="I281" s="25"/>
      <c r="J281" s="25"/>
    </row>
    <row r="282" s="19" customFormat="1" ht="13.2" spans="1:10">
      <c r="A282" s="25">
        <v>10</v>
      </c>
      <c r="B282" s="25" t="s">
        <v>68</v>
      </c>
      <c r="C282" s="25" t="str">
        <f>VLOOKUP(B:B,[1]Sheet1!$C:$E,3,0)</f>
        <v>理货员</v>
      </c>
      <c r="D282" s="25" t="str">
        <f>VLOOKUP(B:B,[1]Sheet1!$C:$D,2,0)</f>
        <v>理货组</v>
      </c>
      <c r="E282" s="26">
        <v>45299</v>
      </c>
      <c r="F282" s="27">
        <v>0.791666666666667</v>
      </c>
      <c r="G282" s="28">
        <f>(F283-F282)*24</f>
        <v>2</v>
      </c>
      <c r="H282" s="29" t="s">
        <v>66</v>
      </c>
      <c r="I282" s="25">
        <v>17</v>
      </c>
      <c r="J282" s="25"/>
    </row>
    <row r="283" s="19" customFormat="1" ht="13.2" spans="1:10">
      <c r="A283" s="25"/>
      <c r="B283" s="25"/>
      <c r="C283" s="25"/>
      <c r="D283" s="25"/>
      <c r="E283" s="25"/>
      <c r="F283" s="27">
        <v>0.875</v>
      </c>
      <c r="G283" s="28"/>
      <c r="H283" s="29"/>
      <c r="I283" s="25"/>
      <c r="J283" s="25"/>
    </row>
    <row r="284" s="19" customFormat="1" ht="13.2" spans="1:10">
      <c r="A284" s="25">
        <v>11</v>
      </c>
      <c r="B284" s="25" t="s">
        <v>65</v>
      </c>
      <c r="C284" s="25" t="str">
        <f>VLOOKUP(B:B,[1]Sheet1!$C:$E,3,0)</f>
        <v>退件员</v>
      </c>
      <c r="D284" s="25" t="str">
        <f>VLOOKUP(B:B,[1]Sheet1!$C:$D,2,0)</f>
        <v>退件组</v>
      </c>
      <c r="E284" s="26">
        <v>45299</v>
      </c>
      <c r="F284" s="27">
        <v>0.583333333333333</v>
      </c>
      <c r="G284" s="28">
        <f>(F285-F284)*24</f>
        <v>7.5</v>
      </c>
      <c r="H284" s="29" t="s">
        <v>66</v>
      </c>
      <c r="I284" s="25">
        <v>17</v>
      </c>
      <c r="J284" s="25"/>
    </row>
    <row r="285" s="19" customFormat="1" ht="13.2" spans="1:10">
      <c r="A285" s="25"/>
      <c r="B285" s="25"/>
      <c r="C285" s="25"/>
      <c r="D285" s="25"/>
      <c r="E285" s="25"/>
      <c r="F285" s="27">
        <v>0.895833333333333</v>
      </c>
      <c r="G285" s="28"/>
      <c r="H285" s="29"/>
      <c r="I285" s="25"/>
      <c r="J285" s="25"/>
    </row>
    <row r="286" s="19" customFormat="1" ht="13.2" spans="1:10">
      <c r="A286" s="25">
        <v>12</v>
      </c>
      <c r="B286" s="30" t="s">
        <v>55</v>
      </c>
      <c r="C286" s="25" t="s">
        <v>56</v>
      </c>
      <c r="D286" s="25" t="s">
        <v>57</v>
      </c>
      <c r="E286" s="26">
        <v>45299</v>
      </c>
      <c r="F286" s="27">
        <v>0.375</v>
      </c>
      <c r="G286" s="28">
        <f>(F287-F286)*24</f>
        <v>2</v>
      </c>
      <c r="H286" s="29" t="s">
        <v>53</v>
      </c>
      <c r="I286" s="25">
        <v>17</v>
      </c>
      <c r="J286" s="25" t="s">
        <v>58</v>
      </c>
    </row>
    <row r="287" s="19" customFormat="1" ht="13.2" spans="1:10">
      <c r="A287" s="25"/>
      <c r="B287" s="30"/>
      <c r="C287" s="25"/>
      <c r="D287" s="25"/>
      <c r="E287" s="25"/>
      <c r="F287" s="27">
        <v>0.458333333333333</v>
      </c>
      <c r="G287" s="28"/>
      <c r="H287" s="29"/>
      <c r="I287" s="25"/>
      <c r="J287" s="25"/>
    </row>
    <row r="288" s="19" customFormat="1" ht="13.2" spans="1:10">
      <c r="A288" s="25">
        <v>13</v>
      </c>
      <c r="B288" s="25" t="s">
        <v>54</v>
      </c>
      <c r="C288" s="25" t="str">
        <f>VLOOKUP(B:B,[1]Sheet1!$C:$E,3,0)</f>
        <v>小爆款拣货员</v>
      </c>
      <c r="D288" s="25" t="str">
        <f>VLOOKUP(B:B,[1]Sheet1!$C:$D,2,0)</f>
        <v>拣验部</v>
      </c>
      <c r="E288" s="26">
        <v>45299</v>
      </c>
      <c r="F288" s="27">
        <v>0.375</v>
      </c>
      <c r="G288" s="28">
        <f>(F289-F288)*24</f>
        <v>1</v>
      </c>
      <c r="H288" s="29" t="s">
        <v>53</v>
      </c>
      <c r="I288" s="25">
        <v>17</v>
      </c>
      <c r="J288" s="25"/>
    </row>
    <row r="289" s="19" customFormat="1" ht="13.2" spans="1:10">
      <c r="A289" s="25"/>
      <c r="B289" s="25"/>
      <c r="C289" s="25"/>
      <c r="D289" s="25"/>
      <c r="E289" s="25"/>
      <c r="F289" s="27">
        <v>0.416666666666667</v>
      </c>
      <c r="G289" s="28"/>
      <c r="H289" s="29"/>
      <c r="I289" s="25"/>
      <c r="J289" s="25"/>
    </row>
    <row r="290" s="19" customFormat="1" ht="13.2" spans="1:10">
      <c r="A290" s="25">
        <v>14</v>
      </c>
      <c r="B290" s="25" t="s">
        <v>52</v>
      </c>
      <c r="C290" s="25" t="str">
        <f>VLOOKUP(B:B,[1]Sheet1!$C:$E,3,0)</f>
        <v>小爆款拣货员</v>
      </c>
      <c r="D290" s="25" t="str">
        <f>VLOOKUP(B:B,[1]Sheet1!$C:$D,2,0)</f>
        <v>拣验部</v>
      </c>
      <c r="E290" s="26">
        <v>45299</v>
      </c>
      <c r="F290" s="27">
        <v>0.541666666666667</v>
      </c>
      <c r="G290" s="28">
        <f>(F291-F290)*24</f>
        <v>9</v>
      </c>
      <c r="H290" s="29" t="s">
        <v>105</v>
      </c>
      <c r="I290" s="25">
        <v>17</v>
      </c>
      <c r="J290" s="25"/>
    </row>
    <row r="291" s="19" customFormat="1" ht="13.2" spans="1:10">
      <c r="A291" s="25"/>
      <c r="B291" s="25"/>
      <c r="C291" s="25"/>
      <c r="D291" s="25"/>
      <c r="E291" s="25"/>
      <c r="F291" s="27">
        <v>0.916666666666667</v>
      </c>
      <c r="G291" s="28"/>
      <c r="H291" s="29"/>
      <c r="I291" s="25"/>
      <c r="J291" s="25"/>
    </row>
    <row r="292" s="19" customFormat="1" ht="13.2" spans="1:10">
      <c r="A292" s="25">
        <v>15</v>
      </c>
      <c r="B292" s="25" t="s">
        <v>46</v>
      </c>
      <c r="C292" s="25" t="str">
        <f>VLOOKUP(B:B,[1]Sheet1!$C:$E,3,0)</f>
        <v>线上打包</v>
      </c>
      <c r="D292" s="25" t="str">
        <f>VLOOKUP(B:B,[1]Sheet1!$C:$D,2,0)</f>
        <v>打包部</v>
      </c>
      <c r="E292" s="26">
        <v>45299</v>
      </c>
      <c r="F292" s="27">
        <v>0.375</v>
      </c>
      <c r="G292" s="28">
        <f>(F293-F292)*24</f>
        <v>8</v>
      </c>
      <c r="H292" s="29" t="s">
        <v>53</v>
      </c>
      <c r="I292" s="25">
        <v>17</v>
      </c>
      <c r="J292" s="25"/>
    </row>
    <row r="293" s="19" customFormat="1" ht="13.2" spans="1:10">
      <c r="A293" s="25"/>
      <c r="B293" s="25"/>
      <c r="C293" s="25"/>
      <c r="D293" s="25"/>
      <c r="E293" s="25"/>
      <c r="F293" s="27">
        <v>0.708333333333333</v>
      </c>
      <c r="G293" s="28"/>
      <c r="H293" s="29"/>
      <c r="I293" s="25"/>
      <c r="J293" s="25"/>
    </row>
    <row r="294" s="19" customFormat="1" ht="13.2" spans="1:10">
      <c r="A294" s="25">
        <v>16</v>
      </c>
      <c r="B294" s="25" t="s">
        <v>74</v>
      </c>
      <c r="C294" s="25" t="str">
        <f>VLOOKUP(B:B,[1]Sheet1!$C:$E,3,0)</f>
        <v>线上打包</v>
      </c>
      <c r="D294" s="25" t="str">
        <f>VLOOKUP(B:B,[1]Sheet1!$C:$D,2,0)</f>
        <v>打包部</v>
      </c>
      <c r="E294" s="26">
        <v>45299</v>
      </c>
      <c r="F294" s="27">
        <v>0.375</v>
      </c>
      <c r="G294" s="28">
        <f>(F295-F294)*24</f>
        <v>13</v>
      </c>
      <c r="H294" s="29" t="s">
        <v>53</v>
      </c>
      <c r="I294" s="25">
        <v>17</v>
      </c>
      <c r="J294" s="25"/>
    </row>
    <row r="295" s="19" customFormat="1" ht="13.2" spans="1:10">
      <c r="A295" s="25"/>
      <c r="B295" s="25"/>
      <c r="C295" s="25"/>
      <c r="D295" s="25"/>
      <c r="E295" s="25"/>
      <c r="F295" s="27">
        <v>0.916666666666667</v>
      </c>
      <c r="G295" s="28"/>
      <c r="H295" s="29"/>
      <c r="I295" s="25"/>
      <c r="J295" s="25"/>
    </row>
    <row r="296" s="19" customFormat="1" ht="13.2" spans="1:10">
      <c r="A296" s="25">
        <v>17</v>
      </c>
      <c r="B296" s="25" t="s">
        <v>110</v>
      </c>
      <c r="C296" s="25" t="str">
        <f>VLOOKUP(B:B,[1]Sheet1!$C:$E,3,0)</f>
        <v>3楼补货员</v>
      </c>
      <c r="D296" s="25" t="str">
        <f>VLOOKUP(B:B,[1]Sheet1!$C:$D,2,0)</f>
        <v>3楼补货组</v>
      </c>
      <c r="E296" s="26">
        <v>45299</v>
      </c>
      <c r="F296" s="27">
        <v>0.833333333333333</v>
      </c>
      <c r="G296" s="28">
        <f>(F297-F296)*24</f>
        <v>1.5</v>
      </c>
      <c r="H296" s="29" t="s">
        <v>43</v>
      </c>
      <c r="I296" s="25">
        <v>17</v>
      </c>
      <c r="J296" s="25"/>
    </row>
    <row r="297" s="19" customFormat="1" ht="13.2" spans="1:10">
      <c r="A297" s="25"/>
      <c r="B297" s="25"/>
      <c r="C297" s="25"/>
      <c r="D297" s="25"/>
      <c r="E297" s="25"/>
      <c r="F297" s="27">
        <v>0.895833333333333</v>
      </c>
      <c r="G297" s="28"/>
      <c r="H297" s="29"/>
      <c r="I297" s="25"/>
      <c r="J297" s="25"/>
    </row>
    <row r="298" s="19" customFormat="1" ht="13.2" spans="1:10">
      <c r="A298" s="25">
        <v>18</v>
      </c>
      <c r="B298" s="25" t="s">
        <v>111</v>
      </c>
      <c r="C298" s="25" t="str">
        <f>VLOOKUP(B:B,[1]Sheet1!$C:$E,3,0)</f>
        <v>3楼补货员</v>
      </c>
      <c r="D298" s="25" t="str">
        <f>VLOOKUP(B:B,[1]Sheet1!$C:$D,2,0)</f>
        <v>3楼补货组</v>
      </c>
      <c r="E298" s="26">
        <v>45299</v>
      </c>
      <c r="F298" s="27">
        <v>0.833333333333333</v>
      </c>
      <c r="G298" s="28">
        <f>(F299-F298)*24</f>
        <v>1.5</v>
      </c>
      <c r="H298" s="29" t="s">
        <v>43</v>
      </c>
      <c r="I298" s="25">
        <v>17</v>
      </c>
      <c r="J298" s="25"/>
    </row>
    <row r="299" s="19" customFormat="1" ht="13.2" spans="1:10">
      <c r="A299" s="25"/>
      <c r="B299" s="25"/>
      <c r="C299" s="25"/>
      <c r="D299" s="25"/>
      <c r="E299" s="25"/>
      <c r="F299" s="27">
        <v>0.895833333333333</v>
      </c>
      <c r="G299" s="28"/>
      <c r="H299" s="29"/>
      <c r="I299" s="25"/>
      <c r="J299" s="25"/>
    </row>
    <row r="300" s="19" customFormat="1" ht="13.2" spans="1:10">
      <c r="A300" s="25">
        <v>19</v>
      </c>
      <c r="B300" s="25" t="s">
        <v>112</v>
      </c>
      <c r="C300" s="25" t="str">
        <f>VLOOKUP(B:B,[1]Sheet1!$C:$E,3,0)</f>
        <v>3楼补货员</v>
      </c>
      <c r="D300" s="25" t="str">
        <f>VLOOKUP(B:B,[1]Sheet1!$C:$D,2,0)</f>
        <v>3楼补货组</v>
      </c>
      <c r="E300" s="26">
        <v>45299</v>
      </c>
      <c r="F300" s="27">
        <v>0.833333333333333</v>
      </c>
      <c r="G300" s="28">
        <f>(F301-F300)*24</f>
        <v>1.5</v>
      </c>
      <c r="H300" s="29" t="s">
        <v>43</v>
      </c>
      <c r="I300" s="25">
        <v>17</v>
      </c>
      <c r="J300" s="25"/>
    </row>
    <row r="301" s="19" customFormat="1" ht="13.2" spans="1:10">
      <c r="A301" s="25"/>
      <c r="B301" s="25"/>
      <c r="C301" s="25"/>
      <c r="D301" s="25"/>
      <c r="E301" s="25"/>
      <c r="F301" s="27">
        <v>0.895833333333333</v>
      </c>
      <c r="G301" s="28"/>
      <c r="H301" s="29"/>
      <c r="I301" s="25"/>
      <c r="J301" s="25"/>
    </row>
    <row r="302" s="19" customFormat="1" ht="13.2" spans="1:10">
      <c r="A302" s="25">
        <v>20</v>
      </c>
      <c r="B302" s="25" t="s">
        <v>42</v>
      </c>
      <c r="C302" s="25" t="str">
        <f>VLOOKUP(B:B,[1]Sheet1!$C:$E,3,0)</f>
        <v>线上打包</v>
      </c>
      <c r="D302" s="25" t="str">
        <f>VLOOKUP(B:B,[1]Sheet1!$C:$D,2,0)</f>
        <v>打包部</v>
      </c>
      <c r="E302" s="26">
        <v>45299</v>
      </c>
      <c r="F302" s="27">
        <v>0.541666666666667</v>
      </c>
      <c r="G302" s="28">
        <f>(F303-F302)*24</f>
        <v>9.5</v>
      </c>
      <c r="H302" s="29" t="s">
        <v>47</v>
      </c>
      <c r="I302" s="25">
        <v>17</v>
      </c>
      <c r="J302" s="25"/>
    </row>
    <row r="303" s="19" customFormat="1" ht="13.2" spans="1:10">
      <c r="A303" s="25"/>
      <c r="B303" s="25"/>
      <c r="C303" s="25"/>
      <c r="D303" s="25"/>
      <c r="E303" s="25"/>
      <c r="F303" s="27">
        <v>0.9375</v>
      </c>
      <c r="G303" s="28"/>
      <c r="H303" s="29"/>
      <c r="I303" s="25"/>
      <c r="J303" s="25"/>
    </row>
    <row r="304" s="19" customFormat="1" ht="13.2" spans="1:10">
      <c r="A304" s="25">
        <v>21</v>
      </c>
      <c r="B304" s="25" t="s">
        <v>78</v>
      </c>
      <c r="C304" s="25" t="str">
        <f>VLOOKUP(B:B,[1]Sheet1!$C:$E,3,0)</f>
        <v>打包员/拣货</v>
      </c>
      <c r="D304" s="25" t="str">
        <f>VLOOKUP(B:B,[1]Sheet1!$C:$D,2,0)</f>
        <v>定制组</v>
      </c>
      <c r="E304" s="26">
        <v>45299</v>
      </c>
      <c r="F304" s="27">
        <v>0.791666666666667</v>
      </c>
      <c r="G304" s="28">
        <f>(F305-F304)*24</f>
        <v>2</v>
      </c>
      <c r="H304" s="29" t="s">
        <v>63</v>
      </c>
      <c r="I304" s="25">
        <v>18</v>
      </c>
      <c r="J304" s="25"/>
    </row>
    <row r="305" s="19" customFormat="1" ht="13.2" spans="1:10">
      <c r="A305" s="25"/>
      <c r="B305" s="25"/>
      <c r="C305" s="25"/>
      <c r="D305" s="25"/>
      <c r="E305" s="25"/>
      <c r="F305" s="27">
        <v>0.875</v>
      </c>
      <c r="G305" s="28"/>
      <c r="H305" s="29"/>
      <c r="I305" s="25"/>
      <c r="J305" s="25"/>
    </row>
    <row r="306" s="19" customFormat="1" ht="13.2" spans="1:10">
      <c r="A306" s="25">
        <v>22</v>
      </c>
      <c r="B306" s="25" t="s">
        <v>61</v>
      </c>
      <c r="C306" s="25" t="str">
        <f>VLOOKUP(B:B,[1]Sheet1!$C:$E,3,0)</f>
        <v>线上打包</v>
      </c>
      <c r="D306" s="25" t="str">
        <f>VLOOKUP(B:B,[1]Sheet1!$C:$D,2,0)</f>
        <v>打包部</v>
      </c>
      <c r="E306" s="26">
        <v>45299</v>
      </c>
      <c r="F306" s="27">
        <v>0.375</v>
      </c>
      <c r="G306" s="28">
        <f>(F307-F306)*24</f>
        <v>6</v>
      </c>
      <c r="H306" s="29" t="s">
        <v>47</v>
      </c>
      <c r="I306" s="25">
        <v>17</v>
      </c>
      <c r="J306" s="25"/>
    </row>
    <row r="307" s="19" customFormat="1" ht="13.2" spans="1:10">
      <c r="A307" s="25"/>
      <c r="B307" s="25"/>
      <c r="C307" s="25"/>
      <c r="D307" s="25"/>
      <c r="E307" s="25"/>
      <c r="F307" s="27">
        <v>0.625</v>
      </c>
      <c r="G307" s="28"/>
      <c r="H307" s="29"/>
      <c r="I307" s="25"/>
      <c r="J307" s="25"/>
    </row>
    <row r="308" s="19" customFormat="1" ht="13.2" spans="1:10">
      <c r="A308" s="25">
        <v>23</v>
      </c>
      <c r="B308" s="25" t="s">
        <v>77</v>
      </c>
      <c r="C308" s="25" t="str">
        <f>VLOOKUP(B:B,[1]Sheet1!$C:$E,3,0)</f>
        <v>姓名贴</v>
      </c>
      <c r="D308" s="25" t="str">
        <f>VLOOKUP(B:B,[1]Sheet1!$C:$D,2,0)</f>
        <v>定制组</v>
      </c>
      <c r="E308" s="26">
        <v>45299</v>
      </c>
      <c r="F308" s="27">
        <v>0.375</v>
      </c>
      <c r="G308" s="28">
        <f>(F309-F308)*24</f>
        <v>12</v>
      </c>
      <c r="H308" s="29" t="s">
        <v>108</v>
      </c>
      <c r="I308" s="25">
        <v>18</v>
      </c>
      <c r="J308" s="25"/>
    </row>
    <row r="309" s="19" customFormat="1" ht="13.2" spans="1:10">
      <c r="A309" s="25"/>
      <c r="B309" s="25"/>
      <c r="C309" s="25"/>
      <c r="D309" s="25"/>
      <c r="E309" s="25"/>
      <c r="F309" s="27">
        <v>0.875</v>
      </c>
      <c r="G309" s="28"/>
      <c r="H309" s="29"/>
      <c r="I309" s="25"/>
      <c r="J309" s="25"/>
    </row>
    <row r="310" s="19" customFormat="1" ht="13.2" spans="1:10">
      <c r="A310" s="31">
        <v>1</v>
      </c>
      <c r="B310" s="31" t="s">
        <v>96</v>
      </c>
      <c r="C310" s="25" t="str">
        <f>VLOOKUP(B:B,[1]Sheet1!$C:$E,3,0)</f>
        <v>理货组长</v>
      </c>
      <c r="D310" s="25" t="str">
        <f>VLOOKUP(B:B,[1]Sheet1!$C:$D,2,0)</f>
        <v>理货组</v>
      </c>
      <c r="E310" s="32">
        <v>45300</v>
      </c>
      <c r="F310" s="27">
        <v>0.791666666666667</v>
      </c>
      <c r="G310" s="28">
        <f>(F311-F310)*24</f>
        <v>2</v>
      </c>
      <c r="H310" s="29" t="s">
        <v>66</v>
      </c>
      <c r="I310" s="25">
        <v>17</v>
      </c>
      <c r="J310" s="25"/>
    </row>
    <row r="311" s="19" customFormat="1" ht="13.2" spans="1:10">
      <c r="A311" s="31"/>
      <c r="B311" s="31"/>
      <c r="C311" s="25"/>
      <c r="D311" s="25"/>
      <c r="E311" s="31"/>
      <c r="F311" s="27">
        <v>0.875</v>
      </c>
      <c r="G311" s="28"/>
      <c r="H311" s="29"/>
      <c r="I311" s="25"/>
      <c r="J311" s="25"/>
    </row>
    <row r="312" s="19" customFormat="1" ht="13.2" spans="1:10">
      <c r="A312" s="25">
        <v>2</v>
      </c>
      <c r="B312" s="25" t="s">
        <v>109</v>
      </c>
      <c r="C312" s="25" t="str">
        <f>VLOOKUP(B:B,[1]Sheet1!$C:$E,3,0)</f>
        <v>理货员</v>
      </c>
      <c r="D312" s="25" t="str">
        <f>VLOOKUP(B:B,[1]Sheet1!$C:$D,2,0)</f>
        <v>理货组</v>
      </c>
      <c r="E312" s="26">
        <v>45300</v>
      </c>
      <c r="F312" s="27">
        <v>0.791666666666667</v>
      </c>
      <c r="G312" s="28">
        <f>(F313-F312)*24</f>
        <v>2</v>
      </c>
      <c r="H312" s="29" t="s">
        <v>66</v>
      </c>
      <c r="I312" s="25">
        <v>17</v>
      </c>
      <c r="J312" s="25"/>
    </row>
    <row r="313" s="19" customFormat="1" ht="13.2" spans="1:10">
      <c r="A313" s="25"/>
      <c r="B313" s="25"/>
      <c r="C313" s="25"/>
      <c r="D313" s="25"/>
      <c r="E313" s="25"/>
      <c r="F313" s="27">
        <v>0.875</v>
      </c>
      <c r="G313" s="28"/>
      <c r="H313" s="29"/>
      <c r="I313" s="25"/>
      <c r="J313" s="25"/>
    </row>
    <row r="314" s="19" customFormat="1" ht="13.2" spans="1:10">
      <c r="A314" s="25">
        <v>3</v>
      </c>
      <c r="B314" s="25" t="s">
        <v>94</v>
      </c>
      <c r="C314" s="25" t="str">
        <f>VLOOKUP(B:B,[1]Sheet1!$C:$E,3,0)</f>
        <v>单据处理</v>
      </c>
      <c r="D314" s="25" t="str">
        <f>VLOOKUP(B:B,[1]Sheet1!$C:$D,2,0)</f>
        <v>理货组</v>
      </c>
      <c r="E314" s="26">
        <v>45300</v>
      </c>
      <c r="F314" s="27">
        <v>0.791666666666667</v>
      </c>
      <c r="G314" s="28">
        <f>(F315-F314)*24</f>
        <v>2</v>
      </c>
      <c r="H314" s="29" t="s">
        <v>66</v>
      </c>
      <c r="I314" s="25">
        <v>17</v>
      </c>
      <c r="J314" s="25"/>
    </row>
    <row r="315" s="19" customFormat="1" ht="13.2" spans="1:10">
      <c r="A315" s="25"/>
      <c r="B315" s="25"/>
      <c r="C315" s="25"/>
      <c r="D315" s="25"/>
      <c r="E315" s="25"/>
      <c r="F315" s="27">
        <v>0.875</v>
      </c>
      <c r="G315" s="28"/>
      <c r="H315" s="29"/>
      <c r="I315" s="25"/>
      <c r="J315" s="25"/>
    </row>
    <row r="316" s="19" customFormat="1" ht="13.2" spans="1:10">
      <c r="A316" s="25">
        <v>4</v>
      </c>
      <c r="B316" s="25" t="s">
        <v>95</v>
      </c>
      <c r="C316" s="25" t="str">
        <f>VLOOKUP(B:B,[1]Sheet1!$C:$E,3,0)</f>
        <v>理货员</v>
      </c>
      <c r="D316" s="25" t="str">
        <f>VLOOKUP(B:B,[1]Sheet1!$C:$D,2,0)</f>
        <v>理货组</v>
      </c>
      <c r="E316" s="26">
        <v>45300</v>
      </c>
      <c r="F316" s="27">
        <v>0.791666666666667</v>
      </c>
      <c r="G316" s="28">
        <f>(F317-F316)*24</f>
        <v>2</v>
      </c>
      <c r="H316" s="29" t="s">
        <v>66</v>
      </c>
      <c r="I316" s="25">
        <v>17</v>
      </c>
      <c r="J316" s="25"/>
    </row>
    <row r="317" s="19" customFormat="1" ht="13.2" spans="1:10">
      <c r="A317" s="25"/>
      <c r="B317" s="25"/>
      <c r="C317" s="25"/>
      <c r="D317" s="25"/>
      <c r="E317" s="25"/>
      <c r="F317" s="27">
        <v>0.875</v>
      </c>
      <c r="G317" s="28"/>
      <c r="H317" s="29"/>
      <c r="I317" s="25"/>
      <c r="J317" s="25"/>
    </row>
    <row r="318" s="19" customFormat="1" ht="13.2" spans="1:10">
      <c r="A318" s="25">
        <v>5</v>
      </c>
      <c r="B318" s="25" t="s">
        <v>91</v>
      </c>
      <c r="C318" s="25" t="str">
        <f>VLOOKUP(B:B,[1]Sheet1!$C:$E,3,0)</f>
        <v>理货员</v>
      </c>
      <c r="D318" s="25" t="str">
        <f>VLOOKUP(B:B,[1]Sheet1!$C:$D,2,0)</f>
        <v>理货组</v>
      </c>
      <c r="E318" s="26">
        <v>45300</v>
      </c>
      <c r="F318" s="27">
        <v>0.791666666666667</v>
      </c>
      <c r="G318" s="28">
        <f>(F319-F318)*24</f>
        <v>2</v>
      </c>
      <c r="H318" s="29" t="s">
        <v>66</v>
      </c>
      <c r="I318" s="25">
        <v>17</v>
      </c>
      <c r="J318" s="25"/>
    </row>
    <row r="319" s="19" customFormat="1" ht="13.2" spans="1:10">
      <c r="A319" s="25"/>
      <c r="B319" s="25"/>
      <c r="C319" s="25"/>
      <c r="D319" s="25"/>
      <c r="E319" s="25"/>
      <c r="F319" s="27">
        <v>0.875</v>
      </c>
      <c r="G319" s="28"/>
      <c r="H319" s="29"/>
      <c r="I319" s="25"/>
      <c r="J319" s="25"/>
    </row>
    <row r="320" s="19" customFormat="1" ht="13.2" spans="1:10">
      <c r="A320" s="25">
        <v>6</v>
      </c>
      <c r="B320" s="25" t="s">
        <v>67</v>
      </c>
      <c r="C320" s="25" t="str">
        <f>VLOOKUP(B:B,[1]Sheet1!$C:$E,3,0)</f>
        <v>理货员</v>
      </c>
      <c r="D320" s="25" t="str">
        <f>VLOOKUP(B:B,[1]Sheet1!$C:$D,2,0)</f>
        <v>理货组</v>
      </c>
      <c r="E320" s="26">
        <v>45300</v>
      </c>
      <c r="F320" s="27">
        <v>0.791666666666667</v>
      </c>
      <c r="G320" s="28">
        <f>(F321-F320)*24</f>
        <v>2</v>
      </c>
      <c r="H320" s="29" t="s">
        <v>66</v>
      </c>
      <c r="I320" s="25">
        <v>17</v>
      </c>
      <c r="J320" s="25"/>
    </row>
    <row r="321" s="19" customFormat="1" ht="13.2" spans="1:10">
      <c r="A321" s="25"/>
      <c r="B321" s="25"/>
      <c r="C321" s="25"/>
      <c r="D321" s="25"/>
      <c r="E321" s="25"/>
      <c r="F321" s="27">
        <v>0.875</v>
      </c>
      <c r="G321" s="28"/>
      <c r="H321" s="29"/>
      <c r="I321" s="25"/>
      <c r="J321" s="25"/>
    </row>
    <row r="322" s="19" customFormat="1" ht="13.2" spans="1:10">
      <c r="A322" s="25">
        <v>7</v>
      </c>
      <c r="B322" s="25" t="s">
        <v>92</v>
      </c>
      <c r="C322" s="25" t="str">
        <f>VLOOKUP(B:B,[1]Sheet1!$C:$E,3,0)</f>
        <v>理货员</v>
      </c>
      <c r="D322" s="25" t="str">
        <f>VLOOKUP(B:B,[1]Sheet1!$C:$D,2,0)</f>
        <v>理货组</v>
      </c>
      <c r="E322" s="26">
        <v>45300</v>
      </c>
      <c r="F322" s="27">
        <v>0.791666666666667</v>
      </c>
      <c r="G322" s="28">
        <f>(F323-F322)*24</f>
        <v>2</v>
      </c>
      <c r="H322" s="29" t="s">
        <v>66</v>
      </c>
      <c r="I322" s="25">
        <v>17</v>
      </c>
      <c r="J322" s="25"/>
    </row>
    <row r="323" s="19" customFormat="1" ht="13.2" spans="1:10">
      <c r="A323" s="25"/>
      <c r="B323" s="25"/>
      <c r="C323" s="25"/>
      <c r="D323" s="25"/>
      <c r="E323" s="25"/>
      <c r="F323" s="27">
        <v>0.875</v>
      </c>
      <c r="G323" s="28"/>
      <c r="H323" s="29"/>
      <c r="I323" s="25"/>
      <c r="J323" s="25"/>
    </row>
    <row r="324" s="19" customFormat="1" ht="13.2" spans="1:10">
      <c r="A324" s="25">
        <v>8</v>
      </c>
      <c r="B324" s="25" t="s">
        <v>93</v>
      </c>
      <c r="C324" s="25" t="str">
        <f>VLOOKUP(B:B,[1]Sheet1!$C:$E,3,0)</f>
        <v>理货员</v>
      </c>
      <c r="D324" s="25" t="str">
        <f>VLOOKUP(B:B,[1]Sheet1!$C:$D,2,0)</f>
        <v>理货组</v>
      </c>
      <c r="E324" s="26">
        <v>45300</v>
      </c>
      <c r="F324" s="27">
        <v>0.791666666666667</v>
      </c>
      <c r="G324" s="28">
        <f>(F325-F324)*24</f>
        <v>2</v>
      </c>
      <c r="H324" s="29" t="s">
        <v>66</v>
      </c>
      <c r="I324" s="25">
        <v>17</v>
      </c>
      <c r="J324" s="25"/>
    </row>
    <row r="325" s="19" customFormat="1" ht="13.2" spans="1:10">
      <c r="A325" s="25"/>
      <c r="B325" s="25"/>
      <c r="C325" s="25"/>
      <c r="D325" s="25"/>
      <c r="E325" s="25"/>
      <c r="F325" s="27">
        <v>0.875</v>
      </c>
      <c r="G325" s="28"/>
      <c r="H325" s="29"/>
      <c r="I325" s="25"/>
      <c r="J325" s="25"/>
    </row>
    <row r="326" s="19" customFormat="1" ht="13.2" spans="1:10">
      <c r="A326" s="25">
        <v>9</v>
      </c>
      <c r="B326" s="25" t="s">
        <v>97</v>
      </c>
      <c r="C326" s="25" t="str">
        <f>VLOOKUP(B:B,[1]Sheet1!$C:$E,3,0)</f>
        <v>质检员</v>
      </c>
      <c r="D326" s="25" t="str">
        <f>VLOOKUP(B:B,[1]Sheet1!$C:$D,2,0)</f>
        <v>理货组</v>
      </c>
      <c r="E326" s="26">
        <v>45300</v>
      </c>
      <c r="F326" s="27">
        <v>0.770833333333333</v>
      </c>
      <c r="G326" s="28">
        <f>(F327-F326)*24</f>
        <v>2.5</v>
      </c>
      <c r="H326" s="29" t="s">
        <v>66</v>
      </c>
      <c r="I326" s="25">
        <v>17</v>
      </c>
      <c r="J326" s="25"/>
    </row>
    <row r="327" s="19" customFormat="1" ht="13.2" spans="1:10">
      <c r="A327" s="25"/>
      <c r="B327" s="25"/>
      <c r="C327" s="25"/>
      <c r="D327" s="25"/>
      <c r="E327" s="25"/>
      <c r="F327" s="27">
        <v>0.875</v>
      </c>
      <c r="G327" s="28"/>
      <c r="H327" s="29"/>
      <c r="I327" s="25"/>
      <c r="J327" s="25"/>
    </row>
    <row r="328" s="19" customFormat="1" ht="13.2" spans="1:10">
      <c r="A328" s="25">
        <v>10</v>
      </c>
      <c r="B328" s="25" t="s">
        <v>65</v>
      </c>
      <c r="C328" s="25" t="str">
        <f>VLOOKUP(B:B,[1]Sheet1!$C:$E,3,0)</f>
        <v>退件员</v>
      </c>
      <c r="D328" s="25" t="str">
        <f>VLOOKUP(B:B,[1]Sheet1!$C:$D,2,0)</f>
        <v>退件组</v>
      </c>
      <c r="E328" s="26">
        <v>45300</v>
      </c>
      <c r="F328" s="27">
        <v>0.583333333333333</v>
      </c>
      <c r="G328" s="28">
        <f>(F329-F328)*24</f>
        <v>7.5</v>
      </c>
      <c r="H328" s="29" t="s">
        <v>66</v>
      </c>
      <c r="I328" s="25">
        <v>17</v>
      </c>
      <c r="J328" s="25"/>
    </row>
    <row r="329" s="19" customFormat="1" ht="13.2" spans="1:10">
      <c r="A329" s="25"/>
      <c r="B329" s="25"/>
      <c r="C329" s="25"/>
      <c r="D329" s="25"/>
      <c r="E329" s="25"/>
      <c r="F329" s="27">
        <v>0.895833333333333</v>
      </c>
      <c r="G329" s="28"/>
      <c r="H329" s="29"/>
      <c r="I329" s="25"/>
      <c r="J329" s="25"/>
    </row>
    <row r="330" s="19" customFormat="1" ht="13.2" spans="1:10">
      <c r="A330" s="25">
        <v>11</v>
      </c>
      <c r="B330" s="25" t="s">
        <v>113</v>
      </c>
      <c r="C330" s="25" t="str">
        <f>VLOOKUP(B:B,[1]Sheet1!$C:$E,3,0)</f>
        <v>外购爆款打包（气泡袋，纸箱）</v>
      </c>
      <c r="D330" s="25" t="str">
        <f>VLOOKUP(B:B,[1]Sheet1!$C:$D,2,0)</f>
        <v>爆款组</v>
      </c>
      <c r="E330" s="26">
        <v>45300</v>
      </c>
      <c r="F330" s="27">
        <v>0.583333333333333</v>
      </c>
      <c r="G330" s="28">
        <f>(F331-F330)*24</f>
        <v>8.5</v>
      </c>
      <c r="H330" s="29" t="s">
        <v>49</v>
      </c>
      <c r="I330" s="25">
        <v>17</v>
      </c>
      <c r="J330" s="25"/>
    </row>
    <row r="331" s="19" customFormat="1" ht="13.2" spans="1:10">
      <c r="A331" s="25"/>
      <c r="B331" s="25"/>
      <c r="C331" s="25"/>
      <c r="D331" s="25"/>
      <c r="E331" s="25"/>
      <c r="F331" s="27">
        <v>0.9375</v>
      </c>
      <c r="G331" s="28"/>
      <c r="H331" s="29"/>
      <c r="I331" s="25"/>
      <c r="J331" s="25"/>
    </row>
    <row r="332" s="19" customFormat="1" ht="13.2" spans="1:10">
      <c r="A332" s="25">
        <v>12</v>
      </c>
      <c r="B332" s="25" t="s">
        <v>40</v>
      </c>
      <c r="C332" s="25" t="str">
        <f>VLOOKUP(B:B,[1]Sheet1!$C:$E,3,0)</f>
        <v>智能仓补货员</v>
      </c>
      <c r="D332" s="25" t="str">
        <f>VLOOKUP(B:B,[1]Sheet1!$C:$D,2,0)</f>
        <v>智能仓</v>
      </c>
      <c r="E332" s="26">
        <v>45300</v>
      </c>
      <c r="F332" s="27">
        <v>0.791666666666667</v>
      </c>
      <c r="G332" s="28">
        <f>(F333-F332)*24</f>
        <v>2</v>
      </c>
      <c r="H332" s="29" t="s">
        <v>41</v>
      </c>
      <c r="I332" s="25">
        <v>5</v>
      </c>
      <c r="J332" s="25"/>
    </row>
    <row r="333" s="19" customFormat="1" ht="13.2" spans="1:10">
      <c r="A333" s="25"/>
      <c r="B333" s="25"/>
      <c r="C333" s="25"/>
      <c r="D333" s="25"/>
      <c r="E333" s="25"/>
      <c r="F333" s="27">
        <v>0.875</v>
      </c>
      <c r="G333" s="28"/>
      <c r="H333" s="29"/>
      <c r="I333" s="25"/>
      <c r="J333" s="25"/>
    </row>
    <row r="334" s="19" customFormat="1" ht="13.2" spans="1:10">
      <c r="A334" s="25">
        <v>13</v>
      </c>
      <c r="B334" s="30" t="s">
        <v>55</v>
      </c>
      <c r="C334" s="25" t="s">
        <v>56</v>
      </c>
      <c r="D334" s="25" t="s">
        <v>57</v>
      </c>
      <c r="E334" s="26">
        <v>45300</v>
      </c>
      <c r="F334" s="27">
        <v>0.625</v>
      </c>
      <c r="G334" s="28">
        <f>(F335-F334)*24</f>
        <v>3</v>
      </c>
      <c r="H334" s="29" t="s">
        <v>53</v>
      </c>
      <c r="I334" s="25">
        <v>17</v>
      </c>
      <c r="J334" s="25" t="s">
        <v>58</v>
      </c>
    </row>
    <row r="335" s="19" customFormat="1" ht="13.2" spans="1:10">
      <c r="A335" s="25"/>
      <c r="B335" s="30"/>
      <c r="C335" s="25"/>
      <c r="D335" s="25"/>
      <c r="E335" s="25"/>
      <c r="F335" s="27">
        <v>0.75</v>
      </c>
      <c r="G335" s="28"/>
      <c r="H335" s="29"/>
      <c r="I335" s="25"/>
      <c r="J335" s="25"/>
    </row>
    <row r="336" s="19" customFormat="1" ht="13.2" spans="1:10">
      <c r="A336" s="25">
        <v>14</v>
      </c>
      <c r="B336" s="25" t="s">
        <v>52</v>
      </c>
      <c r="C336" s="25" t="str">
        <f>VLOOKUP(B:B,[1]Sheet1!$C:$E,3,0)</f>
        <v>小爆款拣货员</v>
      </c>
      <c r="D336" s="25" t="str">
        <f>VLOOKUP(B:B,[1]Sheet1!$C:$D,2,0)</f>
        <v>拣验部</v>
      </c>
      <c r="E336" s="26">
        <v>45300</v>
      </c>
      <c r="F336" s="27">
        <v>0.625</v>
      </c>
      <c r="G336" s="28">
        <f>(F337-F336)*24</f>
        <v>3</v>
      </c>
      <c r="H336" s="29" t="s">
        <v>53</v>
      </c>
      <c r="I336" s="25">
        <v>17</v>
      </c>
      <c r="J336" s="25"/>
    </row>
    <row r="337" s="19" customFormat="1" ht="13.2" spans="1:10">
      <c r="A337" s="25"/>
      <c r="B337" s="25"/>
      <c r="C337" s="25"/>
      <c r="D337" s="25"/>
      <c r="E337" s="25"/>
      <c r="F337" s="27">
        <v>0.75</v>
      </c>
      <c r="G337" s="28"/>
      <c r="H337" s="29"/>
      <c r="I337" s="25"/>
      <c r="J337" s="25"/>
    </row>
    <row r="338" s="19" customFormat="1" ht="13.2" spans="1:10">
      <c r="A338" s="25">
        <v>15</v>
      </c>
      <c r="B338" s="25" t="s">
        <v>54</v>
      </c>
      <c r="C338" s="25" t="str">
        <f>VLOOKUP(B:B,[1]Sheet1!$C:$E,3,0)</f>
        <v>小爆款拣货员</v>
      </c>
      <c r="D338" s="25" t="str">
        <f>VLOOKUP(B:B,[1]Sheet1!$C:$D,2,0)</f>
        <v>拣验部</v>
      </c>
      <c r="E338" s="26">
        <v>45300</v>
      </c>
      <c r="F338" s="27">
        <v>0.625</v>
      </c>
      <c r="G338" s="28">
        <f>(F339-F338)*24</f>
        <v>3</v>
      </c>
      <c r="H338" s="29" t="s">
        <v>53</v>
      </c>
      <c r="I338" s="25">
        <v>17</v>
      </c>
      <c r="J338" s="25"/>
    </row>
    <row r="339" s="19" customFormat="1" ht="13.2" spans="1:10">
      <c r="A339" s="25"/>
      <c r="B339" s="25"/>
      <c r="C339" s="25"/>
      <c r="D339" s="25"/>
      <c r="E339" s="25"/>
      <c r="F339" s="27">
        <v>0.75</v>
      </c>
      <c r="G339" s="28"/>
      <c r="H339" s="29"/>
      <c r="I339" s="25"/>
      <c r="J339" s="25"/>
    </row>
    <row r="340" s="19" customFormat="1" ht="13.2" spans="1:10">
      <c r="A340" s="25">
        <v>16</v>
      </c>
      <c r="B340" s="25" t="s">
        <v>101</v>
      </c>
      <c r="C340" s="25" t="str">
        <f>VLOOKUP(B:B,[1]Sheet1!$C:$E,3,0)</f>
        <v>线上打包</v>
      </c>
      <c r="D340" s="25" t="str">
        <f>VLOOKUP(B:B,[1]Sheet1!$C:$D,2,0)</f>
        <v>打包部</v>
      </c>
      <c r="E340" s="26">
        <v>45300</v>
      </c>
      <c r="F340" s="27">
        <v>0.375</v>
      </c>
      <c r="G340" s="28">
        <f>(F341-F340)*24</f>
        <v>6.5</v>
      </c>
      <c r="H340" s="29" t="s">
        <v>47</v>
      </c>
      <c r="I340" s="25">
        <v>17</v>
      </c>
      <c r="J340" s="25"/>
    </row>
    <row r="341" s="19" customFormat="1" ht="13.2" spans="1:10">
      <c r="A341" s="25"/>
      <c r="B341" s="25"/>
      <c r="C341" s="25"/>
      <c r="D341" s="25"/>
      <c r="E341" s="25"/>
      <c r="F341" s="27">
        <v>0.645833333333333</v>
      </c>
      <c r="G341" s="28"/>
      <c r="H341" s="29"/>
      <c r="I341" s="25"/>
      <c r="J341" s="25"/>
    </row>
    <row r="342" s="19" customFormat="1" ht="13.2" spans="1:10">
      <c r="A342" s="25">
        <v>17</v>
      </c>
      <c r="B342" s="25" t="s">
        <v>42</v>
      </c>
      <c r="C342" s="25" t="str">
        <f>VLOOKUP(B:B,[1]Sheet1!$C:$E,3,0)</f>
        <v>线上打包</v>
      </c>
      <c r="D342" s="25" t="str">
        <f>VLOOKUP(B:B,[1]Sheet1!$C:$D,2,0)</f>
        <v>打包部</v>
      </c>
      <c r="E342" s="26">
        <v>45300</v>
      </c>
      <c r="F342" s="27">
        <v>0.375</v>
      </c>
      <c r="G342" s="28">
        <f>(F343-F342)*24</f>
        <v>4</v>
      </c>
      <c r="H342" s="29" t="s">
        <v>53</v>
      </c>
      <c r="I342" s="25">
        <v>17</v>
      </c>
      <c r="J342" s="25"/>
    </row>
    <row r="343" s="19" customFormat="1" ht="13.2" spans="1:10">
      <c r="A343" s="25"/>
      <c r="B343" s="25"/>
      <c r="C343" s="25"/>
      <c r="D343" s="25"/>
      <c r="E343" s="25"/>
      <c r="F343" s="27">
        <v>0.541666666666667</v>
      </c>
      <c r="G343" s="28"/>
      <c r="H343" s="29"/>
      <c r="I343" s="25"/>
      <c r="J343" s="25"/>
    </row>
    <row r="344" s="19" customFormat="1" ht="13.2" spans="1:10">
      <c r="A344" s="25">
        <v>18</v>
      </c>
      <c r="B344" s="25" t="s">
        <v>78</v>
      </c>
      <c r="C344" s="25" t="str">
        <f>VLOOKUP(B:B,[1]Sheet1!$C:$E,3,0)</f>
        <v>打包员/拣货</v>
      </c>
      <c r="D344" s="25" t="str">
        <f>VLOOKUP(B:B,[1]Sheet1!$C:$D,2,0)</f>
        <v>定制组</v>
      </c>
      <c r="E344" s="26">
        <v>45300</v>
      </c>
      <c r="F344" s="27">
        <v>0.791666666666667</v>
      </c>
      <c r="G344" s="28">
        <f>(F345-F344)*24</f>
        <v>1.5</v>
      </c>
      <c r="H344" s="29" t="s">
        <v>82</v>
      </c>
      <c r="I344" s="25">
        <v>18</v>
      </c>
      <c r="J344" s="25"/>
    </row>
    <row r="345" s="19" customFormat="1" ht="13.2" spans="1:10">
      <c r="A345" s="25"/>
      <c r="B345" s="25"/>
      <c r="C345" s="25"/>
      <c r="D345" s="25"/>
      <c r="E345" s="25"/>
      <c r="F345" s="27">
        <v>0.854166666666667</v>
      </c>
      <c r="G345" s="28"/>
      <c r="H345" s="29"/>
      <c r="I345" s="25"/>
      <c r="J345" s="25"/>
    </row>
    <row r="346" s="19" customFormat="1" ht="13.2" spans="1:10">
      <c r="A346" s="25">
        <v>19</v>
      </c>
      <c r="B346" s="25" t="s">
        <v>79</v>
      </c>
      <c r="C346" s="25" t="str">
        <f>VLOOKUP(B:B,[1]Sheet1!$C:$E,3,0)</f>
        <v>名字练字帖</v>
      </c>
      <c r="D346" s="25" t="str">
        <f>VLOOKUP(B:B,[1]Sheet1!$C:$D,2,0)</f>
        <v>定制组</v>
      </c>
      <c r="E346" s="26">
        <v>45300</v>
      </c>
      <c r="F346" s="27">
        <v>0.791666666666667</v>
      </c>
      <c r="G346" s="28">
        <f>(F347-F346)*24</f>
        <v>1.5</v>
      </c>
      <c r="H346" s="29" t="s">
        <v>82</v>
      </c>
      <c r="I346" s="25">
        <v>18</v>
      </c>
      <c r="J346" s="25"/>
    </row>
    <row r="347" s="19" customFormat="1" ht="13.2" spans="1:10">
      <c r="A347" s="25"/>
      <c r="B347" s="25"/>
      <c r="C347" s="25"/>
      <c r="D347" s="25"/>
      <c r="E347" s="25"/>
      <c r="F347" s="27">
        <v>0.854166666666667</v>
      </c>
      <c r="G347" s="28"/>
      <c r="H347" s="29"/>
      <c r="I347" s="25"/>
      <c r="J347" s="25"/>
    </row>
    <row r="348" s="19" customFormat="1" ht="13.2" spans="1:10">
      <c r="A348" s="25">
        <v>20</v>
      </c>
      <c r="B348" s="25" t="s">
        <v>35</v>
      </c>
      <c r="C348" s="25" t="str">
        <f>VLOOKUP(B:B,[1]Sheet1!$C:$E,3,0)</f>
        <v>衣物印章</v>
      </c>
      <c r="D348" s="25" t="str">
        <f>VLOOKUP(B:B,[1]Sheet1!$C:$D,2,0)</f>
        <v>定制组</v>
      </c>
      <c r="E348" s="26">
        <v>45300</v>
      </c>
      <c r="F348" s="27">
        <v>0.791666666666667</v>
      </c>
      <c r="G348" s="28">
        <f>(F349-F348)*24</f>
        <v>1.5</v>
      </c>
      <c r="H348" s="29" t="s">
        <v>82</v>
      </c>
      <c r="I348" s="25">
        <v>18</v>
      </c>
      <c r="J348" s="25"/>
    </row>
    <row r="349" s="19" customFormat="1" ht="13.2" spans="1:10">
      <c r="A349" s="25"/>
      <c r="B349" s="25"/>
      <c r="C349" s="25"/>
      <c r="D349" s="25"/>
      <c r="E349" s="25"/>
      <c r="F349" s="27">
        <v>0.854166666666667</v>
      </c>
      <c r="G349" s="28"/>
      <c r="H349" s="29"/>
      <c r="I349" s="25"/>
      <c r="J349" s="25"/>
    </row>
    <row r="350" s="19" customFormat="1" ht="13.2" spans="1:10">
      <c r="A350" s="25">
        <v>21</v>
      </c>
      <c r="B350" s="25" t="s">
        <v>80</v>
      </c>
      <c r="C350" s="25" t="str">
        <f>VLOOKUP(B:B,[1]Sheet1!$C:$E,3,0)</f>
        <v>定制铅笔 姓名圈</v>
      </c>
      <c r="D350" s="25" t="str">
        <f>VLOOKUP(B:B,[1]Sheet1!$C:$D,2,0)</f>
        <v>定制组</v>
      </c>
      <c r="E350" s="26">
        <v>45300</v>
      </c>
      <c r="F350" s="27">
        <v>0.791666666666667</v>
      </c>
      <c r="G350" s="28">
        <f>(F351-F350)*24</f>
        <v>1.5</v>
      </c>
      <c r="H350" s="29" t="s">
        <v>82</v>
      </c>
      <c r="I350" s="25">
        <v>18</v>
      </c>
      <c r="J350" s="25"/>
    </row>
    <row r="351" s="19" customFormat="1" ht="13.2" spans="1:10">
      <c r="A351" s="25"/>
      <c r="B351" s="25"/>
      <c r="C351" s="25"/>
      <c r="D351" s="25"/>
      <c r="E351" s="25"/>
      <c r="F351" s="27">
        <v>0.854166666666667</v>
      </c>
      <c r="G351" s="28"/>
      <c r="H351" s="29"/>
      <c r="I351" s="25"/>
      <c r="J351" s="25"/>
    </row>
    <row r="352" s="19" customFormat="1" ht="13.2" spans="1:10">
      <c r="A352" s="25">
        <v>22</v>
      </c>
      <c r="B352" s="25" t="s">
        <v>39</v>
      </c>
      <c r="C352" s="25" t="str">
        <f>VLOOKUP(B:B,[1]Sheet1!$C:$E,3,0)</f>
        <v>定制相框</v>
      </c>
      <c r="D352" s="25" t="str">
        <f>VLOOKUP(B:B,[1]Sheet1!$C:$D,2,0)</f>
        <v>定制组</v>
      </c>
      <c r="E352" s="26">
        <v>45300</v>
      </c>
      <c r="F352" s="27">
        <v>0.791666666666667</v>
      </c>
      <c r="G352" s="28">
        <f>(F353-F352)*24</f>
        <v>1.5</v>
      </c>
      <c r="H352" s="29" t="s">
        <v>114</v>
      </c>
      <c r="I352" s="25">
        <v>18</v>
      </c>
      <c r="J352" s="25"/>
    </row>
    <row r="353" s="19" customFormat="1" ht="13.2" spans="1:10">
      <c r="A353" s="25"/>
      <c r="B353" s="25"/>
      <c r="C353" s="25"/>
      <c r="D353" s="25"/>
      <c r="E353" s="25"/>
      <c r="F353" s="27">
        <v>0.854166666666667</v>
      </c>
      <c r="G353" s="28"/>
      <c r="H353" s="29"/>
      <c r="I353" s="25"/>
      <c r="J353" s="25"/>
    </row>
    <row r="354" s="19" customFormat="1" ht="13.2" spans="1:10">
      <c r="A354" s="25">
        <v>23</v>
      </c>
      <c r="B354" s="25" t="s">
        <v>86</v>
      </c>
      <c r="C354" s="25" t="str">
        <f>VLOOKUP(B:B,[1]Sheet1!$C:$E,3,0)</f>
        <v>刻章</v>
      </c>
      <c r="D354" s="25" t="str">
        <f>VLOOKUP(B:B,[1]Sheet1!$C:$D,2,0)</f>
        <v>定制组</v>
      </c>
      <c r="E354" s="26">
        <v>45300</v>
      </c>
      <c r="F354" s="27">
        <v>0.791666666666667</v>
      </c>
      <c r="G354" s="28">
        <f>(F355-F354)*24</f>
        <v>1.5</v>
      </c>
      <c r="H354" s="29" t="s">
        <v>114</v>
      </c>
      <c r="I354" s="25">
        <v>18</v>
      </c>
      <c r="J354" s="25"/>
    </row>
    <row r="355" s="19" customFormat="1" ht="13.2" spans="1:10">
      <c r="A355" s="25"/>
      <c r="B355" s="25"/>
      <c r="C355" s="25"/>
      <c r="D355" s="25"/>
      <c r="E355" s="25"/>
      <c r="F355" s="27">
        <v>0.854166666666667</v>
      </c>
      <c r="G355" s="28"/>
      <c r="H355" s="29"/>
      <c r="I355" s="25"/>
      <c r="J355" s="25"/>
    </row>
    <row r="356" s="19" customFormat="1" ht="13.2" spans="1:10">
      <c r="A356" s="25">
        <v>24</v>
      </c>
      <c r="B356" s="25" t="s">
        <v>103</v>
      </c>
      <c r="C356" s="25" t="str">
        <f>VLOOKUP(B:B,[1]Sheet1!$C:$E,3,0)</f>
        <v>线上打包</v>
      </c>
      <c r="D356" s="25" t="str">
        <f>VLOOKUP(B:B,[1]Sheet1!$C:$D,2,0)</f>
        <v>打包部</v>
      </c>
      <c r="E356" s="26">
        <v>45300</v>
      </c>
      <c r="F356" s="27">
        <v>0.375</v>
      </c>
      <c r="G356" s="28">
        <f>(F357-F356)*24</f>
        <v>6.49999999999999</v>
      </c>
      <c r="H356" s="29" t="s">
        <v>53</v>
      </c>
      <c r="I356" s="25">
        <v>17</v>
      </c>
      <c r="J356" s="25"/>
    </row>
    <row r="357" s="19" customFormat="1" ht="13.2" spans="1:10">
      <c r="A357" s="25"/>
      <c r="B357" s="25"/>
      <c r="C357" s="25"/>
      <c r="D357" s="25"/>
      <c r="E357" s="25"/>
      <c r="F357" s="27">
        <v>0.645833333333333</v>
      </c>
      <c r="G357" s="28"/>
      <c r="H357" s="29"/>
      <c r="I357" s="25"/>
      <c r="J357" s="25"/>
    </row>
    <row r="358" s="19" customFormat="1" ht="13.2" spans="1:10">
      <c r="A358" s="25">
        <v>25</v>
      </c>
      <c r="B358" s="25" t="s">
        <v>38</v>
      </c>
      <c r="C358" s="25" t="str">
        <f>VLOOKUP(B:B,[1]Sheet1!$C:$E,3,0)</f>
        <v>练字帖</v>
      </c>
      <c r="D358" s="25" t="str">
        <f>VLOOKUP(B:B,[1]Sheet1!$C:$D,2,0)</f>
        <v>定制组</v>
      </c>
      <c r="E358" s="26">
        <v>45300</v>
      </c>
      <c r="F358" s="27">
        <v>0.375</v>
      </c>
      <c r="G358" s="28">
        <f>(F359-F358)*24</f>
        <v>12</v>
      </c>
      <c r="H358" s="29" t="s">
        <v>108</v>
      </c>
      <c r="I358" s="25">
        <v>18</v>
      </c>
      <c r="J358" s="25"/>
    </row>
    <row r="359" s="19" customFormat="1" ht="13.2" spans="1:10">
      <c r="A359" s="25"/>
      <c r="B359" s="25"/>
      <c r="C359" s="25"/>
      <c r="D359" s="25"/>
      <c r="E359" s="25"/>
      <c r="F359" s="27">
        <v>0.875</v>
      </c>
      <c r="G359" s="28"/>
      <c r="H359" s="29"/>
      <c r="I359" s="25"/>
      <c r="J359" s="25"/>
    </row>
    <row r="360" s="19" customFormat="1" ht="13.2" spans="1:10">
      <c r="A360" s="25">
        <v>26</v>
      </c>
      <c r="B360" s="25" t="s">
        <v>77</v>
      </c>
      <c r="C360" s="25" t="str">
        <f>VLOOKUP(B:B,[1]Sheet1!$C:$E,3,0)</f>
        <v>姓名贴</v>
      </c>
      <c r="D360" s="25" t="str">
        <f>VLOOKUP(B:B,[1]Sheet1!$C:$D,2,0)</f>
        <v>定制组</v>
      </c>
      <c r="E360" s="26">
        <v>45300</v>
      </c>
      <c r="F360" s="27">
        <v>0.375</v>
      </c>
      <c r="G360" s="28">
        <f>(F361-F360)*24</f>
        <v>12</v>
      </c>
      <c r="H360" s="29" t="s">
        <v>108</v>
      </c>
      <c r="I360" s="25">
        <v>18</v>
      </c>
      <c r="J360" s="25"/>
    </row>
    <row r="361" s="19" customFormat="1" ht="13.2" spans="1:10">
      <c r="A361" s="25"/>
      <c r="B361" s="25"/>
      <c r="C361" s="25"/>
      <c r="D361" s="25"/>
      <c r="E361" s="25"/>
      <c r="F361" s="27">
        <v>0.875</v>
      </c>
      <c r="G361" s="28"/>
      <c r="H361" s="29"/>
      <c r="I361" s="25"/>
      <c r="J361" s="25"/>
    </row>
    <row r="362" s="19" customFormat="1" ht="13.2" spans="1:10">
      <c r="A362" s="31">
        <v>1</v>
      </c>
      <c r="B362" s="31" t="s">
        <v>40</v>
      </c>
      <c r="C362" s="25" t="str">
        <f>VLOOKUP(B:B,[1]Sheet1!$C:$E,3,0)</f>
        <v>智能仓补货员</v>
      </c>
      <c r="D362" s="25" t="str">
        <f>VLOOKUP(B:B,[1]Sheet1!$C:$D,2,0)</f>
        <v>智能仓</v>
      </c>
      <c r="E362" s="32">
        <v>45301</v>
      </c>
      <c r="F362" s="27">
        <v>0.875</v>
      </c>
      <c r="G362" s="28">
        <f>(F363-F362)*24</f>
        <v>3.49999999999992</v>
      </c>
      <c r="H362" s="29" t="s">
        <v>115</v>
      </c>
      <c r="I362" s="25">
        <v>17</v>
      </c>
      <c r="J362" s="25"/>
    </row>
    <row r="363" s="19" customFormat="1" ht="13.2" spans="1:10">
      <c r="A363" s="31"/>
      <c r="B363" s="31"/>
      <c r="C363" s="25"/>
      <c r="D363" s="25"/>
      <c r="E363" s="31"/>
      <c r="F363" s="27">
        <v>1.02083333333333</v>
      </c>
      <c r="G363" s="28"/>
      <c r="H363" s="29"/>
      <c r="I363" s="25"/>
      <c r="J363" s="25"/>
    </row>
    <row r="364" s="19" customFormat="1" ht="13.2" spans="1:10">
      <c r="A364" s="25">
        <v>2</v>
      </c>
      <c r="B364" s="25" t="s">
        <v>81</v>
      </c>
      <c r="C364" s="25" t="str">
        <f>VLOOKUP(B:B,[1]Sheet1!$C:$E,3,0)</f>
        <v>智能仓补货员</v>
      </c>
      <c r="D364" s="25" t="str">
        <f>VLOOKUP(B:B,[1]Sheet1!$C:$D,2,0)</f>
        <v>智能仓</v>
      </c>
      <c r="E364" s="26">
        <v>45301</v>
      </c>
      <c r="F364" s="27">
        <v>0.875</v>
      </c>
      <c r="G364" s="28">
        <f>(F365-F364)*24</f>
        <v>3.5</v>
      </c>
      <c r="H364" s="29" t="s">
        <v>115</v>
      </c>
      <c r="I364" s="25">
        <v>17</v>
      </c>
      <c r="J364" s="25"/>
    </row>
    <row r="365" s="19" customFormat="1" ht="13.2" spans="1:10">
      <c r="A365" s="25"/>
      <c r="B365" s="25"/>
      <c r="C365" s="25"/>
      <c r="D365" s="25"/>
      <c r="E365" s="25"/>
      <c r="F365" s="27">
        <v>1.02083333333333</v>
      </c>
      <c r="G365" s="28"/>
      <c r="H365" s="29"/>
      <c r="I365" s="25"/>
      <c r="J365" s="25"/>
    </row>
    <row r="366" s="19" customFormat="1" ht="13.2" spans="1:10">
      <c r="A366" s="25">
        <v>3</v>
      </c>
      <c r="B366" s="25" t="s">
        <v>71</v>
      </c>
      <c r="C366" s="25" t="str">
        <f>VLOOKUP(B:B,[1]Sheet1!$C:$E,3,0)</f>
        <v>智能仓补货员</v>
      </c>
      <c r="D366" s="25" t="str">
        <f>VLOOKUP(B:B,[1]Sheet1!$C:$D,2,0)</f>
        <v>智能仓</v>
      </c>
      <c r="E366" s="26">
        <v>45301</v>
      </c>
      <c r="F366" s="27">
        <v>0.875</v>
      </c>
      <c r="G366" s="28">
        <f>(F367-F366)*24</f>
        <v>3.5</v>
      </c>
      <c r="H366" s="29" t="s">
        <v>115</v>
      </c>
      <c r="I366" s="25">
        <v>17</v>
      </c>
      <c r="J366" s="25"/>
    </row>
    <row r="367" s="19" customFormat="1" ht="13.2" spans="1:10">
      <c r="A367" s="25"/>
      <c r="B367" s="25"/>
      <c r="C367" s="25"/>
      <c r="D367" s="25"/>
      <c r="E367" s="25"/>
      <c r="F367" s="27">
        <v>1.02083333333333</v>
      </c>
      <c r="G367" s="28"/>
      <c r="H367" s="29"/>
      <c r="I367" s="25"/>
      <c r="J367" s="25"/>
    </row>
    <row r="368" s="19" customFormat="1" ht="13.2" spans="1:10">
      <c r="A368" s="25">
        <v>4</v>
      </c>
      <c r="B368" s="25" t="s">
        <v>61</v>
      </c>
      <c r="C368" s="25" t="str">
        <f>VLOOKUP(B:B,[1]Sheet1!$C:$E,3,0)</f>
        <v>线上打包</v>
      </c>
      <c r="D368" s="25" t="str">
        <f>VLOOKUP(B:B,[1]Sheet1!$C:$D,2,0)</f>
        <v>打包部</v>
      </c>
      <c r="E368" s="26">
        <v>45301</v>
      </c>
      <c r="F368" s="27">
        <v>0.375</v>
      </c>
      <c r="G368" s="28">
        <f>(F369-F368)*24</f>
        <v>12.5</v>
      </c>
      <c r="H368" s="29" t="s">
        <v>49</v>
      </c>
      <c r="I368" s="25">
        <v>17</v>
      </c>
      <c r="J368" s="25"/>
    </row>
    <row r="369" s="19" customFormat="1" ht="13.2" spans="1:10">
      <c r="A369" s="25"/>
      <c r="B369" s="25"/>
      <c r="C369" s="25"/>
      <c r="D369" s="25"/>
      <c r="E369" s="25"/>
      <c r="F369" s="27">
        <v>0.895833333333333</v>
      </c>
      <c r="G369" s="28"/>
      <c r="H369" s="29"/>
      <c r="I369" s="25"/>
      <c r="J369" s="25"/>
    </row>
    <row r="370" s="19" customFormat="1" ht="13.2" spans="1:10">
      <c r="A370" s="25">
        <v>5</v>
      </c>
      <c r="B370" s="25" t="s">
        <v>44</v>
      </c>
      <c r="C370" s="25" t="str">
        <f>VLOOKUP(B:B,[1]Sheet1!$C:$E,3,0)</f>
        <v>线上打包</v>
      </c>
      <c r="D370" s="25" t="str">
        <f>VLOOKUP(B:B,[1]Sheet1!$C:$D,2,0)</f>
        <v>打包部</v>
      </c>
      <c r="E370" s="26">
        <v>45301</v>
      </c>
      <c r="F370" s="27">
        <v>0.375</v>
      </c>
      <c r="G370" s="28">
        <f>(F371-F370)*24</f>
        <v>13.5</v>
      </c>
      <c r="H370" s="29" t="s">
        <v>49</v>
      </c>
      <c r="I370" s="25">
        <v>17</v>
      </c>
      <c r="J370" s="25"/>
    </row>
    <row r="371" s="19" customFormat="1" ht="13.2" spans="1:10">
      <c r="A371" s="25"/>
      <c r="B371" s="25"/>
      <c r="C371" s="25"/>
      <c r="D371" s="25"/>
      <c r="E371" s="25"/>
      <c r="F371" s="27">
        <v>0.9375</v>
      </c>
      <c r="G371" s="28"/>
      <c r="H371" s="29"/>
      <c r="I371" s="25"/>
      <c r="J371" s="25"/>
    </row>
    <row r="372" s="19" customFormat="1" ht="13.2" spans="1:10">
      <c r="A372" s="25">
        <v>6</v>
      </c>
      <c r="B372" s="25" t="s">
        <v>48</v>
      </c>
      <c r="C372" s="25" t="str">
        <f>VLOOKUP(B:B,[1]Sheet1!$C:$E,3,0)</f>
        <v>线上打包</v>
      </c>
      <c r="D372" s="25" t="str">
        <f>VLOOKUP(B:B,[1]Sheet1!$C:$D,2,0)</f>
        <v>打包部</v>
      </c>
      <c r="E372" s="26">
        <v>45301</v>
      </c>
      <c r="F372" s="27">
        <v>0.375</v>
      </c>
      <c r="G372" s="28">
        <f>(F373-F372)*24</f>
        <v>6</v>
      </c>
      <c r="H372" s="29" t="s">
        <v>47</v>
      </c>
      <c r="I372" s="25">
        <v>17</v>
      </c>
      <c r="J372" s="25"/>
    </row>
    <row r="373" s="19" customFormat="1" ht="13.2" spans="1:10">
      <c r="A373" s="25"/>
      <c r="B373" s="25"/>
      <c r="C373" s="25"/>
      <c r="D373" s="25"/>
      <c r="E373" s="25"/>
      <c r="F373" s="27">
        <v>0.625</v>
      </c>
      <c r="G373" s="28"/>
      <c r="H373" s="29"/>
      <c r="I373" s="25"/>
      <c r="J373" s="25"/>
    </row>
    <row r="374" s="19" customFormat="1" ht="13.2" spans="1:10">
      <c r="A374" s="25">
        <v>7</v>
      </c>
      <c r="B374" s="30" t="s">
        <v>55</v>
      </c>
      <c r="C374" s="25" t="s">
        <v>56</v>
      </c>
      <c r="D374" s="25" t="s">
        <v>57</v>
      </c>
      <c r="E374" s="26">
        <v>45301</v>
      </c>
      <c r="F374" s="27">
        <v>0.583333333333333</v>
      </c>
      <c r="G374" s="28">
        <f>(F375-F374)*24</f>
        <v>3</v>
      </c>
      <c r="H374" s="29" t="s">
        <v>53</v>
      </c>
      <c r="I374" s="25">
        <v>17</v>
      </c>
      <c r="J374" s="25" t="s">
        <v>58</v>
      </c>
    </row>
    <row r="375" s="19" customFormat="1" ht="13.2" spans="1:10">
      <c r="A375" s="25"/>
      <c r="B375" s="30"/>
      <c r="C375" s="25"/>
      <c r="D375" s="25"/>
      <c r="E375" s="25"/>
      <c r="F375" s="27">
        <v>0.708333333333333</v>
      </c>
      <c r="G375" s="28"/>
      <c r="H375" s="29"/>
      <c r="I375" s="25"/>
      <c r="J375" s="25"/>
    </row>
    <row r="376" s="19" customFormat="1" ht="13.2" spans="1:10">
      <c r="A376" s="25">
        <v>8</v>
      </c>
      <c r="B376" s="25" t="s">
        <v>54</v>
      </c>
      <c r="C376" s="25" t="str">
        <f>VLOOKUP(B:B,[1]Sheet1!$C:$E,3,0)</f>
        <v>小爆款拣货员</v>
      </c>
      <c r="D376" s="25" t="str">
        <f>VLOOKUP(B:B,[1]Sheet1!$C:$D,2,0)</f>
        <v>拣验部</v>
      </c>
      <c r="E376" s="26">
        <v>45301</v>
      </c>
      <c r="F376" s="27">
        <v>0.583333333333333</v>
      </c>
      <c r="G376" s="28">
        <f>(F377-F376)*24</f>
        <v>3</v>
      </c>
      <c r="H376" s="29" t="s">
        <v>53</v>
      </c>
      <c r="I376" s="25">
        <v>17</v>
      </c>
      <c r="J376" s="25"/>
    </row>
    <row r="377" s="19" customFormat="1" ht="13.2" spans="1:10">
      <c r="A377" s="25"/>
      <c r="B377" s="25"/>
      <c r="C377" s="25"/>
      <c r="D377" s="25"/>
      <c r="E377" s="25"/>
      <c r="F377" s="27">
        <v>0.708333333333333</v>
      </c>
      <c r="G377" s="28"/>
      <c r="H377" s="29"/>
      <c r="I377" s="25"/>
      <c r="J377" s="25"/>
    </row>
    <row r="378" s="19" customFormat="1" ht="13.2" spans="1:10">
      <c r="A378" s="25">
        <v>9</v>
      </c>
      <c r="B378" s="25" t="s">
        <v>52</v>
      </c>
      <c r="C378" s="25" t="str">
        <f>VLOOKUP(B:B,[1]Sheet1!$C:$E,3,0)</f>
        <v>小爆款拣货员</v>
      </c>
      <c r="D378" s="25" t="str">
        <f>VLOOKUP(B:B,[1]Sheet1!$C:$D,2,0)</f>
        <v>拣验部</v>
      </c>
      <c r="E378" s="26">
        <v>45301</v>
      </c>
      <c r="F378" s="27">
        <v>0.583333333333333</v>
      </c>
      <c r="G378" s="28">
        <f>(F379-F378)*24</f>
        <v>8</v>
      </c>
      <c r="H378" s="29" t="s">
        <v>105</v>
      </c>
      <c r="I378" s="25">
        <v>17</v>
      </c>
      <c r="J378" s="25"/>
    </row>
    <row r="379" s="19" customFormat="1" ht="13.2" spans="1:10">
      <c r="A379" s="25"/>
      <c r="B379" s="25"/>
      <c r="C379" s="25"/>
      <c r="D379" s="25"/>
      <c r="E379" s="25"/>
      <c r="F379" s="27">
        <v>0.916666666666667</v>
      </c>
      <c r="G379" s="28"/>
      <c r="H379" s="29"/>
      <c r="I379" s="25"/>
      <c r="J379" s="25"/>
    </row>
    <row r="380" s="19" customFormat="1" ht="13.2" spans="1:10">
      <c r="A380" s="25">
        <v>10</v>
      </c>
      <c r="B380" s="25" t="s">
        <v>101</v>
      </c>
      <c r="C380" s="25" t="str">
        <f>VLOOKUP(B:B,[1]Sheet1!$C:$E,3,0)</f>
        <v>线上打包</v>
      </c>
      <c r="D380" s="25" t="str">
        <f>VLOOKUP(B:B,[1]Sheet1!$C:$D,2,0)</f>
        <v>打包部</v>
      </c>
      <c r="E380" s="26">
        <v>45301</v>
      </c>
      <c r="F380" s="27">
        <v>0.375</v>
      </c>
      <c r="G380" s="28">
        <f>(F381-F380)*24</f>
        <v>1</v>
      </c>
      <c r="H380" s="29" t="s">
        <v>53</v>
      </c>
      <c r="I380" s="25">
        <v>17</v>
      </c>
      <c r="J380" s="25"/>
    </row>
    <row r="381" s="19" customFormat="1" ht="13.2" spans="1:10">
      <c r="A381" s="25"/>
      <c r="B381" s="25"/>
      <c r="C381" s="25"/>
      <c r="D381" s="25"/>
      <c r="E381" s="25"/>
      <c r="F381" s="27">
        <v>0.416666666666667</v>
      </c>
      <c r="G381" s="28"/>
      <c r="H381" s="29"/>
      <c r="I381" s="25"/>
      <c r="J381" s="25"/>
    </row>
    <row r="382" s="19" customFormat="1" ht="13.2" spans="1:10">
      <c r="A382" s="25">
        <v>11</v>
      </c>
      <c r="B382" s="25" t="s">
        <v>84</v>
      </c>
      <c r="C382" s="25" t="str">
        <f>VLOOKUP(B:B,[1]Sheet1!$C:$E,3,0)</f>
        <v>验货员</v>
      </c>
      <c r="D382" s="25" t="str">
        <f>VLOOKUP(B:B,[1]Sheet1!$C:$D,2,0)</f>
        <v>拣验部</v>
      </c>
      <c r="E382" s="26">
        <v>45301</v>
      </c>
      <c r="F382" s="27">
        <v>0.375</v>
      </c>
      <c r="G382" s="28">
        <f>(F383-F382)*24</f>
        <v>2</v>
      </c>
      <c r="H382" s="29" t="s">
        <v>53</v>
      </c>
      <c r="I382" s="25">
        <v>17</v>
      </c>
      <c r="J382" s="25"/>
    </row>
    <row r="383" s="19" customFormat="1" ht="13.2" spans="1:10">
      <c r="A383" s="25"/>
      <c r="B383" s="25"/>
      <c r="C383" s="25"/>
      <c r="D383" s="25"/>
      <c r="E383" s="25"/>
      <c r="F383" s="27">
        <v>0.458333333333333</v>
      </c>
      <c r="G383" s="28"/>
      <c r="H383" s="29"/>
      <c r="I383" s="25"/>
      <c r="J383" s="25"/>
    </row>
    <row r="384" s="19" customFormat="1" ht="13.2" spans="1:10">
      <c r="A384" s="25">
        <v>12</v>
      </c>
      <c r="B384" s="25" t="s">
        <v>103</v>
      </c>
      <c r="C384" s="25" t="str">
        <f>VLOOKUP(B:B,[1]Sheet1!$C:$E,3,0)</f>
        <v>线上打包</v>
      </c>
      <c r="D384" s="25" t="str">
        <f>VLOOKUP(B:B,[1]Sheet1!$C:$D,2,0)</f>
        <v>打包部</v>
      </c>
      <c r="E384" s="26">
        <v>45301</v>
      </c>
      <c r="F384" s="27">
        <v>0.375</v>
      </c>
      <c r="G384" s="28">
        <f>(F385-F384)*24</f>
        <v>4</v>
      </c>
      <c r="H384" s="29" t="s">
        <v>53</v>
      </c>
      <c r="I384" s="25">
        <v>17</v>
      </c>
      <c r="J384" s="25"/>
    </row>
    <row r="385" s="19" customFormat="1" ht="13.2" spans="1:10">
      <c r="A385" s="25"/>
      <c r="B385" s="25"/>
      <c r="C385" s="25"/>
      <c r="D385" s="25"/>
      <c r="E385" s="25"/>
      <c r="F385" s="27">
        <v>0.541666666666667</v>
      </c>
      <c r="G385" s="28"/>
      <c r="H385" s="29"/>
      <c r="I385" s="25"/>
      <c r="J385" s="25"/>
    </row>
    <row r="386" s="19" customFormat="1" ht="13.2" spans="1:10">
      <c r="A386" s="25">
        <v>13</v>
      </c>
      <c r="B386" s="25" t="s">
        <v>65</v>
      </c>
      <c r="C386" s="25" t="str">
        <f>VLOOKUP(B:B,[1]Sheet1!$C:$E,3,0)</f>
        <v>退件员</v>
      </c>
      <c r="D386" s="25" t="str">
        <f>VLOOKUP(B:B,[1]Sheet1!$C:$D,2,0)</f>
        <v>退件组</v>
      </c>
      <c r="E386" s="26">
        <v>45301</v>
      </c>
      <c r="F386" s="27">
        <v>0.541666666666667</v>
      </c>
      <c r="G386" s="28">
        <f>(F387-F386)*24</f>
        <v>9</v>
      </c>
      <c r="H386" s="29" t="s">
        <v>66</v>
      </c>
      <c r="I386" s="25">
        <v>17</v>
      </c>
      <c r="J386" s="25"/>
    </row>
    <row r="387" s="19" customFormat="1" ht="13.2" spans="1:10">
      <c r="A387" s="25"/>
      <c r="B387" s="25"/>
      <c r="C387" s="25"/>
      <c r="D387" s="25"/>
      <c r="E387" s="25"/>
      <c r="F387" s="27">
        <v>0.916666666666667</v>
      </c>
      <c r="G387" s="28"/>
      <c r="H387" s="29"/>
      <c r="I387" s="25"/>
      <c r="J387" s="25"/>
    </row>
    <row r="388" s="19" customFormat="1" ht="13.2" spans="1:10">
      <c r="A388" s="25">
        <v>14</v>
      </c>
      <c r="B388" s="25" t="s">
        <v>97</v>
      </c>
      <c r="C388" s="25" t="str">
        <f>VLOOKUP(B:B,[1]Sheet1!$C:$E,3,0)</f>
        <v>质检员</v>
      </c>
      <c r="D388" s="25" t="str">
        <f>VLOOKUP(B:B,[1]Sheet1!$C:$D,2,0)</f>
        <v>理货组</v>
      </c>
      <c r="E388" s="26">
        <v>45301</v>
      </c>
      <c r="F388" s="27">
        <v>0.854166666666667</v>
      </c>
      <c r="G388" s="28">
        <f>(F389-F388)*24</f>
        <v>1.5</v>
      </c>
      <c r="H388" s="29" t="s">
        <v>66</v>
      </c>
      <c r="I388" s="25">
        <v>17</v>
      </c>
      <c r="J388" s="25"/>
    </row>
    <row r="389" s="19" customFormat="1" ht="13.2" spans="1:10">
      <c r="A389" s="25"/>
      <c r="B389" s="25"/>
      <c r="C389" s="25"/>
      <c r="D389" s="25"/>
      <c r="E389" s="25"/>
      <c r="F389" s="27">
        <v>0.916666666666667</v>
      </c>
      <c r="G389" s="28"/>
      <c r="H389" s="29"/>
      <c r="I389" s="25"/>
      <c r="J389" s="25"/>
    </row>
    <row r="390" s="19" customFormat="1" ht="13.2" spans="1:10">
      <c r="A390" s="25">
        <v>15</v>
      </c>
      <c r="B390" s="25" t="s">
        <v>78</v>
      </c>
      <c r="C390" s="25" t="str">
        <f>VLOOKUP(B:B,[1]Sheet1!$C:$E,3,0)</f>
        <v>打包员/拣货</v>
      </c>
      <c r="D390" s="25" t="str">
        <f>VLOOKUP(B:B,[1]Sheet1!$C:$D,2,0)</f>
        <v>定制组</v>
      </c>
      <c r="E390" s="26">
        <v>45301</v>
      </c>
      <c r="F390" s="27">
        <v>0.791666666666667</v>
      </c>
      <c r="G390" s="28">
        <f>(F391-F390)*24</f>
        <v>2</v>
      </c>
      <c r="H390" s="29" t="s">
        <v>63</v>
      </c>
      <c r="I390" s="25">
        <v>18</v>
      </c>
      <c r="J390" s="25"/>
    </row>
    <row r="391" s="19" customFormat="1" ht="13.2" spans="1:10">
      <c r="A391" s="25"/>
      <c r="B391" s="25"/>
      <c r="C391" s="25"/>
      <c r="D391" s="25"/>
      <c r="E391" s="25"/>
      <c r="F391" s="27">
        <v>0.875</v>
      </c>
      <c r="G391" s="28"/>
      <c r="H391" s="29"/>
      <c r="I391" s="25"/>
      <c r="J391" s="25"/>
    </row>
    <row r="392" s="19" customFormat="1" ht="13.2" spans="1:10">
      <c r="A392" s="25">
        <v>16</v>
      </c>
      <c r="B392" s="25" t="s">
        <v>79</v>
      </c>
      <c r="C392" s="25" t="str">
        <f>VLOOKUP(B:B,[1]Sheet1!$C:$E,3,0)</f>
        <v>名字练字帖</v>
      </c>
      <c r="D392" s="25" t="str">
        <f>VLOOKUP(B:B,[1]Sheet1!$C:$D,2,0)</f>
        <v>定制组</v>
      </c>
      <c r="E392" s="26">
        <v>45301</v>
      </c>
      <c r="F392" s="27">
        <v>0.791666666666667</v>
      </c>
      <c r="G392" s="28">
        <f>(F393-F392)*24</f>
        <v>1.5</v>
      </c>
      <c r="H392" s="29" t="s">
        <v>63</v>
      </c>
      <c r="I392" s="25">
        <v>18</v>
      </c>
      <c r="J392" s="25"/>
    </row>
    <row r="393" s="19" customFormat="1" ht="13.2" spans="1:10">
      <c r="A393" s="25"/>
      <c r="B393" s="25"/>
      <c r="C393" s="25"/>
      <c r="D393" s="25"/>
      <c r="E393" s="25"/>
      <c r="F393" s="27">
        <v>0.854166666666667</v>
      </c>
      <c r="G393" s="28"/>
      <c r="H393" s="29"/>
      <c r="I393" s="25"/>
      <c r="J393" s="25"/>
    </row>
    <row r="394" s="19" customFormat="1" ht="13.2" spans="1:10">
      <c r="A394" s="25">
        <v>17</v>
      </c>
      <c r="B394" s="25" t="s">
        <v>37</v>
      </c>
      <c r="C394" s="25" t="str">
        <f>VLOOKUP(B:B,[1]Sheet1!$C:$E,3,0)</f>
        <v>刻章</v>
      </c>
      <c r="D394" s="25" t="str">
        <f>VLOOKUP(B:B,[1]Sheet1!$C:$D,2,0)</f>
        <v>定制组</v>
      </c>
      <c r="E394" s="26">
        <v>45301</v>
      </c>
      <c r="F394" s="27">
        <v>0.791666666666667</v>
      </c>
      <c r="G394" s="28">
        <f>(F395-F394)*24</f>
        <v>2</v>
      </c>
      <c r="H394" s="29" t="s">
        <v>63</v>
      </c>
      <c r="I394" s="25">
        <v>18</v>
      </c>
      <c r="J394" s="25"/>
    </row>
    <row r="395" s="19" customFormat="1" ht="13.2" spans="1:10">
      <c r="A395" s="25"/>
      <c r="B395" s="25"/>
      <c r="C395" s="25"/>
      <c r="D395" s="25"/>
      <c r="E395" s="25"/>
      <c r="F395" s="27">
        <v>0.875</v>
      </c>
      <c r="G395" s="28"/>
      <c r="H395" s="29"/>
      <c r="I395" s="25"/>
      <c r="J395" s="25"/>
    </row>
    <row r="396" s="19" customFormat="1" ht="13.2" spans="1:10">
      <c r="A396" s="25">
        <v>18</v>
      </c>
      <c r="B396" s="25" t="s">
        <v>39</v>
      </c>
      <c r="C396" s="25" t="str">
        <f>VLOOKUP(B:B,[1]Sheet1!$C:$E,3,0)</f>
        <v>定制相框</v>
      </c>
      <c r="D396" s="25" t="str">
        <f>VLOOKUP(B:B,[1]Sheet1!$C:$D,2,0)</f>
        <v>定制组</v>
      </c>
      <c r="E396" s="26">
        <v>45301</v>
      </c>
      <c r="F396" s="27">
        <v>0.791666666666667</v>
      </c>
      <c r="G396" s="28">
        <f>(F397-F396)*24</f>
        <v>2</v>
      </c>
      <c r="H396" s="29" t="s">
        <v>114</v>
      </c>
      <c r="I396" s="25">
        <v>18</v>
      </c>
      <c r="J396" s="25"/>
    </row>
    <row r="397" s="19" customFormat="1" ht="13.2" spans="1:10">
      <c r="A397" s="25"/>
      <c r="B397" s="25"/>
      <c r="C397" s="25"/>
      <c r="D397" s="25"/>
      <c r="E397" s="25"/>
      <c r="F397" s="27">
        <v>0.875</v>
      </c>
      <c r="G397" s="28"/>
      <c r="H397" s="29"/>
      <c r="I397" s="25"/>
      <c r="J397" s="25"/>
    </row>
    <row r="398" s="19" customFormat="1" ht="13.2" spans="1:10">
      <c r="A398" s="25">
        <v>19</v>
      </c>
      <c r="B398" s="25" t="s">
        <v>86</v>
      </c>
      <c r="C398" s="25" t="str">
        <f>VLOOKUP(B:B,[1]Sheet1!$C:$E,3,0)</f>
        <v>刻章</v>
      </c>
      <c r="D398" s="25" t="str">
        <f>VLOOKUP(B:B,[1]Sheet1!$C:$D,2,0)</f>
        <v>定制组</v>
      </c>
      <c r="E398" s="26">
        <v>45301</v>
      </c>
      <c r="F398" s="27">
        <v>0.791666666666667</v>
      </c>
      <c r="G398" s="28">
        <f>(F399-F398)*24</f>
        <v>1.5</v>
      </c>
      <c r="H398" s="29" t="s">
        <v>114</v>
      </c>
      <c r="I398" s="25">
        <v>18</v>
      </c>
      <c r="J398" s="25"/>
    </row>
    <row r="399" s="19" customFormat="1" ht="13.2" spans="1:10">
      <c r="A399" s="25"/>
      <c r="B399" s="25"/>
      <c r="C399" s="25"/>
      <c r="D399" s="25"/>
      <c r="E399" s="25"/>
      <c r="F399" s="27">
        <v>0.854166666666667</v>
      </c>
      <c r="G399" s="28"/>
      <c r="H399" s="29"/>
      <c r="I399" s="25"/>
      <c r="J399" s="25"/>
    </row>
    <row r="400" s="19" customFormat="1" ht="13.2" spans="1:10">
      <c r="A400" s="25">
        <v>20</v>
      </c>
      <c r="B400" s="25" t="s">
        <v>80</v>
      </c>
      <c r="C400" s="25" t="str">
        <f>VLOOKUP(B:B,[1]Sheet1!$C:$E,3,0)</f>
        <v>定制铅笔 姓名圈</v>
      </c>
      <c r="D400" s="25" t="str">
        <f>VLOOKUP(B:B,[1]Sheet1!$C:$D,2,0)</f>
        <v>定制组</v>
      </c>
      <c r="E400" s="26">
        <v>45301</v>
      </c>
      <c r="F400" s="27">
        <v>0.791666666666667</v>
      </c>
      <c r="G400" s="28">
        <f>(F401-F400)*24</f>
        <v>1.5</v>
      </c>
      <c r="H400" s="29" t="s">
        <v>63</v>
      </c>
      <c r="I400" s="25">
        <v>18</v>
      </c>
      <c r="J400" s="25"/>
    </row>
    <row r="401" s="19" customFormat="1" ht="13.2" spans="1:10">
      <c r="A401" s="25"/>
      <c r="B401" s="25"/>
      <c r="C401" s="25"/>
      <c r="D401" s="25"/>
      <c r="E401" s="25"/>
      <c r="F401" s="27">
        <v>0.854166666666667</v>
      </c>
      <c r="G401" s="28"/>
      <c r="H401" s="29"/>
      <c r="I401" s="25"/>
      <c r="J401" s="25"/>
    </row>
    <row r="402" s="19" customFormat="1" ht="13.2" spans="1:10">
      <c r="A402" s="25">
        <v>21</v>
      </c>
      <c r="B402" s="25" t="s">
        <v>38</v>
      </c>
      <c r="C402" s="25" t="str">
        <f>VLOOKUP(B:B,[1]Sheet1!$C:$E,3,0)</f>
        <v>练字帖</v>
      </c>
      <c r="D402" s="25" t="str">
        <f>VLOOKUP(B:B,[1]Sheet1!$C:$D,2,0)</f>
        <v>定制组</v>
      </c>
      <c r="E402" s="26">
        <v>45301</v>
      </c>
      <c r="F402" s="27">
        <v>0.375</v>
      </c>
      <c r="G402" s="28">
        <f>(F403-F402)*24</f>
        <v>12</v>
      </c>
      <c r="H402" s="29" t="s">
        <v>108</v>
      </c>
      <c r="I402" s="25">
        <v>18</v>
      </c>
      <c r="J402" s="25"/>
    </row>
    <row r="403" s="19" customFormat="1" ht="13.2" spans="1:10">
      <c r="A403" s="25"/>
      <c r="B403" s="25"/>
      <c r="C403" s="25"/>
      <c r="D403" s="25"/>
      <c r="E403" s="25"/>
      <c r="F403" s="27">
        <v>0.875</v>
      </c>
      <c r="G403" s="28"/>
      <c r="H403" s="29"/>
      <c r="I403" s="25"/>
      <c r="J403" s="25"/>
    </row>
    <row r="404" s="19" customFormat="1" ht="13.2" spans="1:10">
      <c r="A404" s="25">
        <v>22</v>
      </c>
      <c r="B404" s="25" t="s">
        <v>77</v>
      </c>
      <c r="C404" s="25" t="str">
        <f>VLOOKUP(B:B,[1]Sheet1!$C:$E,3,0)</f>
        <v>姓名贴</v>
      </c>
      <c r="D404" s="25" t="str">
        <f>VLOOKUP(B:B,[1]Sheet1!$C:$D,2,0)</f>
        <v>定制组</v>
      </c>
      <c r="E404" s="26">
        <v>45301</v>
      </c>
      <c r="F404" s="27">
        <v>0.375</v>
      </c>
      <c r="G404" s="28">
        <f>(F405-F404)*24</f>
        <v>12</v>
      </c>
      <c r="H404" s="29" t="s">
        <v>108</v>
      </c>
      <c r="I404" s="25">
        <v>18</v>
      </c>
      <c r="J404" s="25"/>
    </row>
    <row r="405" s="19" customFormat="1" ht="13.2" spans="1:10">
      <c r="A405" s="25"/>
      <c r="B405" s="25"/>
      <c r="C405" s="25"/>
      <c r="D405" s="25"/>
      <c r="E405" s="25"/>
      <c r="F405" s="27">
        <v>0.875</v>
      </c>
      <c r="G405" s="28"/>
      <c r="H405" s="29"/>
      <c r="I405" s="25"/>
      <c r="J405" s="25"/>
    </row>
    <row r="406" s="19" customFormat="1" ht="13.2" spans="1:10">
      <c r="A406" s="31">
        <v>1</v>
      </c>
      <c r="B406" s="31" t="s">
        <v>78</v>
      </c>
      <c r="C406" s="25" t="str">
        <f>VLOOKUP(B:B,[1]Sheet1!$C:$E,3,0)</f>
        <v>打包员/拣货</v>
      </c>
      <c r="D406" s="25" t="str">
        <f>VLOOKUP(B:B,[1]Sheet1!$C:$D,2,0)</f>
        <v>定制组</v>
      </c>
      <c r="E406" s="32">
        <v>45302</v>
      </c>
      <c r="F406" s="27">
        <v>0.8125</v>
      </c>
      <c r="G406" s="28">
        <f>(F407-F406)*24</f>
        <v>2</v>
      </c>
      <c r="H406" s="29" t="s">
        <v>63</v>
      </c>
      <c r="I406" s="25">
        <v>19</v>
      </c>
      <c r="J406" s="25"/>
    </row>
    <row r="407" s="19" customFormat="1" ht="13.2" spans="1:10">
      <c r="A407" s="31"/>
      <c r="B407" s="31"/>
      <c r="C407" s="25"/>
      <c r="D407" s="25"/>
      <c r="E407" s="31"/>
      <c r="F407" s="27">
        <v>0.895833333333333</v>
      </c>
      <c r="G407" s="28"/>
      <c r="H407" s="29"/>
      <c r="I407" s="25"/>
      <c r="J407" s="25"/>
    </row>
    <row r="408" s="19" customFormat="1" ht="13.2" spans="1:10">
      <c r="A408" s="25">
        <v>2</v>
      </c>
      <c r="B408" s="25" t="s">
        <v>79</v>
      </c>
      <c r="C408" s="25" t="str">
        <f>VLOOKUP(B:B,[1]Sheet1!$C:$E,3,0)</f>
        <v>名字练字帖</v>
      </c>
      <c r="D408" s="25" t="str">
        <f>VLOOKUP(B:B,[1]Sheet1!$C:$D,2,0)</f>
        <v>定制组</v>
      </c>
      <c r="E408" s="26">
        <v>45302</v>
      </c>
      <c r="F408" s="27">
        <v>0.8125</v>
      </c>
      <c r="G408" s="28">
        <f>(F409-F408)*24</f>
        <v>2</v>
      </c>
      <c r="H408" s="29" t="s">
        <v>63</v>
      </c>
      <c r="I408" s="25">
        <v>19</v>
      </c>
      <c r="J408" s="25"/>
    </row>
    <row r="409" s="19" customFormat="1" ht="13.2" spans="1:10">
      <c r="A409" s="25"/>
      <c r="B409" s="25"/>
      <c r="C409" s="25"/>
      <c r="D409" s="25"/>
      <c r="E409" s="25"/>
      <c r="F409" s="27">
        <v>0.895833333333333</v>
      </c>
      <c r="G409" s="28"/>
      <c r="H409" s="29"/>
      <c r="I409" s="25"/>
      <c r="J409" s="25"/>
    </row>
    <row r="410" s="19" customFormat="1" ht="13.2" spans="1:10">
      <c r="A410" s="25">
        <v>3</v>
      </c>
      <c r="B410" s="25" t="s">
        <v>80</v>
      </c>
      <c r="C410" s="25" t="str">
        <f>VLOOKUP(B:B,[1]Sheet1!$C:$E,3,0)</f>
        <v>定制铅笔 姓名圈</v>
      </c>
      <c r="D410" s="25" t="str">
        <f>VLOOKUP(B:B,[1]Sheet1!$C:$D,2,0)</f>
        <v>定制组</v>
      </c>
      <c r="E410" s="26">
        <v>45302</v>
      </c>
      <c r="F410" s="27">
        <v>0.8125</v>
      </c>
      <c r="G410" s="28">
        <f>(F411-F410)*24</f>
        <v>2</v>
      </c>
      <c r="H410" s="29" t="s">
        <v>63</v>
      </c>
      <c r="I410" s="25">
        <v>19</v>
      </c>
      <c r="J410" s="25"/>
    </row>
    <row r="411" s="19" customFormat="1" ht="13.2" spans="1:10">
      <c r="A411" s="25"/>
      <c r="B411" s="25"/>
      <c r="C411" s="25"/>
      <c r="D411" s="25"/>
      <c r="E411" s="25"/>
      <c r="F411" s="27">
        <v>0.895833333333333</v>
      </c>
      <c r="G411" s="28"/>
      <c r="H411" s="29"/>
      <c r="I411" s="25"/>
      <c r="J411" s="25"/>
    </row>
    <row r="412" s="19" customFormat="1" ht="13.2" spans="1:10">
      <c r="A412" s="25">
        <v>4</v>
      </c>
      <c r="B412" s="25" t="s">
        <v>35</v>
      </c>
      <c r="C412" s="25" t="str">
        <f>VLOOKUP(B:B,[1]Sheet1!$C:$E,3,0)</f>
        <v>衣物印章</v>
      </c>
      <c r="D412" s="25" t="str">
        <f>VLOOKUP(B:B,[1]Sheet1!$C:$D,2,0)</f>
        <v>定制组</v>
      </c>
      <c r="E412" s="26">
        <v>45302</v>
      </c>
      <c r="F412" s="27">
        <v>0.8125</v>
      </c>
      <c r="G412" s="28">
        <f>(F413-F412)*24</f>
        <v>2</v>
      </c>
      <c r="H412" s="29" t="s">
        <v>63</v>
      </c>
      <c r="I412" s="25">
        <v>19</v>
      </c>
      <c r="J412" s="25"/>
    </row>
    <row r="413" s="19" customFormat="1" ht="13.2" spans="1:10">
      <c r="A413" s="25"/>
      <c r="B413" s="25"/>
      <c r="C413" s="25"/>
      <c r="D413" s="25"/>
      <c r="E413" s="25"/>
      <c r="F413" s="27">
        <v>0.895833333333333</v>
      </c>
      <c r="G413" s="28"/>
      <c r="H413" s="29"/>
      <c r="I413" s="25"/>
      <c r="J413" s="25"/>
    </row>
    <row r="414" s="19" customFormat="1" ht="13.2" spans="1:10">
      <c r="A414" s="25">
        <v>5</v>
      </c>
      <c r="B414" s="25" t="s">
        <v>37</v>
      </c>
      <c r="C414" s="25" t="str">
        <f>VLOOKUP(B:B,[1]Sheet1!$C:$E,3,0)</f>
        <v>刻章</v>
      </c>
      <c r="D414" s="25" t="str">
        <f>VLOOKUP(B:B,[1]Sheet1!$C:$D,2,0)</f>
        <v>定制组</v>
      </c>
      <c r="E414" s="26">
        <v>45302</v>
      </c>
      <c r="F414" s="27">
        <v>0.8125</v>
      </c>
      <c r="G414" s="28">
        <f>(F415-F414)*24</f>
        <v>2</v>
      </c>
      <c r="H414" s="29" t="s">
        <v>63</v>
      </c>
      <c r="I414" s="25">
        <v>19</v>
      </c>
      <c r="J414" s="25"/>
    </row>
    <row r="415" s="19" customFormat="1" ht="13.2" spans="1:10">
      <c r="A415" s="25"/>
      <c r="B415" s="25"/>
      <c r="C415" s="25"/>
      <c r="D415" s="25"/>
      <c r="E415" s="25"/>
      <c r="F415" s="27">
        <v>0.895833333333333</v>
      </c>
      <c r="G415" s="28"/>
      <c r="H415" s="29"/>
      <c r="I415" s="25"/>
      <c r="J415" s="25"/>
    </row>
    <row r="416" s="19" customFormat="1" ht="13.2" spans="1:10">
      <c r="A416" s="25">
        <v>6</v>
      </c>
      <c r="B416" s="25" t="s">
        <v>86</v>
      </c>
      <c r="C416" s="25" t="str">
        <f>VLOOKUP(B:B,[1]Sheet1!$C:$E,3,0)</f>
        <v>刻章</v>
      </c>
      <c r="D416" s="25" t="str">
        <f>VLOOKUP(B:B,[1]Sheet1!$C:$D,2,0)</f>
        <v>定制组</v>
      </c>
      <c r="E416" s="26">
        <v>45302</v>
      </c>
      <c r="F416" s="27">
        <v>0.8125</v>
      </c>
      <c r="G416" s="28">
        <f>(F417-F416)*24</f>
        <v>2</v>
      </c>
      <c r="H416" s="29" t="s">
        <v>63</v>
      </c>
      <c r="I416" s="25">
        <v>19</v>
      </c>
      <c r="J416" s="25"/>
    </row>
    <row r="417" s="19" customFormat="1" ht="13.2" spans="1:10">
      <c r="A417" s="25"/>
      <c r="B417" s="25"/>
      <c r="C417" s="25"/>
      <c r="D417" s="25"/>
      <c r="E417" s="25"/>
      <c r="F417" s="27">
        <v>0.895833333333333</v>
      </c>
      <c r="G417" s="28"/>
      <c r="H417" s="29"/>
      <c r="I417" s="25"/>
      <c r="J417" s="25"/>
    </row>
    <row r="418" s="19" customFormat="1" ht="13.2" spans="1:10">
      <c r="A418" s="25">
        <v>7</v>
      </c>
      <c r="B418" s="25" t="s">
        <v>97</v>
      </c>
      <c r="C418" s="25" t="str">
        <f>VLOOKUP(B:B,[1]Sheet1!$C:$E,3,0)</f>
        <v>质检员</v>
      </c>
      <c r="D418" s="25" t="str">
        <f>VLOOKUP(B:B,[1]Sheet1!$C:$D,2,0)</f>
        <v>理货组</v>
      </c>
      <c r="E418" s="26">
        <v>45302</v>
      </c>
      <c r="F418" s="27">
        <v>0.770833333333333</v>
      </c>
      <c r="G418" s="28">
        <f>(F419-F418)*24</f>
        <v>3.5</v>
      </c>
      <c r="H418" s="29" t="s">
        <v>66</v>
      </c>
      <c r="I418" s="25">
        <v>19</v>
      </c>
      <c r="J418" s="25"/>
    </row>
    <row r="419" s="19" customFormat="1" ht="13.2" spans="1:10">
      <c r="A419" s="25"/>
      <c r="B419" s="25"/>
      <c r="C419" s="25"/>
      <c r="D419" s="25"/>
      <c r="E419" s="25"/>
      <c r="F419" s="27">
        <v>0.916666666666667</v>
      </c>
      <c r="G419" s="28"/>
      <c r="H419" s="29"/>
      <c r="I419" s="25"/>
      <c r="J419" s="25"/>
    </row>
    <row r="420" s="19" customFormat="1" ht="13.2" spans="1:10">
      <c r="A420" s="25">
        <v>8</v>
      </c>
      <c r="B420" s="25" t="s">
        <v>65</v>
      </c>
      <c r="C420" s="25" t="str">
        <f>VLOOKUP(B:B,[1]Sheet1!$C:$E,3,0)</f>
        <v>退件员</v>
      </c>
      <c r="D420" s="25" t="str">
        <f>VLOOKUP(B:B,[1]Sheet1!$C:$D,2,0)</f>
        <v>退件组</v>
      </c>
      <c r="E420" s="26">
        <v>45302</v>
      </c>
      <c r="F420" s="27">
        <v>0.583333333333333</v>
      </c>
      <c r="G420" s="28">
        <f>(F421-F420)*24</f>
        <v>8</v>
      </c>
      <c r="H420" s="29" t="s">
        <v>66</v>
      </c>
      <c r="I420" s="25">
        <v>19</v>
      </c>
      <c r="J420" s="25"/>
    </row>
    <row r="421" s="19" customFormat="1" ht="13.2" spans="1:10">
      <c r="A421" s="25"/>
      <c r="B421" s="25"/>
      <c r="C421" s="25"/>
      <c r="D421" s="25"/>
      <c r="E421" s="25"/>
      <c r="F421" s="27">
        <v>0.916666666666667</v>
      </c>
      <c r="G421" s="28"/>
      <c r="H421" s="29"/>
      <c r="I421" s="25"/>
      <c r="J421" s="25"/>
    </row>
    <row r="422" s="19" customFormat="1" ht="13.2" spans="1:10">
      <c r="A422" s="25">
        <v>9</v>
      </c>
      <c r="B422" s="25" t="s">
        <v>71</v>
      </c>
      <c r="C422" s="25" t="str">
        <f>VLOOKUP(B:B,[1]Sheet1!$C:$E,3,0)</f>
        <v>智能仓补货员</v>
      </c>
      <c r="D422" s="25" t="str">
        <f>VLOOKUP(B:B,[1]Sheet1!$C:$D,2,0)</f>
        <v>智能仓</v>
      </c>
      <c r="E422" s="26">
        <v>45302</v>
      </c>
      <c r="F422" s="27">
        <v>0.833333333333333</v>
      </c>
      <c r="G422" s="28">
        <f>(F423-F422)*24</f>
        <v>6</v>
      </c>
      <c r="H422" s="29" t="s">
        <v>116</v>
      </c>
      <c r="I422" s="25">
        <v>19</v>
      </c>
      <c r="J422" s="25"/>
    </row>
    <row r="423" s="19" customFormat="1" ht="13.2" spans="1:10">
      <c r="A423" s="25"/>
      <c r="B423" s="25"/>
      <c r="C423" s="25"/>
      <c r="D423" s="25"/>
      <c r="E423" s="25"/>
      <c r="F423" s="27">
        <v>1.08333333333333</v>
      </c>
      <c r="G423" s="28"/>
      <c r="H423" s="29"/>
      <c r="I423" s="25"/>
      <c r="J423" s="25"/>
    </row>
    <row r="424" s="19" customFormat="1" ht="13.2" spans="1:10">
      <c r="A424" s="25">
        <v>10</v>
      </c>
      <c r="B424" s="25" t="s">
        <v>77</v>
      </c>
      <c r="C424" s="25" t="str">
        <f>VLOOKUP(B:B,[1]Sheet1!$C:$E,3,0)</f>
        <v>姓名贴</v>
      </c>
      <c r="D424" s="25" t="str">
        <f>VLOOKUP(B:B,[1]Sheet1!$C:$D,2,0)</f>
        <v>定制组</v>
      </c>
      <c r="E424" s="26">
        <v>45302</v>
      </c>
      <c r="F424" s="27">
        <v>0.375</v>
      </c>
      <c r="G424" s="28">
        <f>(F425-F424)*24</f>
        <v>12.5</v>
      </c>
      <c r="H424" s="29" t="s">
        <v>108</v>
      </c>
      <c r="I424" s="25">
        <v>19</v>
      </c>
      <c r="J424" s="25"/>
    </row>
    <row r="425" s="19" customFormat="1" ht="13.2" spans="1:10">
      <c r="A425" s="25"/>
      <c r="B425" s="25"/>
      <c r="C425" s="25"/>
      <c r="D425" s="25"/>
      <c r="E425" s="25"/>
      <c r="F425" s="27">
        <v>0.895833333333333</v>
      </c>
      <c r="G425" s="28"/>
      <c r="H425" s="29"/>
      <c r="I425" s="25"/>
      <c r="J425" s="25"/>
    </row>
    <row r="426" s="19" customFormat="1" ht="13.2" spans="1:10">
      <c r="A426" s="25">
        <v>11</v>
      </c>
      <c r="B426" s="25" t="s">
        <v>38</v>
      </c>
      <c r="C426" s="25" t="str">
        <f>VLOOKUP(B:B,[1]Sheet1!$C:$E,3,0)</f>
        <v>练字帖</v>
      </c>
      <c r="D426" s="25" t="str">
        <f>VLOOKUP(B:B,[1]Sheet1!$C:$D,2,0)</f>
        <v>定制组</v>
      </c>
      <c r="E426" s="26">
        <v>45302</v>
      </c>
      <c r="F426" s="27">
        <v>0.375</v>
      </c>
      <c r="G426" s="28">
        <f>(F427-F426)*24</f>
        <v>12.5</v>
      </c>
      <c r="H426" s="29" t="s">
        <v>108</v>
      </c>
      <c r="I426" s="25">
        <v>19</v>
      </c>
      <c r="J426" s="25"/>
    </row>
    <row r="427" s="19" customFormat="1" ht="13.2" spans="1:10">
      <c r="A427" s="25"/>
      <c r="B427" s="25"/>
      <c r="C427" s="25"/>
      <c r="D427" s="25"/>
      <c r="E427" s="25"/>
      <c r="F427" s="27">
        <v>0.895833333333333</v>
      </c>
      <c r="G427" s="28"/>
      <c r="H427" s="29"/>
      <c r="I427" s="25"/>
      <c r="J427" s="25"/>
    </row>
    <row r="428" s="19" customFormat="1" ht="13.2" spans="1:10">
      <c r="A428" s="25">
        <v>12</v>
      </c>
      <c r="B428" s="25" t="s">
        <v>117</v>
      </c>
      <c r="C428" s="25" t="str">
        <f>VLOOKUP(B:B,[1]Sheet1!$C:$E,3,0)</f>
        <v>散单拣货</v>
      </c>
      <c r="D428" s="25" t="str">
        <f>VLOOKUP(B:B,[1]Sheet1!$C:$D,2,0)</f>
        <v>拣验部</v>
      </c>
      <c r="E428" s="26">
        <v>45302</v>
      </c>
      <c r="F428" s="27">
        <v>0.895833333333333</v>
      </c>
      <c r="G428" s="28">
        <f>(F429-F428)*24</f>
        <v>0.999999999999999</v>
      </c>
      <c r="H428" s="29" t="s">
        <v>105</v>
      </c>
      <c r="I428" s="25">
        <v>19</v>
      </c>
      <c r="J428" s="25"/>
    </row>
    <row r="429" s="19" customFormat="1" ht="13.2" spans="1:10">
      <c r="A429" s="25"/>
      <c r="B429" s="25"/>
      <c r="C429" s="25"/>
      <c r="D429" s="25"/>
      <c r="E429" s="25"/>
      <c r="F429" s="27">
        <v>0.9375</v>
      </c>
      <c r="G429" s="28"/>
      <c r="H429" s="29"/>
      <c r="I429" s="25"/>
      <c r="J429" s="25"/>
    </row>
    <row r="430" s="19" customFormat="1" ht="13.2" spans="1:10">
      <c r="A430" s="25">
        <v>13</v>
      </c>
      <c r="B430" s="25" t="s">
        <v>42</v>
      </c>
      <c r="C430" s="25" t="str">
        <f>VLOOKUP(B:B,[1]Sheet1!$C:$E,3,0)</f>
        <v>线上打包</v>
      </c>
      <c r="D430" s="25" t="str">
        <f>VLOOKUP(B:B,[1]Sheet1!$C:$D,2,0)</f>
        <v>打包部</v>
      </c>
      <c r="E430" s="26">
        <v>45302</v>
      </c>
      <c r="F430" s="27">
        <v>0.666666666666667</v>
      </c>
      <c r="G430" s="28">
        <f>(F431-F430)*24</f>
        <v>6.5</v>
      </c>
      <c r="H430" s="29" t="s">
        <v>47</v>
      </c>
      <c r="I430" s="25">
        <v>19</v>
      </c>
      <c r="J430" s="25"/>
    </row>
    <row r="431" s="19" customFormat="1" ht="13.2" spans="1:10">
      <c r="A431" s="25"/>
      <c r="B431" s="25"/>
      <c r="C431" s="25"/>
      <c r="D431" s="25"/>
      <c r="E431" s="25"/>
      <c r="F431" s="27">
        <v>0.9375</v>
      </c>
      <c r="G431" s="28"/>
      <c r="H431" s="29"/>
      <c r="I431" s="25"/>
      <c r="J431" s="25"/>
    </row>
    <row r="432" s="19" customFormat="1" ht="13.2" spans="1:10">
      <c r="A432" s="25">
        <v>14</v>
      </c>
      <c r="B432" s="25" t="s">
        <v>103</v>
      </c>
      <c r="C432" s="25" t="str">
        <f>VLOOKUP(B:B,[1]Sheet1!$C:$E,3,0)</f>
        <v>线上打包</v>
      </c>
      <c r="D432" s="25" t="str">
        <f>VLOOKUP(B:B,[1]Sheet1!$C:$D,2,0)</f>
        <v>打包部</v>
      </c>
      <c r="E432" s="26">
        <v>45302</v>
      </c>
      <c r="F432" s="27">
        <v>0.729166666666667</v>
      </c>
      <c r="G432" s="28">
        <f>(F433-F432)*24</f>
        <v>5</v>
      </c>
      <c r="H432" s="29" t="s">
        <v>47</v>
      </c>
      <c r="I432" s="25">
        <v>19</v>
      </c>
      <c r="J432" s="25"/>
    </row>
    <row r="433" s="19" customFormat="1" ht="13.2" spans="1:10">
      <c r="A433" s="25"/>
      <c r="B433" s="25"/>
      <c r="C433" s="25"/>
      <c r="D433" s="25"/>
      <c r="E433" s="25"/>
      <c r="F433" s="27">
        <v>0.9375</v>
      </c>
      <c r="G433" s="28"/>
      <c r="H433" s="29"/>
      <c r="I433" s="25"/>
      <c r="J433" s="25"/>
    </row>
    <row r="434" s="19" customFormat="1" ht="13.2" spans="1:10">
      <c r="A434" s="25">
        <v>15</v>
      </c>
      <c r="B434" s="25" t="s">
        <v>101</v>
      </c>
      <c r="C434" s="25" t="str">
        <f>VLOOKUP(B:B,[1]Sheet1!$C:$E,3,0)</f>
        <v>线上打包</v>
      </c>
      <c r="D434" s="25" t="str">
        <f>VLOOKUP(B:B,[1]Sheet1!$C:$D,2,0)</f>
        <v>打包部</v>
      </c>
      <c r="E434" s="26">
        <v>45302</v>
      </c>
      <c r="F434" s="27">
        <v>0.729166666666667</v>
      </c>
      <c r="G434" s="28">
        <f>(F435-F434)*24</f>
        <v>5</v>
      </c>
      <c r="H434" s="29" t="s">
        <v>47</v>
      </c>
      <c r="I434" s="25">
        <v>19</v>
      </c>
      <c r="J434" s="25"/>
    </row>
    <row r="435" s="19" customFormat="1" ht="13.2" spans="1:10">
      <c r="A435" s="25"/>
      <c r="B435" s="25"/>
      <c r="C435" s="25"/>
      <c r="D435" s="25"/>
      <c r="E435" s="25"/>
      <c r="F435" s="27">
        <v>0.9375</v>
      </c>
      <c r="G435" s="28"/>
      <c r="H435" s="29"/>
      <c r="I435" s="25"/>
      <c r="J435" s="25"/>
    </row>
    <row r="436" s="19" customFormat="1" ht="13.2" spans="1:10">
      <c r="A436" s="25">
        <v>16</v>
      </c>
      <c r="B436" s="25" t="s">
        <v>61</v>
      </c>
      <c r="C436" s="25" t="str">
        <f>VLOOKUP(B:B,[1]Sheet1!$C:$E,3,0)</f>
        <v>线上打包</v>
      </c>
      <c r="D436" s="25" t="str">
        <f>VLOOKUP(B:B,[1]Sheet1!$C:$D,2,0)</f>
        <v>打包部</v>
      </c>
      <c r="E436" s="26">
        <v>45302</v>
      </c>
      <c r="F436" s="27">
        <v>0.375</v>
      </c>
      <c r="G436" s="28">
        <f>(F437-F436)*24</f>
        <v>5</v>
      </c>
      <c r="H436" s="29" t="s">
        <v>49</v>
      </c>
      <c r="I436" s="25">
        <v>19</v>
      </c>
      <c r="J436" s="25"/>
    </row>
    <row r="437" s="19" customFormat="1" ht="13.2" spans="1:10">
      <c r="A437" s="25"/>
      <c r="B437" s="25"/>
      <c r="C437" s="25"/>
      <c r="D437" s="25"/>
      <c r="E437" s="25"/>
      <c r="F437" s="27">
        <v>0.583333333333333</v>
      </c>
      <c r="G437" s="28"/>
      <c r="H437" s="29"/>
      <c r="I437" s="25"/>
      <c r="J437" s="25"/>
    </row>
    <row r="438" s="19" customFormat="1" ht="13.2" spans="1:10">
      <c r="A438" s="25">
        <v>17</v>
      </c>
      <c r="B438" s="25" t="s">
        <v>74</v>
      </c>
      <c r="C438" s="25" t="str">
        <f>VLOOKUP(B:B,[1]Sheet1!$C:$E,3,0)</f>
        <v>线上打包</v>
      </c>
      <c r="D438" s="25" t="str">
        <f>VLOOKUP(B:B,[1]Sheet1!$C:$D,2,0)</f>
        <v>打包部</v>
      </c>
      <c r="E438" s="26">
        <v>45302</v>
      </c>
      <c r="F438" s="27">
        <v>0.375</v>
      </c>
      <c r="G438" s="28">
        <f>(F439-F438)*24</f>
        <v>13.5</v>
      </c>
      <c r="H438" s="29" t="s">
        <v>49</v>
      </c>
      <c r="I438" s="25">
        <v>19</v>
      </c>
      <c r="J438" s="25"/>
    </row>
    <row r="439" s="19" customFormat="1" ht="13.2" spans="1:10">
      <c r="A439" s="25"/>
      <c r="B439" s="25"/>
      <c r="C439" s="25"/>
      <c r="D439" s="25"/>
      <c r="E439" s="25"/>
      <c r="F439" s="27">
        <v>0.9375</v>
      </c>
      <c r="G439" s="28"/>
      <c r="H439" s="29"/>
      <c r="I439" s="25"/>
      <c r="J439" s="25"/>
    </row>
    <row r="440" s="19" customFormat="1" ht="13.2" spans="1:10">
      <c r="A440" s="25">
        <v>18</v>
      </c>
      <c r="B440" s="25" t="s">
        <v>76</v>
      </c>
      <c r="C440" s="25" t="str">
        <f>VLOOKUP(B:B,[1]Sheet1!$C:$E,3,0)</f>
        <v>线上打包</v>
      </c>
      <c r="D440" s="25" t="str">
        <f>VLOOKUP(B:B,[1]Sheet1!$C:$D,2,0)</f>
        <v>打包部</v>
      </c>
      <c r="E440" s="26">
        <v>45302</v>
      </c>
      <c r="F440" s="27">
        <v>0.375</v>
      </c>
      <c r="G440" s="28">
        <f>(F441-F440)*24</f>
        <v>5.5</v>
      </c>
      <c r="H440" s="29" t="s">
        <v>51</v>
      </c>
      <c r="I440" s="25">
        <v>19</v>
      </c>
      <c r="J440" s="25"/>
    </row>
    <row r="441" s="19" customFormat="1" ht="13.2" spans="1:10">
      <c r="A441" s="25"/>
      <c r="B441" s="25"/>
      <c r="C441" s="25"/>
      <c r="D441" s="25"/>
      <c r="E441" s="25"/>
      <c r="F441" s="27">
        <v>0.604166666666667</v>
      </c>
      <c r="G441" s="28"/>
      <c r="H441" s="29"/>
      <c r="I441" s="25"/>
      <c r="J441" s="25"/>
    </row>
    <row r="442" s="19" customFormat="1" ht="13.2" spans="1:10">
      <c r="A442" s="25">
        <v>19</v>
      </c>
      <c r="B442" s="25" t="s">
        <v>100</v>
      </c>
      <c r="C442" s="25" t="str">
        <f>VLOOKUP(B:B,[1]Sheet1!$C:$E,3,0)</f>
        <v>验货员</v>
      </c>
      <c r="D442" s="25" t="str">
        <f>VLOOKUP(B:B,[1]Sheet1!$C:$D,2,0)</f>
        <v>拣验部</v>
      </c>
      <c r="E442" s="26">
        <v>45302</v>
      </c>
      <c r="F442" s="27">
        <v>0.520833333333333</v>
      </c>
      <c r="G442" s="28">
        <f>(F443-F442)*24</f>
        <v>4.5</v>
      </c>
      <c r="H442" s="29" t="s">
        <v>53</v>
      </c>
      <c r="I442" s="25">
        <v>19</v>
      </c>
      <c r="J442" s="25"/>
    </row>
    <row r="443" s="19" customFormat="1" ht="13.2" spans="1:10">
      <c r="A443" s="25"/>
      <c r="B443" s="25"/>
      <c r="C443" s="25"/>
      <c r="D443" s="25"/>
      <c r="E443" s="25"/>
      <c r="F443" s="27">
        <v>0.708333333333333</v>
      </c>
      <c r="G443" s="28"/>
      <c r="H443" s="29"/>
      <c r="I443" s="25"/>
      <c r="J443" s="25"/>
    </row>
    <row r="444" s="19" customFormat="1" ht="13.2" spans="1:10">
      <c r="A444" s="25">
        <v>20</v>
      </c>
      <c r="B444" s="30" t="s">
        <v>55</v>
      </c>
      <c r="C444" s="25" t="s">
        <v>56</v>
      </c>
      <c r="D444" s="25" t="s">
        <v>57</v>
      </c>
      <c r="E444" s="26">
        <v>45302</v>
      </c>
      <c r="F444" s="27">
        <v>0.875</v>
      </c>
      <c r="G444" s="28">
        <f>(F445-F444)*24</f>
        <v>1.5</v>
      </c>
      <c r="H444" s="29" t="s">
        <v>118</v>
      </c>
      <c r="I444" s="25">
        <v>19</v>
      </c>
      <c r="J444" s="25"/>
    </row>
    <row r="445" s="19" customFormat="1" ht="13.2" spans="1:10">
      <c r="A445" s="25"/>
      <c r="B445" s="30"/>
      <c r="C445" s="25"/>
      <c r="D445" s="25"/>
      <c r="E445" s="25"/>
      <c r="F445" s="27">
        <v>0.9375</v>
      </c>
      <c r="G445" s="28"/>
      <c r="H445" s="29"/>
      <c r="I445" s="25"/>
      <c r="J445" s="25"/>
    </row>
    <row r="446" s="19" customFormat="1" ht="13.2" spans="1:10">
      <c r="A446" s="25">
        <v>21</v>
      </c>
      <c r="B446" s="25" t="s">
        <v>52</v>
      </c>
      <c r="C446" s="25" t="str">
        <f>VLOOKUP(B:B,[1]Sheet1!$C:$E,3,0)</f>
        <v>小爆款拣货员</v>
      </c>
      <c r="D446" s="25" t="str">
        <f>VLOOKUP(B:B,[1]Sheet1!$C:$D,2,0)</f>
        <v>拣验部</v>
      </c>
      <c r="E446" s="26">
        <v>45302</v>
      </c>
      <c r="F446" s="27">
        <v>0.833333333333333</v>
      </c>
      <c r="G446" s="28">
        <f>(F447-F446)*24</f>
        <v>2.5</v>
      </c>
      <c r="H446" s="29" t="s">
        <v>118</v>
      </c>
      <c r="I446" s="25">
        <v>19</v>
      </c>
      <c r="J446" s="25"/>
    </row>
    <row r="447" s="19" customFormat="1" ht="13.2" spans="1:10">
      <c r="A447" s="25"/>
      <c r="B447" s="25"/>
      <c r="C447" s="25"/>
      <c r="D447" s="25"/>
      <c r="E447" s="25"/>
      <c r="F447" s="27">
        <v>0.9375</v>
      </c>
      <c r="G447" s="28"/>
      <c r="H447" s="29"/>
      <c r="I447" s="25"/>
      <c r="J447" s="25"/>
    </row>
    <row r="448" s="19" customFormat="1" ht="13.2" spans="1:10">
      <c r="A448" s="25">
        <v>22</v>
      </c>
      <c r="B448" s="25" t="s">
        <v>54</v>
      </c>
      <c r="C448" s="25" t="str">
        <f>VLOOKUP(B:B,[1]Sheet1!$C:$E,3,0)</f>
        <v>小爆款拣货员</v>
      </c>
      <c r="D448" s="25" t="str">
        <f>VLOOKUP(B:B,[1]Sheet1!$C:$D,2,0)</f>
        <v>拣验部</v>
      </c>
      <c r="E448" s="26">
        <v>45302</v>
      </c>
      <c r="F448" s="27">
        <v>0.875</v>
      </c>
      <c r="G448" s="28">
        <f>(F449-F448)*24</f>
        <v>1.5</v>
      </c>
      <c r="H448" s="29" t="s">
        <v>118</v>
      </c>
      <c r="I448" s="25">
        <v>19</v>
      </c>
      <c r="J448" s="25"/>
    </row>
    <row r="449" s="19" customFormat="1" ht="13.2" spans="1:10">
      <c r="A449" s="25"/>
      <c r="B449" s="25"/>
      <c r="C449" s="25"/>
      <c r="D449" s="25"/>
      <c r="E449" s="25"/>
      <c r="F449" s="27">
        <v>0.9375</v>
      </c>
      <c r="G449" s="28"/>
      <c r="H449" s="29"/>
      <c r="I449" s="25"/>
      <c r="J449" s="25"/>
    </row>
    <row r="450" s="19" customFormat="1" ht="13.2" spans="1:10">
      <c r="A450" s="25">
        <v>23</v>
      </c>
      <c r="B450" s="25" t="s">
        <v>46</v>
      </c>
      <c r="C450" s="25" t="str">
        <f>VLOOKUP(B:B,[1]Sheet1!$C:$E,3,0)</f>
        <v>线上打包</v>
      </c>
      <c r="D450" s="25" t="str">
        <f>VLOOKUP(B:B,[1]Sheet1!$C:$D,2,0)</f>
        <v>打包部</v>
      </c>
      <c r="E450" s="26">
        <v>45302</v>
      </c>
      <c r="F450" s="27">
        <v>0.375</v>
      </c>
      <c r="G450" s="28">
        <f>(F451-F450)*24</f>
        <v>10</v>
      </c>
      <c r="H450" s="29" t="s">
        <v>118</v>
      </c>
      <c r="I450" s="25">
        <v>19</v>
      </c>
      <c r="J450" s="25"/>
    </row>
    <row r="451" s="19" customFormat="1" ht="13.2" spans="1:10">
      <c r="A451" s="25"/>
      <c r="B451" s="25"/>
      <c r="C451" s="25"/>
      <c r="D451" s="25"/>
      <c r="E451" s="25"/>
      <c r="F451" s="27">
        <v>0.791666666666667</v>
      </c>
      <c r="G451" s="28"/>
      <c r="H451" s="29"/>
      <c r="I451" s="25"/>
      <c r="J451" s="25"/>
    </row>
    <row r="452" s="19" customFormat="1" ht="13.2" spans="1:10">
      <c r="A452" s="25">
        <v>24</v>
      </c>
      <c r="B452" s="25" t="s">
        <v>60</v>
      </c>
      <c r="C452" s="25" t="str">
        <f>VLOOKUP(B:B,[1]Sheet1!$C:$E,3,0)</f>
        <v>爆款打包员（纸箱）</v>
      </c>
      <c r="D452" s="25" t="str">
        <f>VLOOKUP(B:B,[1]Sheet1!$C:$D,2,0)</f>
        <v>打包部</v>
      </c>
      <c r="E452" s="26">
        <v>45302</v>
      </c>
      <c r="F452" s="27">
        <v>0.75</v>
      </c>
      <c r="G452" s="28">
        <f>(F453-F452)*24</f>
        <v>4.5</v>
      </c>
      <c r="H452" s="29" t="s">
        <v>118</v>
      </c>
      <c r="I452" s="25">
        <v>19</v>
      </c>
      <c r="J452" s="25"/>
    </row>
    <row r="453" s="19" customFormat="1" ht="13.2" spans="1:10">
      <c r="A453" s="25"/>
      <c r="B453" s="25"/>
      <c r="C453" s="25"/>
      <c r="D453" s="25"/>
      <c r="E453" s="25"/>
      <c r="F453" s="27">
        <v>0.9375</v>
      </c>
      <c r="G453" s="28"/>
      <c r="H453" s="29"/>
      <c r="I453" s="25"/>
      <c r="J453" s="25"/>
    </row>
    <row r="454" s="19" customFormat="1" ht="13.2" spans="1:10">
      <c r="A454" s="31">
        <v>1</v>
      </c>
      <c r="B454" s="31" t="s">
        <v>78</v>
      </c>
      <c r="C454" s="25" t="str">
        <f>VLOOKUP(B:B,[1]Sheet1!$C:$E,3,0)</f>
        <v>打包员/拣货</v>
      </c>
      <c r="D454" s="25" t="str">
        <f>VLOOKUP(B:B,[1]Sheet1!$C:$D,2,0)</f>
        <v>定制组</v>
      </c>
      <c r="E454" s="32">
        <v>45303</v>
      </c>
      <c r="F454" s="27">
        <v>0.791666666666667</v>
      </c>
      <c r="G454" s="28">
        <f>(F455-F454)*24</f>
        <v>3</v>
      </c>
      <c r="H454" s="29" t="s">
        <v>63</v>
      </c>
      <c r="I454" s="25">
        <v>19</v>
      </c>
      <c r="J454" s="25"/>
    </row>
    <row r="455" s="19" customFormat="1" ht="13.2" spans="1:10">
      <c r="A455" s="31"/>
      <c r="B455" s="31"/>
      <c r="C455" s="25"/>
      <c r="D455" s="25"/>
      <c r="E455" s="31"/>
      <c r="F455" s="27">
        <v>0.916666666666667</v>
      </c>
      <c r="G455" s="28"/>
      <c r="H455" s="29"/>
      <c r="I455" s="25"/>
      <c r="J455" s="25"/>
    </row>
    <row r="456" s="19" customFormat="1" ht="13.2" spans="1:10">
      <c r="A456" s="25">
        <v>2</v>
      </c>
      <c r="B456" s="25" t="s">
        <v>79</v>
      </c>
      <c r="C456" s="25" t="str">
        <f>VLOOKUP(B:B,[1]Sheet1!$C:$E,3,0)</f>
        <v>名字练字帖</v>
      </c>
      <c r="D456" s="25" t="str">
        <f>VLOOKUP(B:B,[1]Sheet1!$C:$D,2,0)</f>
        <v>定制组</v>
      </c>
      <c r="E456" s="26">
        <v>45303</v>
      </c>
      <c r="F456" s="27">
        <v>0.791666666666667</v>
      </c>
      <c r="G456" s="28">
        <f>(F457-F456)*24</f>
        <v>2</v>
      </c>
      <c r="H456" s="29" t="s">
        <v>63</v>
      </c>
      <c r="I456" s="25">
        <v>19</v>
      </c>
      <c r="J456" s="25"/>
    </row>
    <row r="457" s="19" customFormat="1" ht="13.2" spans="1:10">
      <c r="A457" s="25"/>
      <c r="B457" s="25"/>
      <c r="C457" s="25"/>
      <c r="D457" s="25"/>
      <c r="E457" s="25"/>
      <c r="F457" s="27">
        <v>0.875</v>
      </c>
      <c r="G457" s="28"/>
      <c r="H457" s="29"/>
      <c r="I457" s="25"/>
      <c r="J457" s="25"/>
    </row>
    <row r="458" s="19" customFormat="1" ht="13.2" spans="1:10">
      <c r="A458" s="25">
        <v>3</v>
      </c>
      <c r="B458" s="25" t="s">
        <v>80</v>
      </c>
      <c r="C458" s="25" t="str">
        <f>VLOOKUP(B:B,[1]Sheet1!$C:$E,3,0)</f>
        <v>定制铅笔 姓名圈</v>
      </c>
      <c r="D458" s="25" t="str">
        <f>VLOOKUP(B:B,[1]Sheet1!$C:$D,2,0)</f>
        <v>定制组</v>
      </c>
      <c r="E458" s="26">
        <v>45303</v>
      </c>
      <c r="F458" s="27">
        <v>0.791666666666667</v>
      </c>
      <c r="G458" s="28">
        <f>(F459-F458)*24</f>
        <v>2</v>
      </c>
      <c r="H458" s="29" t="s">
        <v>63</v>
      </c>
      <c r="I458" s="25">
        <v>19</v>
      </c>
      <c r="J458" s="25"/>
    </row>
    <row r="459" s="19" customFormat="1" ht="13.2" spans="1:10">
      <c r="A459" s="25"/>
      <c r="B459" s="25"/>
      <c r="C459" s="25"/>
      <c r="D459" s="25"/>
      <c r="E459" s="25"/>
      <c r="F459" s="27">
        <v>0.875</v>
      </c>
      <c r="G459" s="28"/>
      <c r="H459" s="29"/>
      <c r="I459" s="25"/>
      <c r="J459" s="25"/>
    </row>
    <row r="460" s="19" customFormat="1" ht="13.2" spans="1:10">
      <c r="A460" s="25">
        <v>4</v>
      </c>
      <c r="B460" s="25" t="s">
        <v>35</v>
      </c>
      <c r="C460" s="25" t="str">
        <f>VLOOKUP(B:B,[1]Sheet1!$C:$E,3,0)</f>
        <v>衣物印章</v>
      </c>
      <c r="D460" s="25" t="str">
        <f>VLOOKUP(B:B,[1]Sheet1!$C:$D,2,0)</f>
        <v>定制组</v>
      </c>
      <c r="E460" s="26">
        <v>45303</v>
      </c>
      <c r="F460" s="27">
        <v>0.791666666666667</v>
      </c>
      <c r="G460" s="28">
        <f>(F461-F460)*24</f>
        <v>2</v>
      </c>
      <c r="H460" s="29" t="s">
        <v>63</v>
      </c>
      <c r="I460" s="25">
        <v>19</v>
      </c>
      <c r="J460" s="25"/>
    </row>
    <row r="461" s="19" customFormat="1" ht="13.2" spans="1:10">
      <c r="A461" s="25"/>
      <c r="B461" s="25"/>
      <c r="C461" s="25"/>
      <c r="D461" s="25"/>
      <c r="E461" s="25"/>
      <c r="F461" s="27">
        <v>0.875</v>
      </c>
      <c r="G461" s="28"/>
      <c r="H461" s="29"/>
      <c r="I461" s="25"/>
      <c r="J461" s="25"/>
    </row>
    <row r="462" s="19" customFormat="1" ht="13.2" spans="1:10">
      <c r="A462" s="25">
        <v>5</v>
      </c>
      <c r="B462" s="25" t="s">
        <v>86</v>
      </c>
      <c r="C462" s="25" t="str">
        <f>VLOOKUP(B:B,[1]Sheet1!$C:$E,3,0)</f>
        <v>刻章</v>
      </c>
      <c r="D462" s="25" t="str">
        <f>VLOOKUP(B:B,[1]Sheet1!$C:$D,2,0)</f>
        <v>定制组</v>
      </c>
      <c r="E462" s="26">
        <v>45303</v>
      </c>
      <c r="F462" s="27">
        <v>0.791666666666667</v>
      </c>
      <c r="G462" s="28">
        <f>(F463-F462)*24</f>
        <v>2</v>
      </c>
      <c r="H462" s="29" t="s">
        <v>63</v>
      </c>
      <c r="I462" s="25">
        <v>19</v>
      </c>
      <c r="J462" s="25"/>
    </row>
    <row r="463" s="19" customFormat="1" ht="13.2" spans="1:10">
      <c r="A463" s="25"/>
      <c r="B463" s="25"/>
      <c r="C463" s="25"/>
      <c r="D463" s="25"/>
      <c r="E463" s="25"/>
      <c r="F463" s="27">
        <v>0.875</v>
      </c>
      <c r="G463" s="28"/>
      <c r="H463" s="29"/>
      <c r="I463" s="25"/>
      <c r="J463" s="25"/>
    </row>
    <row r="464" s="19" customFormat="1" ht="13.2" spans="1:10">
      <c r="A464" s="25">
        <v>6</v>
      </c>
      <c r="B464" s="25" t="s">
        <v>39</v>
      </c>
      <c r="C464" s="25" t="str">
        <f>VLOOKUP(B:B,[1]Sheet1!$C:$E,3,0)</f>
        <v>定制相框</v>
      </c>
      <c r="D464" s="25" t="str">
        <f>VLOOKUP(B:B,[1]Sheet1!$C:$D,2,0)</f>
        <v>定制组</v>
      </c>
      <c r="E464" s="26">
        <v>45303</v>
      </c>
      <c r="F464" s="27">
        <v>0.791666666666667</v>
      </c>
      <c r="G464" s="28">
        <f>(F465-F464)*24</f>
        <v>2</v>
      </c>
      <c r="H464" s="29" t="s">
        <v>63</v>
      </c>
      <c r="I464" s="25">
        <v>19</v>
      </c>
      <c r="J464" s="25"/>
    </row>
    <row r="465" s="19" customFormat="1" ht="13.2" spans="1:10">
      <c r="A465" s="25"/>
      <c r="B465" s="25"/>
      <c r="C465" s="25"/>
      <c r="D465" s="25"/>
      <c r="E465" s="25"/>
      <c r="F465" s="27">
        <v>0.875</v>
      </c>
      <c r="G465" s="28"/>
      <c r="H465" s="29"/>
      <c r="I465" s="25"/>
      <c r="J465" s="25"/>
    </row>
    <row r="466" s="19" customFormat="1" ht="13.2" spans="1:10">
      <c r="A466" s="25">
        <v>7</v>
      </c>
      <c r="B466" s="25" t="s">
        <v>37</v>
      </c>
      <c r="C466" s="25" t="str">
        <f>VLOOKUP(B:B,[1]Sheet1!$C:$E,3,0)</f>
        <v>刻章</v>
      </c>
      <c r="D466" s="25" t="str">
        <f>VLOOKUP(B:B,[1]Sheet1!$C:$D,2,0)</f>
        <v>定制组</v>
      </c>
      <c r="E466" s="26">
        <v>45303</v>
      </c>
      <c r="F466" s="27">
        <v>0.791666666666667</v>
      </c>
      <c r="G466" s="28">
        <f>(F467-F466)*24</f>
        <v>2</v>
      </c>
      <c r="H466" s="29" t="s">
        <v>63</v>
      </c>
      <c r="I466" s="25">
        <v>19</v>
      </c>
      <c r="J466" s="25"/>
    </row>
    <row r="467" s="19" customFormat="1" ht="13.2" spans="1:10">
      <c r="A467" s="25"/>
      <c r="B467" s="25"/>
      <c r="C467" s="25"/>
      <c r="D467" s="25"/>
      <c r="E467" s="25"/>
      <c r="F467" s="27">
        <v>0.875</v>
      </c>
      <c r="G467" s="28"/>
      <c r="H467" s="29"/>
      <c r="I467" s="25"/>
      <c r="J467" s="25"/>
    </row>
    <row r="468" s="19" customFormat="1" ht="13.2" spans="1:10">
      <c r="A468" s="25">
        <v>8</v>
      </c>
      <c r="B468" s="25" t="s">
        <v>65</v>
      </c>
      <c r="C468" s="25" t="str">
        <f>VLOOKUP(B:B,[1]Sheet1!$C:$E,3,0)</f>
        <v>退件员</v>
      </c>
      <c r="D468" s="25" t="str">
        <f>VLOOKUP(B:B,[1]Sheet1!$C:$D,2,0)</f>
        <v>退件组</v>
      </c>
      <c r="E468" s="26">
        <v>45303</v>
      </c>
      <c r="F468" s="27">
        <v>0.625</v>
      </c>
      <c r="G468" s="28">
        <f>(F469-F468)*24</f>
        <v>7</v>
      </c>
      <c r="H468" s="29" t="s">
        <v>66</v>
      </c>
      <c r="I468" s="25">
        <v>19</v>
      </c>
      <c r="J468" s="25"/>
    </row>
    <row r="469" s="19" customFormat="1" ht="13.2" spans="1:10">
      <c r="A469" s="25"/>
      <c r="B469" s="25"/>
      <c r="C469" s="25"/>
      <c r="D469" s="25"/>
      <c r="E469" s="25"/>
      <c r="F469" s="27">
        <v>0.916666666666667</v>
      </c>
      <c r="G469" s="28"/>
      <c r="H469" s="29"/>
      <c r="I469" s="25"/>
      <c r="J469" s="25"/>
    </row>
    <row r="470" s="19" customFormat="1" ht="13.2" spans="1:10">
      <c r="A470" s="25">
        <v>9</v>
      </c>
      <c r="B470" s="25" t="s">
        <v>77</v>
      </c>
      <c r="C470" s="25" t="str">
        <f>VLOOKUP(B:B,[1]Sheet1!$C:$E,3,0)</f>
        <v>姓名贴</v>
      </c>
      <c r="D470" s="25" t="str">
        <f>VLOOKUP(B:B,[1]Sheet1!$C:$D,2,0)</f>
        <v>定制组</v>
      </c>
      <c r="E470" s="26">
        <v>45303</v>
      </c>
      <c r="F470" s="27">
        <v>0.375</v>
      </c>
      <c r="G470" s="28">
        <f>(F471-F470)*24</f>
        <v>12</v>
      </c>
      <c r="H470" s="29" t="s">
        <v>108</v>
      </c>
      <c r="I470" s="25">
        <v>19</v>
      </c>
      <c r="J470" s="25"/>
    </row>
    <row r="471" s="19" customFormat="1" ht="13.2" spans="1:10">
      <c r="A471" s="25"/>
      <c r="B471" s="25"/>
      <c r="C471" s="25"/>
      <c r="D471" s="25"/>
      <c r="E471" s="25"/>
      <c r="F471" s="27">
        <v>0.875</v>
      </c>
      <c r="G471" s="28"/>
      <c r="H471" s="29"/>
      <c r="I471" s="25"/>
      <c r="J471" s="25"/>
    </row>
    <row r="472" s="19" customFormat="1" ht="13.2" spans="1:10">
      <c r="A472" s="25">
        <v>10</v>
      </c>
      <c r="B472" s="25" t="s">
        <v>38</v>
      </c>
      <c r="C472" s="25" t="str">
        <f>VLOOKUP(B:B,[1]Sheet1!$C:$E,3,0)</f>
        <v>练字帖</v>
      </c>
      <c r="D472" s="25" t="str">
        <f>VLOOKUP(B:B,[1]Sheet1!$C:$D,2,0)</f>
        <v>定制组</v>
      </c>
      <c r="E472" s="26">
        <v>45303</v>
      </c>
      <c r="F472" s="27">
        <v>0.375</v>
      </c>
      <c r="G472" s="28">
        <f>(F473-F472)*24</f>
        <v>12</v>
      </c>
      <c r="H472" s="29" t="s">
        <v>108</v>
      </c>
      <c r="I472" s="25">
        <v>19</v>
      </c>
      <c r="J472" s="25"/>
    </row>
    <row r="473" s="19" customFormat="1" ht="13.2" spans="1:10">
      <c r="A473" s="25"/>
      <c r="B473" s="25"/>
      <c r="C473" s="25"/>
      <c r="D473" s="25"/>
      <c r="E473" s="25"/>
      <c r="F473" s="27">
        <v>0.875</v>
      </c>
      <c r="G473" s="28"/>
      <c r="H473" s="29"/>
      <c r="I473" s="25"/>
      <c r="J473" s="25"/>
    </row>
    <row r="474" s="19" customFormat="1" ht="13.2" spans="1:10">
      <c r="A474" s="25">
        <v>11</v>
      </c>
      <c r="B474" s="25" t="s">
        <v>103</v>
      </c>
      <c r="C474" s="25" t="str">
        <f>VLOOKUP(B:B,[1]Sheet1!$C:$E,3,0)</f>
        <v>线上打包</v>
      </c>
      <c r="D474" s="25" t="str">
        <f>VLOOKUP(B:B,[1]Sheet1!$C:$D,2,0)</f>
        <v>打包部</v>
      </c>
      <c r="E474" s="26">
        <v>45303</v>
      </c>
      <c r="F474" s="27">
        <v>0.375</v>
      </c>
      <c r="G474" s="28">
        <f>(F475-F474)*24</f>
        <v>14</v>
      </c>
      <c r="H474" s="29" t="s">
        <v>49</v>
      </c>
      <c r="I474" s="25">
        <v>19</v>
      </c>
      <c r="J474" s="25"/>
    </row>
    <row r="475" s="19" customFormat="1" ht="13.2" spans="1:10">
      <c r="A475" s="25"/>
      <c r="B475" s="25"/>
      <c r="C475" s="25"/>
      <c r="D475" s="25"/>
      <c r="E475" s="25"/>
      <c r="F475" s="27">
        <v>0.958333333333333</v>
      </c>
      <c r="G475" s="28"/>
      <c r="H475" s="29"/>
      <c r="I475" s="25"/>
      <c r="J475" s="25"/>
    </row>
    <row r="476" s="19" customFormat="1" ht="13.2" spans="1:10">
      <c r="A476" s="25">
        <v>12</v>
      </c>
      <c r="B476" s="25" t="s">
        <v>48</v>
      </c>
      <c r="C476" s="25" t="str">
        <f>VLOOKUP(B:B,[1]Sheet1!$C:$E,3,0)</f>
        <v>线上打包</v>
      </c>
      <c r="D476" s="25" t="str">
        <f>VLOOKUP(B:B,[1]Sheet1!$C:$D,2,0)</f>
        <v>打包部</v>
      </c>
      <c r="E476" s="26">
        <v>45303</v>
      </c>
      <c r="F476" s="27">
        <v>0.375</v>
      </c>
      <c r="G476" s="28">
        <f>(F477-F476)*24</f>
        <v>14</v>
      </c>
      <c r="H476" s="29" t="s">
        <v>49</v>
      </c>
      <c r="I476" s="25">
        <v>19</v>
      </c>
      <c r="J476" s="25"/>
    </row>
    <row r="477" s="19" customFormat="1" ht="13.2" spans="1:10">
      <c r="A477" s="25"/>
      <c r="B477" s="25"/>
      <c r="C477" s="25"/>
      <c r="D477" s="25"/>
      <c r="E477" s="25"/>
      <c r="F477" s="27">
        <v>0.958333333333333</v>
      </c>
      <c r="G477" s="28"/>
      <c r="H477" s="29"/>
      <c r="I477" s="25"/>
      <c r="J477" s="25"/>
    </row>
    <row r="478" s="19" customFormat="1" ht="13.2" spans="1:10">
      <c r="A478" s="25">
        <v>13</v>
      </c>
      <c r="B478" s="25" t="s">
        <v>74</v>
      </c>
      <c r="C478" s="25" t="str">
        <f>VLOOKUP(B:B,[1]Sheet1!$C:$E,3,0)</f>
        <v>线上打包</v>
      </c>
      <c r="D478" s="25" t="str">
        <f>VLOOKUP(B:B,[1]Sheet1!$C:$D,2,0)</f>
        <v>打包部</v>
      </c>
      <c r="E478" s="26">
        <v>45303</v>
      </c>
      <c r="F478" s="27">
        <v>0.375</v>
      </c>
      <c r="G478" s="28">
        <f>(F479-F478)*24</f>
        <v>6</v>
      </c>
      <c r="H478" s="29" t="s">
        <v>53</v>
      </c>
      <c r="I478" s="25">
        <v>19</v>
      </c>
      <c r="J478" s="25"/>
    </row>
    <row r="479" s="19" customFormat="1" ht="13.2" spans="1:10">
      <c r="A479" s="25"/>
      <c r="B479" s="25"/>
      <c r="C479" s="25"/>
      <c r="D479" s="25"/>
      <c r="E479" s="25"/>
      <c r="F479" s="27">
        <v>0.625</v>
      </c>
      <c r="G479" s="28"/>
      <c r="H479" s="29"/>
      <c r="I479" s="25"/>
      <c r="J479" s="25"/>
    </row>
    <row r="480" s="19" customFormat="1" ht="13.2" spans="1:10">
      <c r="A480" s="25">
        <v>14</v>
      </c>
      <c r="B480" s="25" t="s">
        <v>101</v>
      </c>
      <c r="C480" s="25" t="str">
        <f>VLOOKUP(B:B,[1]Sheet1!$C:$E,3,0)</f>
        <v>线上打包</v>
      </c>
      <c r="D480" s="25" t="str">
        <f>VLOOKUP(B:B,[1]Sheet1!$C:$D,2,0)</f>
        <v>打包部</v>
      </c>
      <c r="E480" s="26">
        <v>45303</v>
      </c>
      <c r="F480" s="27">
        <v>0.375</v>
      </c>
      <c r="G480" s="28">
        <f>(F481-F480)*24</f>
        <v>6.5</v>
      </c>
      <c r="H480" s="29" t="s">
        <v>53</v>
      </c>
      <c r="I480" s="25">
        <v>19</v>
      </c>
      <c r="J480" s="25"/>
    </row>
    <row r="481" s="19" customFormat="1" ht="13.2" spans="1:10">
      <c r="A481" s="25"/>
      <c r="B481" s="25"/>
      <c r="C481" s="25"/>
      <c r="D481" s="25"/>
      <c r="E481" s="25"/>
      <c r="F481" s="27">
        <v>0.645833333333333</v>
      </c>
      <c r="G481" s="28"/>
      <c r="H481" s="29"/>
      <c r="I481" s="25"/>
      <c r="J481" s="25"/>
    </row>
    <row r="482" s="19" customFormat="1" ht="13.2" spans="1:10">
      <c r="A482" s="25">
        <v>15</v>
      </c>
      <c r="B482" s="30" t="s">
        <v>55</v>
      </c>
      <c r="C482" s="25" t="s">
        <v>56</v>
      </c>
      <c r="D482" s="25" t="s">
        <v>57</v>
      </c>
      <c r="E482" s="26">
        <v>45303</v>
      </c>
      <c r="F482" s="27">
        <v>0.604166666666667</v>
      </c>
      <c r="G482" s="28">
        <f>(F483-F482)*24</f>
        <v>2.5</v>
      </c>
      <c r="H482" s="29" t="s">
        <v>53</v>
      </c>
      <c r="I482" s="25">
        <v>19</v>
      </c>
      <c r="J482" s="25" t="s">
        <v>58</v>
      </c>
    </row>
    <row r="483" s="19" customFormat="1" ht="13.2" spans="1:10">
      <c r="A483" s="25"/>
      <c r="B483" s="30"/>
      <c r="C483" s="25"/>
      <c r="D483" s="25"/>
      <c r="E483" s="25"/>
      <c r="F483" s="27">
        <v>0.708333333333333</v>
      </c>
      <c r="G483" s="28"/>
      <c r="H483" s="29"/>
      <c r="I483" s="25"/>
      <c r="J483" s="25"/>
    </row>
    <row r="484" s="19" customFormat="1" ht="13.2" spans="1:10">
      <c r="A484" s="25">
        <v>16</v>
      </c>
      <c r="B484" s="25" t="s">
        <v>52</v>
      </c>
      <c r="C484" s="25" t="str">
        <f>VLOOKUP(B:B,[1]Sheet1!$C:$E,3,0)</f>
        <v>小爆款拣货员</v>
      </c>
      <c r="D484" s="25" t="str">
        <f>VLOOKUP(B:B,[1]Sheet1!$C:$D,2,0)</f>
        <v>拣验部</v>
      </c>
      <c r="E484" s="26">
        <v>45303</v>
      </c>
      <c r="F484" s="27">
        <v>0.5625</v>
      </c>
      <c r="G484" s="28">
        <f>(F485-F484)*24</f>
        <v>9.5</v>
      </c>
      <c r="H484" s="29" t="s">
        <v>53</v>
      </c>
      <c r="I484" s="25">
        <v>19</v>
      </c>
      <c r="J484" s="25"/>
    </row>
    <row r="485" s="19" customFormat="1" ht="13.2" spans="1:10">
      <c r="A485" s="25"/>
      <c r="B485" s="25"/>
      <c r="C485" s="25"/>
      <c r="D485" s="25"/>
      <c r="E485" s="25"/>
      <c r="F485" s="27">
        <v>0.958333333333333</v>
      </c>
      <c r="G485" s="28"/>
      <c r="H485" s="29"/>
      <c r="I485" s="25"/>
      <c r="J485" s="25"/>
    </row>
    <row r="486" s="19" customFormat="1" ht="13.2" spans="1:10">
      <c r="A486" s="25">
        <v>17</v>
      </c>
      <c r="B486" s="25" t="s">
        <v>106</v>
      </c>
      <c r="C486" s="25" t="str">
        <f>VLOOKUP(B:B,[1]Sheet1!$C:$E,3,0)</f>
        <v>验货员</v>
      </c>
      <c r="D486" s="25" t="str">
        <f>VLOOKUP(B:B,[1]Sheet1!$C:$D,2,0)</f>
        <v>拣验部</v>
      </c>
      <c r="E486" s="26">
        <v>45303</v>
      </c>
      <c r="F486" s="27">
        <v>0.375</v>
      </c>
      <c r="G486" s="28">
        <f>(F487-F486)*24</f>
        <v>5.5</v>
      </c>
      <c r="H486" s="29" t="s">
        <v>53</v>
      </c>
      <c r="I486" s="25">
        <v>19</v>
      </c>
      <c r="J486" s="25"/>
    </row>
    <row r="487" s="19" customFormat="1" ht="13.2" spans="1:10">
      <c r="A487" s="25"/>
      <c r="B487" s="25"/>
      <c r="C487" s="25"/>
      <c r="D487" s="25"/>
      <c r="E487" s="25"/>
      <c r="F487" s="27">
        <v>0.604166666666667</v>
      </c>
      <c r="G487" s="28"/>
      <c r="H487" s="29"/>
      <c r="I487" s="25"/>
      <c r="J487" s="25"/>
    </row>
    <row r="488" s="19" customFormat="1" ht="13.2" spans="1:10">
      <c r="A488" s="25">
        <v>18</v>
      </c>
      <c r="B488" s="25" t="s">
        <v>54</v>
      </c>
      <c r="C488" s="25" t="str">
        <f>VLOOKUP(B:B,[1]Sheet1!$C:$E,3,0)</f>
        <v>小爆款拣货员</v>
      </c>
      <c r="D488" s="25" t="str">
        <f>VLOOKUP(B:B,[1]Sheet1!$C:$D,2,0)</f>
        <v>拣验部</v>
      </c>
      <c r="E488" s="26">
        <v>45303</v>
      </c>
      <c r="F488" s="27">
        <v>0.604166666666667</v>
      </c>
      <c r="G488" s="28">
        <f>(F489-F488)*24</f>
        <v>2.5</v>
      </c>
      <c r="H488" s="29" t="s">
        <v>53</v>
      </c>
      <c r="I488" s="25">
        <v>19</v>
      </c>
      <c r="J488" s="25"/>
    </row>
    <row r="489" s="19" customFormat="1" ht="13.2" spans="1:10">
      <c r="A489" s="25"/>
      <c r="B489" s="25"/>
      <c r="C489" s="25"/>
      <c r="D489" s="25"/>
      <c r="E489" s="25"/>
      <c r="F489" s="27">
        <v>0.708333333333333</v>
      </c>
      <c r="G489" s="28"/>
      <c r="H489" s="29"/>
      <c r="I489" s="25"/>
      <c r="J489" s="25"/>
    </row>
    <row r="490" s="19" customFormat="1" ht="13.2" spans="1:10">
      <c r="A490" s="25">
        <v>19</v>
      </c>
      <c r="B490" s="25" t="s">
        <v>60</v>
      </c>
      <c r="C490" s="25" t="str">
        <f>VLOOKUP(B:B,[1]Sheet1!$C:$E,3,0)</f>
        <v>爆款打包员（纸箱）</v>
      </c>
      <c r="D490" s="25" t="str">
        <f>VLOOKUP(B:B,[1]Sheet1!$C:$D,2,0)</f>
        <v>打包部</v>
      </c>
      <c r="E490" s="26">
        <v>45303</v>
      </c>
      <c r="F490" s="27">
        <v>0.791666666666667</v>
      </c>
      <c r="G490" s="28">
        <f>(F491-F490)*24</f>
        <v>4</v>
      </c>
      <c r="H490" s="29" t="s">
        <v>53</v>
      </c>
      <c r="I490" s="25">
        <v>19</v>
      </c>
      <c r="J490" s="25"/>
    </row>
    <row r="491" s="19" customFormat="1" ht="13.2" spans="1:10">
      <c r="A491" s="25"/>
      <c r="B491" s="25"/>
      <c r="C491" s="25"/>
      <c r="D491" s="25"/>
      <c r="E491" s="25"/>
      <c r="F491" s="27">
        <v>0.958333333333333</v>
      </c>
      <c r="G491" s="28"/>
      <c r="H491" s="29"/>
      <c r="I491" s="25"/>
      <c r="J491" s="25"/>
    </row>
    <row r="492" s="19" customFormat="1" ht="13.2" spans="1:10">
      <c r="A492" s="25">
        <v>20</v>
      </c>
      <c r="B492" s="25" t="s">
        <v>59</v>
      </c>
      <c r="C492" s="25" t="str">
        <f>VLOOKUP(B:B,[1]Sheet1!$C:$E,3,0)</f>
        <v>爆款打包员（纸箱）</v>
      </c>
      <c r="D492" s="25" t="str">
        <f>VLOOKUP(B:B,[1]Sheet1!$C:$D,2,0)</f>
        <v>打包部</v>
      </c>
      <c r="E492" s="26">
        <v>45303</v>
      </c>
      <c r="F492" s="27">
        <v>0.875</v>
      </c>
      <c r="G492" s="28">
        <f>(F493-F492)*24</f>
        <v>2</v>
      </c>
      <c r="H492" s="29" t="s">
        <v>53</v>
      </c>
      <c r="I492" s="25">
        <v>19</v>
      </c>
      <c r="J492" s="25"/>
    </row>
    <row r="493" s="19" customFormat="1" ht="13.2" spans="1:10">
      <c r="A493" s="25"/>
      <c r="B493" s="25"/>
      <c r="C493" s="25"/>
      <c r="D493" s="25"/>
      <c r="E493" s="25"/>
      <c r="F493" s="27">
        <v>0.958333333333333</v>
      </c>
      <c r="G493" s="28"/>
      <c r="H493" s="29"/>
      <c r="I493" s="25"/>
      <c r="J493" s="25"/>
    </row>
    <row r="494" s="19" customFormat="1" ht="13.2" spans="1:10">
      <c r="A494" s="31">
        <v>1</v>
      </c>
      <c r="B494" s="31" t="s">
        <v>65</v>
      </c>
      <c r="C494" s="31" t="str">
        <f>VLOOKUP(B:B,[1]Sheet1!$C:$E,3,0)</f>
        <v>退件员</v>
      </c>
      <c r="D494" s="31" t="str">
        <f>VLOOKUP(B:B,[1]Sheet1!$C:$D,2,0)</f>
        <v>退件组</v>
      </c>
      <c r="E494" s="32">
        <v>45304</v>
      </c>
      <c r="F494" s="27">
        <v>0.583333333333333</v>
      </c>
      <c r="G494" s="28">
        <f>(F495-F494)*24</f>
        <v>8</v>
      </c>
      <c r="H494" s="29" t="s">
        <v>66</v>
      </c>
      <c r="I494" s="25">
        <v>19</v>
      </c>
      <c r="J494" s="25"/>
    </row>
    <row r="495" s="19" customFormat="1" ht="13.2" spans="1:10">
      <c r="A495" s="31"/>
      <c r="B495" s="31"/>
      <c r="C495" s="31"/>
      <c r="D495" s="31"/>
      <c r="E495" s="31"/>
      <c r="F495" s="27">
        <v>0.916666666666667</v>
      </c>
      <c r="G495" s="28"/>
      <c r="H495" s="29"/>
      <c r="I495" s="25"/>
      <c r="J495" s="25"/>
    </row>
    <row r="496" s="19" customFormat="1" ht="13.2" spans="1:10">
      <c r="A496" s="25">
        <v>2</v>
      </c>
      <c r="B496" s="25" t="s">
        <v>77</v>
      </c>
      <c r="C496" s="25" t="str">
        <f>VLOOKUP(B:B,[1]Sheet1!$C:$E,3,0)</f>
        <v>姓名贴</v>
      </c>
      <c r="D496" s="25" t="str">
        <f>VLOOKUP(B:B,[1]Sheet1!$C:$D,2,0)</f>
        <v>定制组</v>
      </c>
      <c r="E496" s="26">
        <v>45304</v>
      </c>
      <c r="F496" s="27">
        <v>0.375</v>
      </c>
      <c r="G496" s="28">
        <f>(F497-F496)*24</f>
        <v>12</v>
      </c>
      <c r="H496" s="29" t="s">
        <v>108</v>
      </c>
      <c r="I496" s="25">
        <v>19</v>
      </c>
      <c r="J496" s="25"/>
    </row>
    <row r="497" s="19" customFormat="1" ht="13.2" spans="1:10">
      <c r="A497" s="25"/>
      <c r="B497" s="25"/>
      <c r="C497" s="25"/>
      <c r="D497" s="25"/>
      <c r="E497" s="25"/>
      <c r="F497" s="27">
        <v>0.875</v>
      </c>
      <c r="G497" s="28"/>
      <c r="H497" s="29"/>
      <c r="I497" s="25"/>
      <c r="J497" s="25"/>
    </row>
    <row r="498" s="19" customFormat="1" ht="13.2" spans="1:10">
      <c r="A498" s="25">
        <v>3</v>
      </c>
      <c r="B498" s="25" t="s">
        <v>38</v>
      </c>
      <c r="C498" s="25" t="str">
        <f>VLOOKUP(B:B,[1]Sheet1!$C:$E,3,0)</f>
        <v>练字帖</v>
      </c>
      <c r="D498" s="25" t="str">
        <f>VLOOKUP(B:B,[1]Sheet1!$C:$D,2,0)</f>
        <v>定制组</v>
      </c>
      <c r="E498" s="26">
        <v>45304</v>
      </c>
      <c r="F498" s="27">
        <v>0.375</v>
      </c>
      <c r="G498" s="28">
        <f>(F499-F498)*24</f>
        <v>11.5</v>
      </c>
      <c r="H498" s="29" t="s">
        <v>108</v>
      </c>
      <c r="I498" s="25">
        <v>19</v>
      </c>
      <c r="J498" s="25"/>
    </row>
    <row r="499" s="19" customFormat="1" ht="13.2" spans="1:10">
      <c r="A499" s="25"/>
      <c r="B499" s="25"/>
      <c r="C499" s="25"/>
      <c r="D499" s="25"/>
      <c r="E499" s="25"/>
      <c r="F499" s="27">
        <v>0.854166666666667</v>
      </c>
      <c r="G499" s="28"/>
      <c r="H499" s="29"/>
      <c r="I499" s="25"/>
      <c r="J499" s="25"/>
    </row>
    <row r="500" s="19" customFormat="1" ht="13.2" spans="1:10">
      <c r="A500" s="25">
        <v>4</v>
      </c>
      <c r="B500" s="25" t="s">
        <v>78</v>
      </c>
      <c r="C500" s="25" t="str">
        <f>VLOOKUP(B:B,[1]Sheet1!$C:$E,3,0)</f>
        <v>打包员/拣货</v>
      </c>
      <c r="D500" s="25" t="str">
        <f>VLOOKUP(B:B,[1]Sheet1!$C:$D,2,0)</f>
        <v>定制组</v>
      </c>
      <c r="E500" s="26">
        <v>45304</v>
      </c>
      <c r="F500" s="27">
        <v>0.791666666666667</v>
      </c>
      <c r="G500" s="28">
        <f>(F501-F500)*24</f>
        <v>2</v>
      </c>
      <c r="H500" s="29" t="s">
        <v>63</v>
      </c>
      <c r="I500" s="25">
        <v>19</v>
      </c>
      <c r="J500" s="25"/>
    </row>
    <row r="501" s="19" customFormat="1" ht="13.2" spans="1:10">
      <c r="A501" s="25"/>
      <c r="B501" s="25"/>
      <c r="C501" s="25"/>
      <c r="D501" s="25"/>
      <c r="E501" s="25"/>
      <c r="F501" s="27">
        <v>0.875</v>
      </c>
      <c r="G501" s="28"/>
      <c r="H501" s="29"/>
      <c r="I501" s="25"/>
      <c r="J501" s="25"/>
    </row>
    <row r="502" s="19" customFormat="1" ht="13.2" spans="1:10">
      <c r="A502" s="25">
        <v>5</v>
      </c>
      <c r="B502" s="25" t="s">
        <v>35</v>
      </c>
      <c r="C502" s="25" t="str">
        <f>VLOOKUP(B:B,[1]Sheet1!$C:$E,3,0)</f>
        <v>衣物印章</v>
      </c>
      <c r="D502" s="25" t="str">
        <f>VLOOKUP(B:B,[1]Sheet1!$C:$D,2,0)</f>
        <v>定制组</v>
      </c>
      <c r="E502" s="26">
        <v>45304</v>
      </c>
      <c r="F502" s="27">
        <v>0.791666666666667</v>
      </c>
      <c r="G502" s="28">
        <f>(F503-F502)*24</f>
        <v>2</v>
      </c>
      <c r="H502" s="29" t="s">
        <v>63</v>
      </c>
      <c r="I502" s="25">
        <v>19</v>
      </c>
      <c r="J502" s="25"/>
    </row>
    <row r="503" s="19" customFormat="1" ht="13.2" spans="1:10">
      <c r="A503" s="25"/>
      <c r="B503" s="25"/>
      <c r="C503" s="25"/>
      <c r="D503" s="25"/>
      <c r="E503" s="25"/>
      <c r="F503" s="27">
        <v>0.875</v>
      </c>
      <c r="G503" s="28"/>
      <c r="H503" s="29"/>
      <c r="I503" s="25"/>
      <c r="J503" s="25"/>
    </row>
    <row r="504" s="19" customFormat="1" ht="13.2" spans="1:10">
      <c r="A504" s="25">
        <v>6</v>
      </c>
      <c r="B504" s="25" t="s">
        <v>39</v>
      </c>
      <c r="C504" s="25" t="str">
        <f>VLOOKUP(B:B,[1]Sheet1!$C:$E,3,0)</f>
        <v>定制相框</v>
      </c>
      <c r="D504" s="25" t="str">
        <f>VLOOKUP(B:B,[1]Sheet1!$C:$D,2,0)</f>
        <v>定制组</v>
      </c>
      <c r="E504" s="26">
        <v>45304</v>
      </c>
      <c r="F504" s="27">
        <v>0.791666666666667</v>
      </c>
      <c r="G504" s="28">
        <f>(F505-F504)*24</f>
        <v>2</v>
      </c>
      <c r="H504" s="29" t="s">
        <v>63</v>
      </c>
      <c r="I504" s="25">
        <v>19</v>
      </c>
      <c r="J504" s="25"/>
    </row>
    <row r="505" s="19" customFormat="1" ht="13.2" spans="1:10">
      <c r="A505" s="25"/>
      <c r="B505" s="25"/>
      <c r="C505" s="25"/>
      <c r="D505" s="25"/>
      <c r="E505" s="25"/>
      <c r="F505" s="27">
        <v>0.875</v>
      </c>
      <c r="G505" s="28"/>
      <c r="H505" s="29"/>
      <c r="I505" s="25"/>
      <c r="J505" s="25"/>
    </row>
    <row r="506" s="19" customFormat="1" ht="13.2" spans="1:10">
      <c r="A506" s="25">
        <v>7</v>
      </c>
      <c r="B506" s="25" t="s">
        <v>37</v>
      </c>
      <c r="C506" s="25" t="str">
        <f>VLOOKUP(B:B,[1]Sheet1!$C:$E,3,0)</f>
        <v>刻章</v>
      </c>
      <c r="D506" s="25" t="str">
        <f>VLOOKUP(B:B,[1]Sheet1!$C:$D,2,0)</f>
        <v>定制组</v>
      </c>
      <c r="E506" s="26">
        <v>45304</v>
      </c>
      <c r="F506" s="27">
        <v>0.791666666666667</v>
      </c>
      <c r="G506" s="28">
        <f>(F507-F506)*24</f>
        <v>2</v>
      </c>
      <c r="H506" s="29" t="s">
        <v>63</v>
      </c>
      <c r="I506" s="25">
        <v>19</v>
      </c>
      <c r="J506" s="25"/>
    </row>
    <row r="507" s="19" customFormat="1" ht="13.2" spans="1:10">
      <c r="A507" s="25"/>
      <c r="B507" s="25"/>
      <c r="C507" s="25"/>
      <c r="D507" s="25"/>
      <c r="E507" s="25"/>
      <c r="F507" s="27">
        <v>0.875</v>
      </c>
      <c r="G507" s="28"/>
      <c r="H507" s="29"/>
      <c r="I507" s="25"/>
      <c r="J507" s="25"/>
    </row>
    <row r="508" s="19" customFormat="1" ht="13.2" spans="1:10">
      <c r="A508" s="25">
        <v>8</v>
      </c>
      <c r="B508" s="25" t="s">
        <v>86</v>
      </c>
      <c r="C508" s="25" t="str">
        <f>VLOOKUP(B:B,[1]Sheet1!$C:$E,3,0)</f>
        <v>刻章</v>
      </c>
      <c r="D508" s="25" t="str">
        <f>VLOOKUP(B:B,[1]Sheet1!$C:$D,2,0)</f>
        <v>定制组</v>
      </c>
      <c r="E508" s="26">
        <v>45304</v>
      </c>
      <c r="F508" s="27">
        <v>0.791666666666667</v>
      </c>
      <c r="G508" s="28">
        <f>(F509-F508)*24</f>
        <v>2</v>
      </c>
      <c r="H508" s="29" t="s">
        <v>63</v>
      </c>
      <c r="I508" s="25">
        <v>19</v>
      </c>
      <c r="J508" s="25"/>
    </row>
    <row r="509" s="19" customFormat="1" ht="13.2" spans="1:10">
      <c r="A509" s="25"/>
      <c r="B509" s="25"/>
      <c r="C509" s="25"/>
      <c r="D509" s="25"/>
      <c r="E509" s="25"/>
      <c r="F509" s="27">
        <v>0.875</v>
      </c>
      <c r="G509" s="28"/>
      <c r="H509" s="29"/>
      <c r="I509" s="25"/>
      <c r="J509" s="25"/>
    </row>
    <row r="510" s="19" customFormat="1" ht="13.2" spans="1:10">
      <c r="A510" s="25">
        <v>9</v>
      </c>
      <c r="B510" s="25" t="s">
        <v>79</v>
      </c>
      <c r="C510" s="25" t="str">
        <f>VLOOKUP(B:B,[1]Sheet1!$C:$E,3,0)</f>
        <v>名字练字帖</v>
      </c>
      <c r="D510" s="25" t="str">
        <f>VLOOKUP(B:B,[1]Sheet1!$C:$D,2,0)</f>
        <v>定制组</v>
      </c>
      <c r="E510" s="26">
        <v>45304</v>
      </c>
      <c r="F510" s="27">
        <v>0.791666666666667</v>
      </c>
      <c r="G510" s="28">
        <f>(F511-F510)*24</f>
        <v>2</v>
      </c>
      <c r="H510" s="29" t="s">
        <v>63</v>
      </c>
      <c r="I510" s="25">
        <v>19</v>
      </c>
      <c r="J510" s="25"/>
    </row>
    <row r="511" s="19" customFormat="1" ht="13.2" spans="1:10">
      <c r="A511" s="25"/>
      <c r="B511" s="25"/>
      <c r="C511" s="25"/>
      <c r="D511" s="25"/>
      <c r="E511" s="25"/>
      <c r="F511" s="27">
        <v>0.875</v>
      </c>
      <c r="G511" s="28"/>
      <c r="H511" s="29"/>
      <c r="I511" s="25"/>
      <c r="J511" s="25"/>
    </row>
    <row r="512" s="19" customFormat="1" ht="13.2" spans="1:10">
      <c r="A512" s="25">
        <v>10</v>
      </c>
      <c r="B512" s="25" t="s">
        <v>80</v>
      </c>
      <c r="C512" s="25" t="str">
        <f>VLOOKUP(B:B,[1]Sheet1!$C:$E,3,0)</f>
        <v>定制铅笔 姓名圈</v>
      </c>
      <c r="D512" s="25" t="str">
        <f>VLOOKUP(B:B,[1]Sheet1!$C:$D,2,0)</f>
        <v>定制组</v>
      </c>
      <c r="E512" s="26">
        <v>45304</v>
      </c>
      <c r="F512" s="27">
        <v>0.791666666666667</v>
      </c>
      <c r="G512" s="28">
        <f>(F513-F512)*24</f>
        <v>2</v>
      </c>
      <c r="H512" s="29" t="s">
        <v>63</v>
      </c>
      <c r="I512" s="25">
        <v>19</v>
      </c>
      <c r="J512" s="25"/>
    </row>
    <row r="513" s="19" customFormat="1" ht="13.2" spans="1:10">
      <c r="A513" s="25"/>
      <c r="B513" s="25"/>
      <c r="C513" s="25"/>
      <c r="D513" s="25"/>
      <c r="E513" s="25"/>
      <c r="F513" s="27">
        <v>0.875</v>
      </c>
      <c r="G513" s="28"/>
      <c r="H513" s="29"/>
      <c r="I513" s="25"/>
      <c r="J513" s="25"/>
    </row>
    <row r="514" s="19" customFormat="1" ht="13.2" spans="1:10">
      <c r="A514" s="25">
        <v>11</v>
      </c>
      <c r="B514" s="25" t="s">
        <v>119</v>
      </c>
      <c r="C514" s="25" t="str">
        <f>VLOOKUP(B:B,[1]Sheet1!$C:$E,3,0)</f>
        <v>拣货员（刻章）</v>
      </c>
      <c r="D514" s="25" t="str">
        <f>VLOOKUP(B:B,[1]Sheet1!$C:$D,2,0)</f>
        <v>拣验部</v>
      </c>
      <c r="E514" s="26">
        <v>45304</v>
      </c>
      <c r="F514" s="27">
        <v>0.895833333333333</v>
      </c>
      <c r="G514" s="28">
        <f>(F515-F514)*24</f>
        <v>0.999999999999999</v>
      </c>
      <c r="H514" s="29" t="s">
        <v>105</v>
      </c>
      <c r="I514" s="25">
        <v>19</v>
      </c>
      <c r="J514" s="25"/>
    </row>
    <row r="515" s="19" customFormat="1" ht="13.2" spans="1:10">
      <c r="A515" s="25"/>
      <c r="B515" s="25"/>
      <c r="C515" s="25"/>
      <c r="D515" s="25"/>
      <c r="E515" s="25"/>
      <c r="F515" s="27">
        <v>0.9375</v>
      </c>
      <c r="G515" s="28"/>
      <c r="H515" s="29"/>
      <c r="I515" s="25"/>
      <c r="J515" s="25"/>
    </row>
    <row r="516" s="19" customFormat="1" ht="13.2" spans="1:10">
      <c r="A516" s="25">
        <v>12</v>
      </c>
      <c r="B516" s="25" t="s">
        <v>120</v>
      </c>
      <c r="C516" s="25" t="str">
        <f>VLOOKUP(B:B,[1]Sheet1!$C:$E,3,0)</f>
        <v>散单拣货</v>
      </c>
      <c r="D516" s="25" t="str">
        <f>VLOOKUP(B:B,[1]Sheet1!$C:$D,2,0)</f>
        <v>拣验部</v>
      </c>
      <c r="E516" s="26">
        <v>45304</v>
      </c>
      <c r="F516" s="27">
        <v>0.895833333333333</v>
      </c>
      <c r="G516" s="28">
        <f>(F517-F516)*24</f>
        <v>0.999999999999999</v>
      </c>
      <c r="H516" s="29" t="s">
        <v>105</v>
      </c>
      <c r="I516" s="25">
        <v>19</v>
      </c>
      <c r="J516" s="25"/>
    </row>
    <row r="517" s="19" customFormat="1" ht="13.2" spans="1:10">
      <c r="A517" s="25"/>
      <c r="B517" s="25"/>
      <c r="C517" s="25"/>
      <c r="D517" s="25"/>
      <c r="E517" s="25"/>
      <c r="F517" s="27">
        <v>0.9375</v>
      </c>
      <c r="G517" s="28"/>
      <c r="H517" s="29"/>
      <c r="I517" s="25"/>
      <c r="J517" s="25"/>
    </row>
    <row r="518" s="19" customFormat="1" ht="13.2" spans="1:10">
      <c r="A518" s="25">
        <v>13</v>
      </c>
      <c r="B518" s="30" t="s">
        <v>55</v>
      </c>
      <c r="C518" s="25" t="s">
        <v>56</v>
      </c>
      <c r="D518" s="25" t="s">
        <v>57</v>
      </c>
      <c r="E518" s="26">
        <v>45304</v>
      </c>
      <c r="F518" s="27">
        <v>0.729166666666667</v>
      </c>
      <c r="G518" s="28">
        <f>(F519-F518)*24</f>
        <v>5</v>
      </c>
      <c r="H518" s="29" t="s">
        <v>53</v>
      </c>
      <c r="I518" s="25">
        <v>19</v>
      </c>
      <c r="J518" s="25" t="s">
        <v>58</v>
      </c>
    </row>
    <row r="519" s="19" customFormat="1" ht="13.2" spans="1:10">
      <c r="A519" s="25"/>
      <c r="B519" s="30"/>
      <c r="C519" s="25"/>
      <c r="D519" s="25"/>
      <c r="E519" s="25"/>
      <c r="F519" s="27">
        <v>0.9375</v>
      </c>
      <c r="G519" s="28"/>
      <c r="H519" s="29"/>
      <c r="I519" s="25"/>
      <c r="J519" s="25"/>
    </row>
    <row r="520" s="19" customFormat="1" ht="13.2" spans="1:10">
      <c r="A520" s="25">
        <v>14</v>
      </c>
      <c r="B520" s="25" t="s">
        <v>52</v>
      </c>
      <c r="C520" s="25" t="str">
        <f>VLOOKUP(B:B,[1]Sheet1!$C:$E,3,0)</f>
        <v>小爆款拣货员</v>
      </c>
      <c r="D520" s="25" t="str">
        <f>VLOOKUP(B:B,[1]Sheet1!$C:$D,2,0)</f>
        <v>拣验部</v>
      </c>
      <c r="E520" s="26">
        <v>45304</v>
      </c>
      <c r="F520" s="27">
        <v>0.583333333333333</v>
      </c>
      <c r="G520" s="28">
        <f>(F521-F520)*24</f>
        <v>6</v>
      </c>
      <c r="H520" s="29" t="s">
        <v>118</v>
      </c>
      <c r="I520" s="25">
        <v>19</v>
      </c>
      <c r="J520" s="25"/>
    </row>
    <row r="521" s="19" customFormat="1" ht="13.2" spans="1:10">
      <c r="A521" s="25"/>
      <c r="B521" s="25"/>
      <c r="C521" s="25"/>
      <c r="D521" s="25"/>
      <c r="E521" s="25"/>
      <c r="F521" s="27">
        <v>0.833333333333333</v>
      </c>
      <c r="G521" s="28"/>
      <c r="H521" s="29"/>
      <c r="I521" s="25"/>
      <c r="J521" s="25"/>
    </row>
    <row r="522" s="19" customFormat="1" ht="13.2" spans="1:10">
      <c r="A522" s="25">
        <v>15</v>
      </c>
      <c r="B522" s="25" t="s">
        <v>54</v>
      </c>
      <c r="C522" s="25" t="str">
        <f>VLOOKUP(B:B,[1]Sheet1!$C:$E,3,0)</f>
        <v>小爆款拣货员</v>
      </c>
      <c r="D522" s="25" t="str">
        <f>VLOOKUP(B:B,[1]Sheet1!$C:$D,2,0)</f>
        <v>拣验部</v>
      </c>
      <c r="E522" s="26">
        <v>45304</v>
      </c>
      <c r="F522" s="27">
        <v>0.729166666666667</v>
      </c>
      <c r="G522" s="28">
        <f>(F523-F522)*24</f>
        <v>5</v>
      </c>
      <c r="H522" s="29" t="s">
        <v>53</v>
      </c>
      <c r="I522" s="25">
        <v>19</v>
      </c>
      <c r="J522" s="25"/>
    </row>
    <row r="523" s="19" customFormat="1" ht="13.2" spans="1:10">
      <c r="A523" s="25"/>
      <c r="B523" s="25"/>
      <c r="C523" s="25"/>
      <c r="D523" s="25"/>
      <c r="E523" s="25"/>
      <c r="F523" s="27">
        <v>0.9375</v>
      </c>
      <c r="G523" s="28"/>
      <c r="H523" s="29"/>
      <c r="I523" s="25"/>
      <c r="J523" s="25"/>
    </row>
    <row r="524" s="19" customFormat="1" ht="13.2" spans="1:10">
      <c r="A524" s="25">
        <v>16</v>
      </c>
      <c r="B524" s="25" t="s">
        <v>117</v>
      </c>
      <c r="C524" s="25" t="str">
        <f>VLOOKUP(B:B,[1]Sheet1!$C:$E,3,0)</f>
        <v>散单拣货</v>
      </c>
      <c r="D524" s="25" t="str">
        <f>VLOOKUP(B:B,[1]Sheet1!$C:$D,2,0)</f>
        <v>拣验部</v>
      </c>
      <c r="E524" s="26">
        <v>45304</v>
      </c>
      <c r="F524" s="27">
        <v>0.916666666666667</v>
      </c>
      <c r="G524" s="28">
        <f>(F525-F524)*24</f>
        <v>1</v>
      </c>
      <c r="H524" s="29" t="s">
        <v>105</v>
      </c>
      <c r="I524" s="25">
        <v>19</v>
      </c>
      <c r="J524" s="25"/>
    </row>
    <row r="525" s="19" customFormat="1" ht="13.2" spans="1:10">
      <c r="A525" s="25"/>
      <c r="B525" s="25"/>
      <c r="C525" s="25"/>
      <c r="D525" s="25"/>
      <c r="E525" s="25"/>
      <c r="F525" s="27">
        <v>0.958333333333333</v>
      </c>
      <c r="G525" s="28"/>
      <c r="H525" s="29"/>
      <c r="I525" s="25"/>
      <c r="J525" s="25"/>
    </row>
    <row r="526" s="19" customFormat="1" ht="13.2" spans="1:10">
      <c r="A526" s="25">
        <v>17</v>
      </c>
      <c r="B526" s="30" t="s">
        <v>121</v>
      </c>
      <c r="C526" s="25" t="s">
        <v>122</v>
      </c>
      <c r="D526" s="25" t="s">
        <v>57</v>
      </c>
      <c r="E526" s="26">
        <v>45304</v>
      </c>
      <c r="F526" s="27">
        <v>0.895833333333333</v>
      </c>
      <c r="G526" s="28">
        <f>(F527-F526)*24</f>
        <v>1.5</v>
      </c>
      <c r="H526" s="29" t="s">
        <v>105</v>
      </c>
      <c r="I526" s="25">
        <v>19</v>
      </c>
      <c r="J526" s="25" t="s">
        <v>58</v>
      </c>
    </row>
    <row r="527" s="19" customFormat="1" ht="13.2" spans="1:10">
      <c r="A527" s="25"/>
      <c r="B527" s="30"/>
      <c r="C527" s="25"/>
      <c r="D527" s="25"/>
      <c r="E527" s="25"/>
      <c r="F527" s="27">
        <v>0.958333333333333</v>
      </c>
      <c r="G527" s="28"/>
      <c r="H527" s="29"/>
      <c r="I527" s="25"/>
      <c r="J527" s="25"/>
    </row>
    <row r="528" s="19" customFormat="1" ht="13.2" spans="1:10">
      <c r="A528" s="25">
        <v>18</v>
      </c>
      <c r="B528" s="25" t="s">
        <v>48</v>
      </c>
      <c r="C528" s="25" t="str">
        <f>VLOOKUP(B:B,[1]Sheet1!$C:$E,3,0)</f>
        <v>线上打包</v>
      </c>
      <c r="D528" s="25" t="str">
        <f>VLOOKUP(B:B,[1]Sheet1!$C:$D,2,0)</f>
        <v>打包部</v>
      </c>
      <c r="E528" s="26">
        <v>45304</v>
      </c>
      <c r="F528" s="27">
        <v>0.375</v>
      </c>
      <c r="G528" s="28">
        <f>(F529-F528)*24</f>
        <v>5.5</v>
      </c>
      <c r="H528" s="29" t="s">
        <v>43</v>
      </c>
      <c r="I528" s="25">
        <v>19</v>
      </c>
      <c r="J528" s="25"/>
    </row>
    <row r="529" s="19" customFormat="1" ht="13.2" spans="1:10">
      <c r="A529" s="25"/>
      <c r="B529" s="25"/>
      <c r="C529" s="25"/>
      <c r="D529" s="25"/>
      <c r="E529" s="25"/>
      <c r="F529" s="27">
        <v>0.604166666666667</v>
      </c>
      <c r="G529" s="28"/>
      <c r="H529" s="29"/>
      <c r="I529" s="25"/>
      <c r="J529" s="25"/>
    </row>
    <row r="530" s="19" customFormat="1" ht="13.2" spans="1:10">
      <c r="A530" s="25">
        <v>19</v>
      </c>
      <c r="B530" s="25" t="s">
        <v>103</v>
      </c>
      <c r="C530" s="25" t="str">
        <f>VLOOKUP(B:B,[1]Sheet1!$C:$E,3,0)</f>
        <v>线上打包</v>
      </c>
      <c r="D530" s="25" t="str">
        <f>VLOOKUP(B:B,[1]Sheet1!$C:$D,2,0)</f>
        <v>打包部</v>
      </c>
      <c r="E530" s="26">
        <v>45304</v>
      </c>
      <c r="F530" s="27">
        <v>0.375</v>
      </c>
      <c r="G530" s="28">
        <f>(F531-F530)*24</f>
        <v>6</v>
      </c>
      <c r="H530" s="29" t="s">
        <v>43</v>
      </c>
      <c r="I530" s="25">
        <v>19</v>
      </c>
      <c r="J530" s="25"/>
    </row>
    <row r="531" s="19" customFormat="1" ht="13.2" spans="1:10">
      <c r="A531" s="25"/>
      <c r="B531" s="25"/>
      <c r="C531" s="25"/>
      <c r="D531" s="25"/>
      <c r="E531" s="25"/>
      <c r="F531" s="27">
        <v>0.625</v>
      </c>
      <c r="G531" s="28"/>
      <c r="H531" s="29"/>
      <c r="I531" s="25"/>
      <c r="J531" s="25"/>
    </row>
    <row r="532" s="19" customFormat="1" ht="13.2" spans="1:10">
      <c r="A532" s="25">
        <v>20</v>
      </c>
      <c r="B532" s="25" t="s">
        <v>76</v>
      </c>
      <c r="C532" s="25" t="str">
        <f>VLOOKUP(B:B,[1]Sheet1!$C:$E,3,0)</f>
        <v>线上打包</v>
      </c>
      <c r="D532" s="25" t="str">
        <f>VLOOKUP(B:B,[1]Sheet1!$C:$D,2,0)</f>
        <v>打包部</v>
      </c>
      <c r="E532" s="26">
        <v>45304</v>
      </c>
      <c r="F532" s="27">
        <v>0.375</v>
      </c>
      <c r="G532" s="28">
        <f>(F533-F532)*24</f>
        <v>13.5</v>
      </c>
      <c r="H532" s="29" t="s">
        <v>47</v>
      </c>
      <c r="I532" s="25">
        <v>19</v>
      </c>
      <c r="J532" s="25"/>
    </row>
    <row r="533" s="19" customFormat="1" ht="13.2" spans="1:10">
      <c r="A533" s="25"/>
      <c r="B533" s="25"/>
      <c r="C533" s="25"/>
      <c r="D533" s="25"/>
      <c r="E533" s="25"/>
      <c r="F533" s="27">
        <v>0.9375</v>
      </c>
      <c r="G533" s="28"/>
      <c r="H533" s="29"/>
      <c r="I533" s="25"/>
      <c r="J533" s="25"/>
    </row>
    <row r="534" s="19" customFormat="1" ht="13.2" spans="1:10">
      <c r="A534" s="25">
        <v>21</v>
      </c>
      <c r="B534" s="25" t="s">
        <v>61</v>
      </c>
      <c r="C534" s="25" t="str">
        <f>VLOOKUP(B:B,[1]Sheet1!$C:$E,3,0)</f>
        <v>线上打包</v>
      </c>
      <c r="D534" s="25" t="str">
        <f>VLOOKUP(B:B,[1]Sheet1!$C:$D,2,0)</f>
        <v>打包部</v>
      </c>
      <c r="E534" s="26">
        <v>45304</v>
      </c>
      <c r="F534" s="27">
        <v>0.5</v>
      </c>
      <c r="G534" s="28">
        <f>(F535-F534)*24</f>
        <v>9.5</v>
      </c>
      <c r="H534" s="29" t="s">
        <v>107</v>
      </c>
      <c r="I534" s="25">
        <v>19</v>
      </c>
      <c r="J534" s="25"/>
    </row>
    <row r="535" s="19" customFormat="1" ht="13.2" spans="1:10">
      <c r="A535" s="25"/>
      <c r="B535" s="25"/>
      <c r="C535" s="25"/>
      <c r="D535" s="25"/>
      <c r="E535" s="25"/>
      <c r="F535" s="27">
        <v>0.895833333333333</v>
      </c>
      <c r="G535" s="28"/>
      <c r="H535" s="29"/>
      <c r="I535" s="25"/>
      <c r="J535" s="25"/>
    </row>
    <row r="536" s="19" customFormat="1" ht="13.2" spans="1:10">
      <c r="A536" s="25">
        <v>22</v>
      </c>
      <c r="B536" s="25" t="s">
        <v>46</v>
      </c>
      <c r="C536" s="25" t="str">
        <f>VLOOKUP(B:B,[1]Sheet1!$C:$E,3,0)</f>
        <v>线上打包</v>
      </c>
      <c r="D536" s="25" t="str">
        <f>VLOOKUP(B:B,[1]Sheet1!$C:$D,2,0)</f>
        <v>打包部</v>
      </c>
      <c r="E536" s="26">
        <v>45304</v>
      </c>
      <c r="F536" s="27">
        <v>0.5</v>
      </c>
      <c r="G536" s="28">
        <f>(F537-F536)*24</f>
        <v>5</v>
      </c>
      <c r="H536" s="29" t="s">
        <v>53</v>
      </c>
      <c r="I536" s="25">
        <v>19</v>
      </c>
      <c r="J536" s="25"/>
    </row>
    <row r="537" s="19" customFormat="1" ht="13.2" spans="1:10">
      <c r="A537" s="25"/>
      <c r="B537" s="25"/>
      <c r="C537" s="25"/>
      <c r="D537" s="25"/>
      <c r="E537" s="25"/>
      <c r="F537" s="27">
        <v>0.708333333333333</v>
      </c>
      <c r="G537" s="28"/>
      <c r="H537" s="29"/>
      <c r="I537" s="25"/>
      <c r="J537" s="25"/>
    </row>
    <row r="538" s="19" customFormat="1" ht="13.2" spans="1:10">
      <c r="A538" s="25">
        <v>23</v>
      </c>
      <c r="B538" s="25" t="s">
        <v>44</v>
      </c>
      <c r="C538" s="25" t="str">
        <f>VLOOKUP(B:B,[1]Sheet1!$C:$E,3,0)</f>
        <v>线上打包</v>
      </c>
      <c r="D538" s="25" t="str">
        <f>VLOOKUP(B:B,[1]Sheet1!$C:$D,2,0)</f>
        <v>打包部</v>
      </c>
      <c r="E538" s="26">
        <v>45304</v>
      </c>
      <c r="F538" s="27">
        <v>0.375</v>
      </c>
      <c r="G538" s="28">
        <f>(F539-F538)*24</f>
        <v>8</v>
      </c>
      <c r="H538" s="29" t="s">
        <v>53</v>
      </c>
      <c r="I538" s="25">
        <v>19</v>
      </c>
      <c r="J538" s="25"/>
    </row>
    <row r="539" s="19" customFormat="1" ht="13.2" spans="1:10">
      <c r="A539" s="25"/>
      <c r="B539" s="25"/>
      <c r="C539" s="25"/>
      <c r="D539" s="25"/>
      <c r="E539" s="25"/>
      <c r="F539" s="27">
        <v>0.708333333333333</v>
      </c>
      <c r="G539" s="28"/>
      <c r="H539" s="29"/>
      <c r="I539" s="25"/>
      <c r="J539" s="25"/>
    </row>
    <row r="540" s="19" customFormat="1" ht="13.2" spans="1:10">
      <c r="A540" s="25">
        <v>24</v>
      </c>
      <c r="B540" s="25" t="s">
        <v>59</v>
      </c>
      <c r="C540" s="25" t="str">
        <f>VLOOKUP(B:B,[1]Sheet1!$C:$E,3,0)</f>
        <v>爆款打包员（纸箱）</v>
      </c>
      <c r="D540" s="25" t="str">
        <f>VLOOKUP(B:B,[1]Sheet1!$C:$D,2,0)</f>
        <v>打包部</v>
      </c>
      <c r="E540" s="26">
        <v>45304</v>
      </c>
      <c r="F540" s="27">
        <v>0.875</v>
      </c>
      <c r="G540" s="28">
        <f>(F541-F540)*24</f>
        <v>2</v>
      </c>
      <c r="H540" s="29" t="s">
        <v>53</v>
      </c>
      <c r="I540" s="25">
        <v>19</v>
      </c>
      <c r="J540" s="25"/>
    </row>
    <row r="541" s="19" customFormat="1" ht="13.2" spans="1:10">
      <c r="A541" s="25"/>
      <c r="B541" s="25"/>
      <c r="C541" s="25"/>
      <c r="D541" s="25"/>
      <c r="E541" s="25"/>
      <c r="F541" s="27">
        <v>0.958333333333333</v>
      </c>
      <c r="G541" s="28"/>
      <c r="H541" s="29"/>
      <c r="I541" s="25"/>
      <c r="J541" s="25"/>
    </row>
    <row r="542" s="19" customFormat="1" ht="13.2" spans="1:10">
      <c r="A542" s="25">
        <v>25</v>
      </c>
      <c r="B542" s="25" t="s">
        <v>60</v>
      </c>
      <c r="C542" s="25" t="str">
        <f>VLOOKUP(B:B,[1]Sheet1!$C:$E,3,0)</f>
        <v>爆款打包员（纸箱）</v>
      </c>
      <c r="D542" s="25" t="str">
        <f>VLOOKUP(B:B,[1]Sheet1!$C:$D,2,0)</f>
        <v>打包部</v>
      </c>
      <c r="E542" s="26">
        <v>45304</v>
      </c>
      <c r="F542" s="27">
        <v>0.75</v>
      </c>
      <c r="G542" s="28">
        <f>(F543-F542)*24</f>
        <v>5</v>
      </c>
      <c r="H542" s="29" t="s">
        <v>53</v>
      </c>
      <c r="I542" s="25">
        <v>19</v>
      </c>
      <c r="J542" s="25"/>
    </row>
    <row r="543" s="19" customFormat="1" ht="13.2" spans="1:10">
      <c r="A543" s="25"/>
      <c r="B543" s="25"/>
      <c r="C543" s="25"/>
      <c r="D543" s="25"/>
      <c r="E543" s="25"/>
      <c r="F543" s="27">
        <v>0.958333333333333</v>
      </c>
      <c r="G543" s="28"/>
      <c r="H543" s="29"/>
      <c r="I543" s="25"/>
      <c r="J543" s="25"/>
    </row>
    <row r="544" s="19" customFormat="1" ht="13.2" spans="1:10">
      <c r="A544" s="25">
        <v>26</v>
      </c>
      <c r="B544" s="25" t="s">
        <v>74</v>
      </c>
      <c r="C544" s="25" t="str">
        <f>VLOOKUP(B:B,[1]Sheet1!$C:$E,3,0)</f>
        <v>线上打包</v>
      </c>
      <c r="D544" s="25" t="str">
        <f>VLOOKUP(B:B,[1]Sheet1!$C:$D,2,0)</f>
        <v>打包部</v>
      </c>
      <c r="E544" s="26">
        <v>45304</v>
      </c>
      <c r="F544" s="27">
        <v>0.5625</v>
      </c>
      <c r="G544" s="28">
        <f>(F545-F544)*24</f>
        <v>9</v>
      </c>
      <c r="H544" s="29" t="s">
        <v>107</v>
      </c>
      <c r="I544" s="25">
        <v>19</v>
      </c>
      <c r="J544" s="25"/>
    </row>
    <row r="545" s="19" customFormat="1" ht="13.2" spans="1:10">
      <c r="A545" s="25"/>
      <c r="B545" s="25"/>
      <c r="C545" s="25"/>
      <c r="D545" s="25"/>
      <c r="E545" s="25"/>
      <c r="F545" s="27">
        <v>0.9375</v>
      </c>
      <c r="G545" s="28"/>
      <c r="H545" s="29"/>
      <c r="I545" s="25"/>
      <c r="J545" s="25"/>
    </row>
    <row r="546" s="19" customFormat="1" ht="13.2" spans="1:10">
      <c r="A546" s="25">
        <v>27</v>
      </c>
      <c r="B546" s="25" t="s">
        <v>111</v>
      </c>
      <c r="C546" s="25" t="str">
        <f>VLOOKUP(B:B,[1]Sheet1!$C:$E,3,0)</f>
        <v>3楼补货员</v>
      </c>
      <c r="D546" s="25" t="str">
        <f>VLOOKUP(B:B,[1]Sheet1!$C:$D,2,0)</f>
        <v>3楼补货组</v>
      </c>
      <c r="E546" s="26">
        <v>45304</v>
      </c>
      <c r="F546" s="27">
        <v>0.375</v>
      </c>
      <c r="G546" s="28">
        <f>(F547-F546)*24</f>
        <v>5</v>
      </c>
      <c r="H546" s="29" t="s">
        <v>123</v>
      </c>
      <c r="I546" s="25">
        <v>19</v>
      </c>
      <c r="J546" s="25"/>
    </row>
    <row r="547" s="19" customFormat="1" ht="13.2" spans="1:10">
      <c r="A547" s="25"/>
      <c r="B547" s="25"/>
      <c r="C547" s="25"/>
      <c r="D547" s="25"/>
      <c r="E547" s="25"/>
      <c r="F547" s="27">
        <v>0.583333333333333</v>
      </c>
      <c r="G547" s="28"/>
      <c r="H547" s="29"/>
      <c r="I547" s="25"/>
      <c r="J547" s="25"/>
    </row>
    <row r="548" s="19" customFormat="1" ht="13.2" spans="1:10">
      <c r="A548" s="25">
        <v>28</v>
      </c>
      <c r="B548" s="25" t="s">
        <v>110</v>
      </c>
      <c r="C548" s="25" t="str">
        <f>VLOOKUP(B:B,[1]Sheet1!$C:$E,3,0)</f>
        <v>3楼补货员</v>
      </c>
      <c r="D548" s="25" t="str">
        <f>VLOOKUP(B:B,[1]Sheet1!$C:$D,2,0)</f>
        <v>3楼补货组</v>
      </c>
      <c r="E548" s="26">
        <v>45304</v>
      </c>
      <c r="F548" s="27">
        <v>0.375</v>
      </c>
      <c r="G548" s="28">
        <f>(F549-F548)*24</f>
        <v>5</v>
      </c>
      <c r="H548" s="29" t="s">
        <v>123</v>
      </c>
      <c r="I548" s="25">
        <v>19</v>
      </c>
      <c r="J548" s="25"/>
    </row>
    <row r="549" s="19" customFormat="1" ht="13.2" spans="1:10">
      <c r="A549" s="25"/>
      <c r="B549" s="25"/>
      <c r="C549" s="25"/>
      <c r="D549" s="25"/>
      <c r="E549" s="25"/>
      <c r="F549" s="27">
        <v>0.583333333333333</v>
      </c>
      <c r="G549" s="28"/>
      <c r="H549" s="29"/>
      <c r="I549" s="25"/>
      <c r="J549" s="25"/>
    </row>
    <row r="550" s="19" customFormat="1" ht="13.2" spans="1:10">
      <c r="A550" s="25">
        <v>29</v>
      </c>
      <c r="B550" s="25" t="s">
        <v>112</v>
      </c>
      <c r="C550" s="25" t="str">
        <f>VLOOKUP(B:B,[1]Sheet1!$C:$E,3,0)</f>
        <v>3楼补货员</v>
      </c>
      <c r="D550" s="25" t="str">
        <f>VLOOKUP(B:B,[1]Sheet1!$C:$D,2,0)</f>
        <v>3楼补货组</v>
      </c>
      <c r="E550" s="26">
        <v>45304</v>
      </c>
      <c r="F550" s="27">
        <v>0.375</v>
      </c>
      <c r="G550" s="28">
        <f>(F551-F550)*24</f>
        <v>5</v>
      </c>
      <c r="H550" s="29" t="s">
        <v>123</v>
      </c>
      <c r="I550" s="25">
        <v>19</v>
      </c>
      <c r="J550" s="25"/>
    </row>
    <row r="551" s="19" customFormat="1" ht="13.2" spans="1:10">
      <c r="A551" s="25"/>
      <c r="B551" s="25"/>
      <c r="C551" s="25"/>
      <c r="D551" s="25"/>
      <c r="E551" s="25"/>
      <c r="F551" s="27">
        <v>0.583333333333333</v>
      </c>
      <c r="G551" s="28"/>
      <c r="H551" s="29"/>
      <c r="I551" s="25"/>
      <c r="J551" s="25"/>
    </row>
    <row r="552" s="19" customFormat="1" ht="13.2" spans="1:10">
      <c r="A552" s="31">
        <v>1</v>
      </c>
      <c r="B552" s="31" t="s">
        <v>78</v>
      </c>
      <c r="C552" s="31" t="str">
        <f>VLOOKUP(B:B,[1]Sheet1!$C:$E,3,0)</f>
        <v>打包员/拣货</v>
      </c>
      <c r="D552" s="31" t="str">
        <f>VLOOKUP(B:B,[1]Sheet1!$C:$D,2,0)</f>
        <v>定制组</v>
      </c>
      <c r="E552" s="32">
        <v>45305</v>
      </c>
      <c r="F552" s="27">
        <v>0.791666666666667</v>
      </c>
      <c r="G552" s="28">
        <f>(F553-F552)*24</f>
        <v>1.99999999999999</v>
      </c>
      <c r="H552" s="29" t="s">
        <v>63</v>
      </c>
      <c r="I552" s="25">
        <v>19</v>
      </c>
      <c r="J552" s="25"/>
    </row>
    <row r="553" s="19" customFormat="1" ht="13.2" spans="1:10">
      <c r="A553" s="31"/>
      <c r="B553" s="31"/>
      <c r="C553" s="31"/>
      <c r="D553" s="31"/>
      <c r="E553" s="31"/>
      <c r="F553" s="27">
        <v>0.875</v>
      </c>
      <c r="G553" s="28"/>
      <c r="H553" s="29"/>
      <c r="I553" s="25"/>
      <c r="J553" s="25"/>
    </row>
    <row r="554" s="19" customFormat="1" ht="13.2" spans="1:10">
      <c r="A554" s="25">
        <v>2</v>
      </c>
      <c r="B554" s="25" t="s">
        <v>79</v>
      </c>
      <c r="C554" s="25" t="str">
        <f>VLOOKUP(B:B,[1]Sheet1!$C:$E,3,0)</f>
        <v>名字练字帖</v>
      </c>
      <c r="D554" s="25" t="str">
        <f>VLOOKUP(B:B,[1]Sheet1!$C:$D,2,0)</f>
        <v>定制组</v>
      </c>
      <c r="E554" s="26">
        <v>45305</v>
      </c>
      <c r="F554" s="27">
        <v>0.791666666666667</v>
      </c>
      <c r="G554" s="28">
        <f>(F555-F554)*24</f>
        <v>1.99999999999999</v>
      </c>
      <c r="H554" s="29" t="s">
        <v>63</v>
      </c>
      <c r="I554" s="25">
        <v>19</v>
      </c>
      <c r="J554" s="25"/>
    </row>
    <row r="555" s="19" customFormat="1" ht="13.2" spans="1:10">
      <c r="A555" s="25"/>
      <c r="B555" s="25"/>
      <c r="C555" s="25"/>
      <c r="D555" s="25"/>
      <c r="E555" s="25"/>
      <c r="F555" s="27">
        <v>0.875</v>
      </c>
      <c r="G555" s="28"/>
      <c r="H555" s="29"/>
      <c r="I555" s="25"/>
      <c r="J555" s="25"/>
    </row>
    <row r="556" s="19" customFormat="1" ht="13.2" spans="1:10">
      <c r="A556" s="25">
        <v>3</v>
      </c>
      <c r="B556" s="25" t="s">
        <v>80</v>
      </c>
      <c r="C556" s="25" t="str">
        <f>VLOOKUP(B:B,[1]Sheet1!$C:$E,3,0)</f>
        <v>定制铅笔 姓名圈</v>
      </c>
      <c r="D556" s="25" t="str">
        <f>VLOOKUP(B:B,[1]Sheet1!$C:$D,2,0)</f>
        <v>定制组</v>
      </c>
      <c r="E556" s="26">
        <v>45305</v>
      </c>
      <c r="F556" s="27">
        <v>0.791666666666667</v>
      </c>
      <c r="G556" s="28">
        <f>(F557-F556)*24</f>
        <v>2</v>
      </c>
      <c r="H556" s="29" t="s">
        <v>63</v>
      </c>
      <c r="I556" s="25">
        <v>19</v>
      </c>
      <c r="J556" s="25"/>
    </row>
    <row r="557" s="19" customFormat="1" ht="13.2" spans="1:10">
      <c r="A557" s="25"/>
      <c r="B557" s="25"/>
      <c r="C557" s="25"/>
      <c r="D557" s="25"/>
      <c r="E557" s="25"/>
      <c r="F557" s="27">
        <v>0.875</v>
      </c>
      <c r="G557" s="28"/>
      <c r="H557" s="29"/>
      <c r="I557" s="25"/>
      <c r="J557" s="25"/>
    </row>
    <row r="558" s="19" customFormat="1" ht="13.2" spans="1:10">
      <c r="A558" s="25">
        <v>4</v>
      </c>
      <c r="B558" s="25" t="s">
        <v>86</v>
      </c>
      <c r="C558" s="25" t="str">
        <f>VLOOKUP(B:B,[1]Sheet1!$C:$E,3,0)</f>
        <v>刻章</v>
      </c>
      <c r="D558" s="25" t="str">
        <f>VLOOKUP(B:B,[1]Sheet1!$C:$D,2,0)</f>
        <v>定制组</v>
      </c>
      <c r="E558" s="26">
        <v>45305</v>
      </c>
      <c r="F558" s="27">
        <v>0.791666666666667</v>
      </c>
      <c r="G558" s="28">
        <f>(F559-F558)*24</f>
        <v>2</v>
      </c>
      <c r="H558" s="29" t="s">
        <v>114</v>
      </c>
      <c r="I558" s="25">
        <v>19</v>
      </c>
      <c r="J558" s="25"/>
    </row>
    <row r="559" s="19" customFormat="1" ht="13.2" spans="1:10">
      <c r="A559" s="25"/>
      <c r="B559" s="25"/>
      <c r="C559" s="25"/>
      <c r="D559" s="25"/>
      <c r="E559" s="25"/>
      <c r="F559" s="27">
        <v>0.875</v>
      </c>
      <c r="G559" s="28"/>
      <c r="H559" s="29"/>
      <c r="I559" s="25"/>
      <c r="J559" s="25"/>
    </row>
    <row r="560" s="19" customFormat="1" ht="13.2" spans="1:10">
      <c r="A560" s="25">
        <v>5</v>
      </c>
      <c r="B560" s="25" t="s">
        <v>39</v>
      </c>
      <c r="C560" s="25" t="str">
        <f>VLOOKUP(B:B,[1]Sheet1!$C:$E,3,0)</f>
        <v>定制相框</v>
      </c>
      <c r="D560" s="25" t="str">
        <f>VLOOKUP(B:B,[1]Sheet1!$C:$D,2,0)</f>
        <v>定制组</v>
      </c>
      <c r="E560" s="26">
        <v>45305</v>
      </c>
      <c r="F560" s="27">
        <v>0.791666666666667</v>
      </c>
      <c r="G560" s="28">
        <f>(F561-F560)*24</f>
        <v>2</v>
      </c>
      <c r="H560" s="29" t="s">
        <v>114</v>
      </c>
      <c r="I560" s="25">
        <v>19</v>
      </c>
      <c r="J560" s="25"/>
    </row>
    <row r="561" s="19" customFormat="1" ht="13.2" spans="1:10">
      <c r="A561" s="25"/>
      <c r="B561" s="25"/>
      <c r="C561" s="25"/>
      <c r="D561" s="25"/>
      <c r="E561" s="25"/>
      <c r="F561" s="27">
        <v>0.875</v>
      </c>
      <c r="G561" s="28"/>
      <c r="H561" s="29"/>
      <c r="I561" s="25"/>
      <c r="J561" s="25"/>
    </row>
    <row r="562" s="19" customFormat="1" ht="13.2" spans="1:10">
      <c r="A562" s="25">
        <v>6</v>
      </c>
      <c r="B562" s="25" t="s">
        <v>37</v>
      </c>
      <c r="C562" s="25" t="str">
        <f>VLOOKUP(B:B,[1]Sheet1!$C:$E,3,0)</f>
        <v>刻章</v>
      </c>
      <c r="D562" s="25" t="str">
        <f>VLOOKUP(B:B,[1]Sheet1!$C:$D,2,0)</f>
        <v>定制组</v>
      </c>
      <c r="E562" s="26">
        <v>45305</v>
      </c>
      <c r="F562" s="27">
        <v>0.791666666666667</v>
      </c>
      <c r="G562" s="28">
        <f>(F563-F562)*24</f>
        <v>2</v>
      </c>
      <c r="H562" s="29" t="s">
        <v>63</v>
      </c>
      <c r="I562" s="25">
        <v>19</v>
      </c>
      <c r="J562" s="25"/>
    </row>
    <row r="563" s="19" customFormat="1" ht="13.2" spans="1:10">
      <c r="A563" s="25"/>
      <c r="B563" s="25"/>
      <c r="C563" s="25"/>
      <c r="D563" s="25"/>
      <c r="E563" s="25"/>
      <c r="F563" s="27">
        <v>0.875</v>
      </c>
      <c r="G563" s="28"/>
      <c r="H563" s="29"/>
      <c r="I563" s="25"/>
      <c r="J563" s="25"/>
    </row>
    <row r="564" s="19" customFormat="1" ht="13.2" spans="1:10">
      <c r="A564" s="25">
        <v>7</v>
      </c>
      <c r="B564" s="25" t="s">
        <v>77</v>
      </c>
      <c r="C564" s="25" t="str">
        <f>VLOOKUP(B:B,[1]Sheet1!$C:$E,3,0)</f>
        <v>姓名贴</v>
      </c>
      <c r="D564" s="25" t="str">
        <f>VLOOKUP(B:B,[1]Sheet1!$C:$D,2,0)</f>
        <v>定制组</v>
      </c>
      <c r="E564" s="26">
        <v>45305</v>
      </c>
      <c r="F564" s="27">
        <v>0.375</v>
      </c>
      <c r="G564" s="28">
        <f>(F565-F564)*24</f>
        <v>12</v>
      </c>
      <c r="H564" s="29" t="s">
        <v>108</v>
      </c>
      <c r="I564" s="25">
        <v>19</v>
      </c>
      <c r="J564" s="25"/>
    </row>
    <row r="565" s="19" customFormat="1" ht="13.2" spans="1:10">
      <c r="A565" s="25"/>
      <c r="B565" s="25"/>
      <c r="C565" s="25"/>
      <c r="D565" s="25"/>
      <c r="E565" s="25"/>
      <c r="F565" s="27">
        <v>0.875</v>
      </c>
      <c r="G565" s="28"/>
      <c r="H565" s="29"/>
      <c r="I565" s="25"/>
      <c r="J565" s="25"/>
    </row>
    <row r="566" s="19" customFormat="1" ht="13.2" spans="1:10">
      <c r="A566" s="25">
        <v>8</v>
      </c>
      <c r="B566" s="25" t="s">
        <v>38</v>
      </c>
      <c r="C566" s="25" t="str">
        <f>VLOOKUP(B:B,[1]Sheet1!$C:$E,3,0)</f>
        <v>练字帖</v>
      </c>
      <c r="D566" s="25" t="str">
        <f>VLOOKUP(B:B,[1]Sheet1!$C:$D,2,0)</f>
        <v>定制组</v>
      </c>
      <c r="E566" s="26">
        <v>45305</v>
      </c>
      <c r="F566" s="27">
        <v>0.375</v>
      </c>
      <c r="G566" s="28">
        <f>(F567-F566)*24</f>
        <v>12</v>
      </c>
      <c r="H566" s="29" t="s">
        <v>108</v>
      </c>
      <c r="I566" s="25">
        <v>19</v>
      </c>
      <c r="J566" s="25"/>
    </row>
    <row r="567" s="19" customFormat="1" ht="13.2" spans="1:10">
      <c r="A567" s="25"/>
      <c r="B567" s="25"/>
      <c r="C567" s="25"/>
      <c r="D567" s="25"/>
      <c r="E567" s="25"/>
      <c r="F567" s="27">
        <v>0.875</v>
      </c>
      <c r="G567" s="28"/>
      <c r="H567" s="29"/>
      <c r="I567" s="25"/>
      <c r="J567" s="25"/>
    </row>
    <row r="568" s="19" customFormat="1" ht="13.2" spans="1:10">
      <c r="A568" s="25">
        <v>9</v>
      </c>
      <c r="B568" s="25" t="s">
        <v>65</v>
      </c>
      <c r="C568" s="25" t="str">
        <f>VLOOKUP(B:B,[1]Sheet1!$C:$E,3,0)</f>
        <v>退件员</v>
      </c>
      <c r="D568" s="25" t="str">
        <f>VLOOKUP(B:B,[1]Sheet1!$C:$D,2,0)</f>
        <v>退件组</v>
      </c>
      <c r="E568" s="26">
        <v>45305</v>
      </c>
      <c r="F568" s="27">
        <v>0.583333333333333</v>
      </c>
      <c r="G568" s="28">
        <f>(F569-F568)*24</f>
        <v>8</v>
      </c>
      <c r="H568" s="29" t="s">
        <v>124</v>
      </c>
      <c r="I568" s="25">
        <v>19</v>
      </c>
      <c r="J568" s="25"/>
    </row>
    <row r="569" s="19" customFormat="1" ht="13.2" spans="1:10">
      <c r="A569" s="25"/>
      <c r="B569" s="25"/>
      <c r="C569" s="25"/>
      <c r="D569" s="25"/>
      <c r="E569" s="25"/>
      <c r="F569" s="27">
        <v>0.916666666666667</v>
      </c>
      <c r="G569" s="28"/>
      <c r="H569" s="29"/>
      <c r="I569" s="25"/>
      <c r="J569" s="25"/>
    </row>
    <row r="570" s="19" customFormat="1" ht="13.2" spans="1:10">
      <c r="A570" s="25">
        <v>10</v>
      </c>
      <c r="B570" s="25" t="s">
        <v>96</v>
      </c>
      <c r="C570" s="25" t="str">
        <f>VLOOKUP(B:B,[1]Sheet1!$C:$E,3,0)</f>
        <v>理货组长</v>
      </c>
      <c r="D570" s="25" t="str">
        <f>VLOOKUP(B:B,[1]Sheet1!$C:$D,2,0)</f>
        <v>理货组</v>
      </c>
      <c r="E570" s="26">
        <v>45305</v>
      </c>
      <c r="F570" s="27">
        <v>0.875</v>
      </c>
      <c r="G570" s="28">
        <f>(F571-F570)*24</f>
        <v>0.500000000000001</v>
      </c>
      <c r="H570" s="29" t="s">
        <v>66</v>
      </c>
      <c r="I570" s="25">
        <v>19</v>
      </c>
      <c r="J570" s="25"/>
    </row>
    <row r="571" s="19" customFormat="1" ht="13.2" spans="1:10">
      <c r="A571" s="25"/>
      <c r="B571" s="25"/>
      <c r="C571" s="25"/>
      <c r="D571" s="25"/>
      <c r="E571" s="25"/>
      <c r="F571" s="27">
        <v>0.895833333333333</v>
      </c>
      <c r="G571" s="28"/>
      <c r="H571" s="29"/>
      <c r="I571" s="25"/>
      <c r="J571" s="25"/>
    </row>
    <row r="572" s="19" customFormat="1" ht="13.2" spans="1:10">
      <c r="A572" s="25">
        <v>11</v>
      </c>
      <c r="B572" s="25" t="s">
        <v>109</v>
      </c>
      <c r="C572" s="25" t="str">
        <f>VLOOKUP(B:B,[1]Sheet1!$C:$E,3,0)</f>
        <v>理货员</v>
      </c>
      <c r="D572" s="25" t="str">
        <f>VLOOKUP(B:B,[1]Sheet1!$C:$D,2,0)</f>
        <v>理货组</v>
      </c>
      <c r="E572" s="26">
        <v>45305</v>
      </c>
      <c r="F572" s="27">
        <v>0.875</v>
      </c>
      <c r="G572" s="28">
        <f>(F573-F572)*24</f>
        <v>0.500000000000001</v>
      </c>
      <c r="H572" s="29" t="s">
        <v>66</v>
      </c>
      <c r="I572" s="25">
        <v>19</v>
      </c>
      <c r="J572" s="25"/>
    </row>
    <row r="573" s="19" customFormat="1" ht="13.2" spans="1:10">
      <c r="A573" s="25"/>
      <c r="B573" s="25"/>
      <c r="C573" s="25"/>
      <c r="D573" s="25"/>
      <c r="E573" s="25"/>
      <c r="F573" s="27">
        <v>0.895833333333333</v>
      </c>
      <c r="G573" s="28"/>
      <c r="H573" s="29"/>
      <c r="I573" s="25"/>
      <c r="J573" s="25"/>
    </row>
    <row r="574" s="19" customFormat="1" ht="13.2" spans="1:10">
      <c r="A574" s="25">
        <v>12</v>
      </c>
      <c r="B574" s="25" t="s">
        <v>91</v>
      </c>
      <c r="C574" s="25" t="str">
        <f>VLOOKUP(B:B,[1]Sheet1!$C:$E,3,0)</f>
        <v>理货员</v>
      </c>
      <c r="D574" s="25" t="str">
        <f>VLOOKUP(B:B,[1]Sheet1!$C:$D,2,0)</f>
        <v>理货组</v>
      </c>
      <c r="E574" s="26">
        <v>45305</v>
      </c>
      <c r="F574" s="27">
        <v>0.875</v>
      </c>
      <c r="G574" s="28">
        <f>(F575-F574)*24</f>
        <v>0.999999999999999</v>
      </c>
      <c r="H574" s="29" t="s">
        <v>66</v>
      </c>
      <c r="I574" s="25">
        <v>19</v>
      </c>
      <c r="J574" s="25"/>
    </row>
    <row r="575" s="19" customFormat="1" ht="13.2" spans="1:10">
      <c r="A575" s="25"/>
      <c r="B575" s="25"/>
      <c r="C575" s="25"/>
      <c r="D575" s="25"/>
      <c r="E575" s="25"/>
      <c r="F575" s="27">
        <v>0.916666666666667</v>
      </c>
      <c r="G575" s="28"/>
      <c r="H575" s="29"/>
      <c r="I575" s="25"/>
      <c r="J575" s="25"/>
    </row>
    <row r="576" s="19" customFormat="1" ht="13.2" spans="1:10">
      <c r="A576" s="25">
        <v>13</v>
      </c>
      <c r="B576" s="25" t="s">
        <v>68</v>
      </c>
      <c r="C576" s="25" t="str">
        <f>VLOOKUP(B:B,[1]Sheet1!$C:$E,3,0)</f>
        <v>理货员</v>
      </c>
      <c r="D576" s="25" t="str">
        <f>VLOOKUP(B:B,[1]Sheet1!$C:$D,2,0)</f>
        <v>理货组</v>
      </c>
      <c r="E576" s="26">
        <v>45305</v>
      </c>
      <c r="F576" s="27">
        <v>0.875</v>
      </c>
      <c r="G576" s="28">
        <f>(F577-F576)*24</f>
        <v>0.999999999999999</v>
      </c>
      <c r="H576" s="29" t="s">
        <v>66</v>
      </c>
      <c r="I576" s="25">
        <v>19</v>
      </c>
      <c r="J576" s="25"/>
    </row>
    <row r="577" s="19" customFormat="1" ht="13.2" spans="1:10">
      <c r="A577" s="25"/>
      <c r="B577" s="25"/>
      <c r="C577" s="25"/>
      <c r="D577" s="25"/>
      <c r="E577" s="25"/>
      <c r="F577" s="27">
        <v>0.916666666666667</v>
      </c>
      <c r="G577" s="28"/>
      <c r="H577" s="29"/>
      <c r="I577" s="25"/>
      <c r="J577" s="25"/>
    </row>
    <row r="578" s="19" customFormat="1" ht="13.2" spans="1:10">
      <c r="A578" s="25">
        <v>14</v>
      </c>
      <c r="B578" s="25" t="s">
        <v>67</v>
      </c>
      <c r="C578" s="25" t="str">
        <f>VLOOKUP(B:B,[1]Sheet1!$C:$E,3,0)</f>
        <v>理货员</v>
      </c>
      <c r="D578" s="25" t="str">
        <f>VLOOKUP(B:B,[1]Sheet1!$C:$D,2,0)</f>
        <v>理货组</v>
      </c>
      <c r="E578" s="26">
        <v>45305</v>
      </c>
      <c r="F578" s="27">
        <v>0.875</v>
      </c>
      <c r="G578" s="28">
        <f>(F579-F578)*24</f>
        <v>0.999999999999999</v>
      </c>
      <c r="H578" s="29" t="s">
        <v>66</v>
      </c>
      <c r="I578" s="25">
        <v>19</v>
      </c>
      <c r="J578" s="25"/>
    </row>
    <row r="579" s="19" customFormat="1" ht="13.2" spans="1:10">
      <c r="A579" s="25"/>
      <c r="B579" s="25"/>
      <c r="C579" s="25"/>
      <c r="D579" s="25"/>
      <c r="E579" s="25"/>
      <c r="F579" s="27">
        <v>0.916666666666667</v>
      </c>
      <c r="G579" s="28"/>
      <c r="H579" s="29"/>
      <c r="I579" s="25"/>
      <c r="J579" s="25"/>
    </row>
    <row r="580" s="19" customFormat="1" ht="13.2" spans="1:10">
      <c r="A580" s="25">
        <v>15</v>
      </c>
      <c r="B580" s="25" t="s">
        <v>92</v>
      </c>
      <c r="C580" s="25" t="str">
        <f>VLOOKUP(B:B,[1]Sheet1!$C:$E,3,0)</f>
        <v>理货员</v>
      </c>
      <c r="D580" s="25" t="str">
        <f>VLOOKUP(B:B,[1]Sheet1!$C:$D,2,0)</f>
        <v>理货组</v>
      </c>
      <c r="E580" s="26">
        <v>45305</v>
      </c>
      <c r="F580" s="27">
        <v>0.875</v>
      </c>
      <c r="G580" s="28">
        <f>(F581-F580)*24</f>
        <v>0.999999999999999</v>
      </c>
      <c r="H580" s="29" t="s">
        <v>66</v>
      </c>
      <c r="I580" s="25">
        <v>19</v>
      </c>
      <c r="J580" s="25"/>
    </row>
    <row r="581" s="19" customFormat="1" ht="13.2" spans="1:10">
      <c r="A581" s="25"/>
      <c r="B581" s="25"/>
      <c r="C581" s="25"/>
      <c r="D581" s="25"/>
      <c r="E581" s="25"/>
      <c r="F581" s="27">
        <v>0.916666666666667</v>
      </c>
      <c r="G581" s="28"/>
      <c r="H581" s="29"/>
      <c r="I581" s="25"/>
      <c r="J581" s="25"/>
    </row>
    <row r="582" s="19" customFormat="1" ht="13.2" spans="1:10">
      <c r="A582" s="25">
        <v>16</v>
      </c>
      <c r="B582" s="25" t="s">
        <v>93</v>
      </c>
      <c r="C582" s="25" t="str">
        <f>VLOOKUP(B:B,[1]Sheet1!$C:$E,3,0)</f>
        <v>理货员</v>
      </c>
      <c r="D582" s="25" t="str">
        <f>VLOOKUP(B:B,[1]Sheet1!$C:$D,2,0)</f>
        <v>理货组</v>
      </c>
      <c r="E582" s="26">
        <v>45305</v>
      </c>
      <c r="F582" s="27">
        <v>0.875</v>
      </c>
      <c r="G582" s="28">
        <f>(F583-F582)*24</f>
        <v>0.999999999999999</v>
      </c>
      <c r="H582" s="29" t="s">
        <v>66</v>
      </c>
      <c r="I582" s="25">
        <v>19</v>
      </c>
      <c r="J582" s="25"/>
    </row>
    <row r="583" s="19" customFormat="1" ht="13.2" spans="1:10">
      <c r="A583" s="25"/>
      <c r="B583" s="25"/>
      <c r="C583" s="25"/>
      <c r="D583" s="25"/>
      <c r="E583" s="25"/>
      <c r="F583" s="27">
        <v>0.916666666666667</v>
      </c>
      <c r="G583" s="28"/>
      <c r="H583" s="29"/>
      <c r="I583" s="25"/>
      <c r="J583" s="25"/>
    </row>
    <row r="584" s="19" customFormat="1" ht="13.2" spans="1:10">
      <c r="A584" s="25">
        <v>17</v>
      </c>
      <c r="B584" s="25" t="s">
        <v>42</v>
      </c>
      <c r="C584" s="25" t="str">
        <f>VLOOKUP(B:B,[1]Sheet1!$C:$E,3,0)</f>
        <v>线上打包</v>
      </c>
      <c r="D584" s="25" t="str">
        <f>VLOOKUP(B:B,[1]Sheet1!$C:$D,2,0)</f>
        <v>打包部</v>
      </c>
      <c r="E584" s="26">
        <v>45305</v>
      </c>
      <c r="F584" s="27">
        <v>0.375</v>
      </c>
      <c r="G584" s="28">
        <f>(F585-F584)*24</f>
        <v>11</v>
      </c>
      <c r="H584" s="29" t="s">
        <v>43</v>
      </c>
      <c r="I584" s="25">
        <v>19</v>
      </c>
      <c r="J584" s="25"/>
    </row>
    <row r="585" s="19" customFormat="1" ht="13.2" spans="1:10">
      <c r="A585" s="25"/>
      <c r="B585" s="25"/>
      <c r="C585" s="25"/>
      <c r="D585" s="25"/>
      <c r="E585" s="25"/>
      <c r="F585" s="27">
        <v>0.833333333333333</v>
      </c>
      <c r="G585" s="28"/>
      <c r="H585" s="29"/>
      <c r="I585" s="25"/>
      <c r="J585" s="25"/>
    </row>
    <row r="586" s="19" customFormat="1" ht="13.2" spans="1:10">
      <c r="A586" s="25">
        <v>18</v>
      </c>
      <c r="B586" s="25" t="s">
        <v>46</v>
      </c>
      <c r="C586" s="25" t="str">
        <f>VLOOKUP(B:B,[1]Sheet1!$C:$E,3,0)</f>
        <v>线上打包</v>
      </c>
      <c r="D586" s="25" t="str">
        <f>VLOOKUP(B:B,[1]Sheet1!$C:$D,2,0)</f>
        <v>打包部</v>
      </c>
      <c r="E586" s="26">
        <v>45305</v>
      </c>
      <c r="F586" s="27">
        <v>0.375</v>
      </c>
      <c r="G586" s="28">
        <f>(F587-F586)*24</f>
        <v>1</v>
      </c>
      <c r="H586" s="29" t="s">
        <v>53</v>
      </c>
      <c r="I586" s="25">
        <v>19</v>
      </c>
      <c r="J586" s="25"/>
    </row>
    <row r="587" s="19" customFormat="1" ht="13.2" spans="1:10">
      <c r="A587" s="25"/>
      <c r="B587" s="25"/>
      <c r="C587" s="25"/>
      <c r="D587" s="25"/>
      <c r="E587" s="25"/>
      <c r="F587" s="27">
        <v>0.416666666666667</v>
      </c>
      <c r="G587" s="28"/>
      <c r="H587" s="29"/>
      <c r="I587" s="25"/>
      <c r="J587" s="25"/>
    </row>
    <row r="588" s="19" customFormat="1" ht="13.2" spans="1:10">
      <c r="A588" s="25">
        <v>19</v>
      </c>
      <c r="B588" s="25" t="s">
        <v>101</v>
      </c>
      <c r="C588" s="25" t="str">
        <f>VLOOKUP(B:B,[1]Sheet1!$C:$E,3,0)</f>
        <v>线上打包</v>
      </c>
      <c r="D588" s="25" t="str">
        <f>VLOOKUP(B:B,[1]Sheet1!$C:$D,2,0)</f>
        <v>打包部</v>
      </c>
      <c r="E588" s="26">
        <v>45305</v>
      </c>
      <c r="F588" s="27">
        <v>0.770833333333333</v>
      </c>
      <c r="G588" s="28">
        <f>(F589-F588)*24</f>
        <v>4</v>
      </c>
      <c r="H588" s="29" t="s">
        <v>53</v>
      </c>
      <c r="I588" s="25">
        <v>19</v>
      </c>
      <c r="J588" s="25"/>
    </row>
    <row r="589" s="19" customFormat="1" ht="13.2" spans="1:10">
      <c r="A589" s="25"/>
      <c r="B589" s="25"/>
      <c r="C589" s="25"/>
      <c r="D589" s="25"/>
      <c r="E589" s="25"/>
      <c r="F589" s="27">
        <v>0.9375</v>
      </c>
      <c r="G589" s="28"/>
      <c r="H589" s="29"/>
      <c r="I589" s="25"/>
      <c r="J589" s="25"/>
    </row>
    <row r="590" s="19" customFormat="1" ht="13.2" spans="1:10">
      <c r="A590" s="25">
        <v>20</v>
      </c>
      <c r="B590" s="25" t="s">
        <v>125</v>
      </c>
      <c r="C590" s="25" t="str">
        <f>VLOOKUP(B:B,[1]Sheet1!$C:$E,3,0)</f>
        <v>线上打包</v>
      </c>
      <c r="D590" s="25" t="str">
        <f>VLOOKUP(B:B,[1]Sheet1!$C:$D,2,0)</f>
        <v>打包部</v>
      </c>
      <c r="E590" s="26">
        <v>45305</v>
      </c>
      <c r="F590" s="27">
        <v>0.770833333333333</v>
      </c>
      <c r="G590" s="28">
        <f>(F591-F590)*24</f>
        <v>3</v>
      </c>
      <c r="H590" s="29" t="s">
        <v>105</v>
      </c>
      <c r="I590" s="25">
        <v>19</v>
      </c>
      <c r="J590" s="25"/>
    </row>
    <row r="591" s="19" customFormat="1" ht="13.2" spans="1:10">
      <c r="A591" s="25"/>
      <c r="B591" s="25"/>
      <c r="C591" s="25"/>
      <c r="D591" s="25"/>
      <c r="E591" s="25"/>
      <c r="F591" s="27">
        <v>0.895833333333333</v>
      </c>
      <c r="G591" s="28"/>
      <c r="H591" s="29"/>
      <c r="I591" s="25"/>
      <c r="J591" s="25"/>
    </row>
    <row r="592" s="19" customFormat="1" ht="13.2" spans="1:10">
      <c r="A592" s="25">
        <v>21</v>
      </c>
      <c r="B592" s="25" t="s">
        <v>74</v>
      </c>
      <c r="C592" s="25" t="str">
        <f>VLOOKUP(B:B,[1]Sheet1!$C:$E,3,0)</f>
        <v>线上打包</v>
      </c>
      <c r="D592" s="25" t="str">
        <f>VLOOKUP(B:B,[1]Sheet1!$C:$D,2,0)</f>
        <v>打包部</v>
      </c>
      <c r="E592" s="26">
        <v>45305</v>
      </c>
      <c r="F592" s="27">
        <v>0.375</v>
      </c>
      <c r="G592" s="28">
        <f>(F593-F592)*24</f>
        <v>8</v>
      </c>
      <c r="H592" s="29" t="s">
        <v>49</v>
      </c>
      <c r="I592" s="25">
        <v>19</v>
      </c>
      <c r="J592" s="25"/>
    </row>
    <row r="593" s="19" customFormat="1" ht="13.2" spans="1:10">
      <c r="A593" s="25"/>
      <c r="B593" s="25"/>
      <c r="C593" s="25"/>
      <c r="D593" s="25"/>
      <c r="E593" s="25"/>
      <c r="F593" s="27">
        <v>0.708333333333333</v>
      </c>
      <c r="G593" s="28"/>
      <c r="H593" s="29"/>
      <c r="I593" s="25"/>
      <c r="J593" s="25"/>
    </row>
    <row r="594" s="19" customFormat="1" ht="13.2" spans="1:10">
      <c r="A594" s="25">
        <v>22</v>
      </c>
      <c r="B594" s="25" t="s">
        <v>120</v>
      </c>
      <c r="C594" s="25" t="str">
        <f>VLOOKUP(B:B,[1]Sheet1!$C:$E,3,0)</f>
        <v>散单拣货</v>
      </c>
      <c r="D594" s="25" t="str">
        <f>VLOOKUP(B:B,[1]Sheet1!$C:$D,2,0)</f>
        <v>拣验部</v>
      </c>
      <c r="E594" s="26">
        <v>45305</v>
      </c>
      <c r="F594" s="27">
        <v>0.625</v>
      </c>
      <c r="G594" s="28">
        <f>(F595-F594)*24</f>
        <v>2</v>
      </c>
      <c r="H594" s="29" t="s">
        <v>105</v>
      </c>
      <c r="I594" s="25">
        <v>19</v>
      </c>
      <c r="J594" s="25"/>
    </row>
    <row r="595" s="19" customFormat="1" ht="13.2" spans="1:10">
      <c r="A595" s="25"/>
      <c r="B595" s="25"/>
      <c r="C595" s="25"/>
      <c r="D595" s="25"/>
      <c r="E595" s="25"/>
      <c r="F595" s="27">
        <v>0.708333333333333</v>
      </c>
      <c r="G595" s="28"/>
      <c r="H595" s="29"/>
      <c r="I595" s="25"/>
      <c r="J595" s="25"/>
    </row>
    <row r="596" s="19" customFormat="1" ht="13.2" spans="1:10">
      <c r="A596" s="25">
        <v>23</v>
      </c>
      <c r="B596" s="25" t="s">
        <v>119</v>
      </c>
      <c r="C596" s="25" t="str">
        <f>VLOOKUP(B:B,[1]Sheet1!$C:$E,3,0)</f>
        <v>拣货员（刻章）</v>
      </c>
      <c r="D596" s="25" t="str">
        <f>VLOOKUP(B:B,[1]Sheet1!$C:$D,2,0)</f>
        <v>拣验部</v>
      </c>
      <c r="E596" s="26">
        <v>45305</v>
      </c>
      <c r="F596" s="27">
        <v>0.625</v>
      </c>
      <c r="G596" s="28">
        <f>(F597-F596)*24</f>
        <v>2</v>
      </c>
      <c r="H596" s="29" t="s">
        <v>105</v>
      </c>
      <c r="I596" s="25">
        <v>19</v>
      </c>
      <c r="J596" s="25"/>
    </row>
    <row r="597" s="19" customFormat="1" ht="13.2" spans="1:10">
      <c r="A597" s="25"/>
      <c r="B597" s="25"/>
      <c r="C597" s="25"/>
      <c r="D597" s="25"/>
      <c r="E597" s="25"/>
      <c r="F597" s="27">
        <v>0.708333333333333</v>
      </c>
      <c r="G597" s="28"/>
      <c r="H597" s="29"/>
      <c r="I597" s="25"/>
      <c r="J597" s="25"/>
    </row>
    <row r="598" s="19" customFormat="1" ht="13.2" spans="1:10">
      <c r="A598" s="25">
        <v>24</v>
      </c>
      <c r="B598" s="30" t="s">
        <v>55</v>
      </c>
      <c r="C598" s="25" t="s">
        <v>56</v>
      </c>
      <c r="D598" s="25" t="s">
        <v>57</v>
      </c>
      <c r="E598" s="26">
        <v>45305</v>
      </c>
      <c r="F598" s="27">
        <v>0.791666666666667</v>
      </c>
      <c r="G598" s="28">
        <f>(F599-F598)*24</f>
        <v>3.5</v>
      </c>
      <c r="H598" s="29" t="s">
        <v>105</v>
      </c>
      <c r="I598" s="25">
        <v>19</v>
      </c>
      <c r="J598" s="25" t="s">
        <v>58</v>
      </c>
    </row>
    <row r="599" s="19" customFormat="1" ht="13.2" spans="1:10">
      <c r="A599" s="25"/>
      <c r="B599" s="30"/>
      <c r="C599" s="25"/>
      <c r="D599" s="25"/>
      <c r="E599" s="25"/>
      <c r="F599" s="27">
        <v>0.9375</v>
      </c>
      <c r="G599" s="28"/>
      <c r="H599" s="29"/>
      <c r="I599" s="25"/>
      <c r="J599" s="25"/>
    </row>
    <row r="600" s="19" customFormat="1" ht="13.2" spans="1:10">
      <c r="A600" s="25">
        <v>25</v>
      </c>
      <c r="B600" s="25" t="s">
        <v>52</v>
      </c>
      <c r="C600" s="25" t="str">
        <f>VLOOKUP(B:B,[1]Sheet1!$C:$E,3,0)</f>
        <v>小爆款拣货员</v>
      </c>
      <c r="D600" s="25" t="str">
        <f>VLOOKUP(B:B,[1]Sheet1!$C:$D,2,0)</f>
        <v>拣验部</v>
      </c>
      <c r="E600" s="26">
        <v>45305</v>
      </c>
      <c r="F600" s="27">
        <v>0.583333333333333</v>
      </c>
      <c r="G600" s="28">
        <f>(F601-F600)*24</f>
        <v>7</v>
      </c>
      <c r="H600" s="29" t="s">
        <v>118</v>
      </c>
      <c r="I600" s="25">
        <v>19</v>
      </c>
      <c r="J600" s="25"/>
    </row>
    <row r="601" s="19" customFormat="1" ht="13.2" spans="1:10">
      <c r="A601" s="25"/>
      <c r="B601" s="25"/>
      <c r="C601" s="25"/>
      <c r="D601" s="25"/>
      <c r="E601" s="25"/>
      <c r="F601" s="27">
        <v>0.875</v>
      </c>
      <c r="G601" s="28"/>
      <c r="H601" s="29"/>
      <c r="I601" s="25"/>
      <c r="J601" s="25"/>
    </row>
    <row r="602" s="19" customFormat="1" ht="13.2" spans="1:10">
      <c r="A602" s="25">
        <v>26</v>
      </c>
      <c r="B602" s="25" t="s">
        <v>59</v>
      </c>
      <c r="C602" s="25" t="str">
        <f>VLOOKUP(B:B,[1]Sheet1!$C:$E,3,0)</f>
        <v>爆款打包员（纸箱）</v>
      </c>
      <c r="D602" s="25" t="str">
        <f>VLOOKUP(B:B,[1]Sheet1!$C:$D,2,0)</f>
        <v>打包部</v>
      </c>
      <c r="E602" s="26">
        <v>45305</v>
      </c>
      <c r="F602" s="27">
        <v>0.791666666666667</v>
      </c>
      <c r="G602" s="28">
        <f>(F603-F602)*24</f>
        <v>3.5</v>
      </c>
      <c r="H602" s="29" t="s">
        <v>53</v>
      </c>
      <c r="I602" s="25">
        <v>19</v>
      </c>
      <c r="J602" s="25"/>
    </row>
    <row r="603" s="19" customFormat="1" ht="13.2" spans="1:10">
      <c r="A603" s="25"/>
      <c r="B603" s="25"/>
      <c r="C603" s="25"/>
      <c r="D603" s="25"/>
      <c r="E603" s="25"/>
      <c r="F603" s="27">
        <v>0.9375</v>
      </c>
      <c r="G603" s="28"/>
      <c r="H603" s="29"/>
      <c r="I603" s="25"/>
      <c r="J603" s="25"/>
    </row>
    <row r="604" s="19" customFormat="1" ht="13.2" spans="1:10">
      <c r="A604" s="25">
        <v>27</v>
      </c>
      <c r="B604" s="25" t="s">
        <v>60</v>
      </c>
      <c r="C604" s="25" t="str">
        <f>VLOOKUP(B:B,[1]Sheet1!$C:$E,3,0)</f>
        <v>爆款打包员（纸箱）</v>
      </c>
      <c r="D604" s="25" t="str">
        <f>VLOOKUP(B:B,[1]Sheet1!$C:$D,2,0)</f>
        <v>打包部</v>
      </c>
      <c r="E604" s="26">
        <v>45305</v>
      </c>
      <c r="F604" s="27">
        <v>0.75</v>
      </c>
      <c r="G604" s="28">
        <f>(F605-F604)*24</f>
        <v>4.5</v>
      </c>
      <c r="H604" s="29" t="s">
        <v>53</v>
      </c>
      <c r="I604" s="25">
        <v>19</v>
      </c>
      <c r="J604" s="25"/>
    </row>
    <row r="605" s="19" customFormat="1" ht="13.2" spans="1:10">
      <c r="A605" s="25"/>
      <c r="B605" s="25"/>
      <c r="C605" s="25"/>
      <c r="D605" s="25"/>
      <c r="E605" s="25"/>
      <c r="F605" s="27">
        <v>0.9375</v>
      </c>
      <c r="G605" s="28"/>
      <c r="H605" s="29"/>
      <c r="I605" s="25"/>
      <c r="J605" s="25"/>
    </row>
    <row r="606" s="19" customFormat="1" ht="13.2" spans="1:10">
      <c r="A606" s="25">
        <v>28</v>
      </c>
      <c r="B606" s="25" t="s">
        <v>111</v>
      </c>
      <c r="C606" s="25" t="str">
        <f>VLOOKUP(B:B,[1]Sheet1!$C:$E,3,0)</f>
        <v>3楼补货员</v>
      </c>
      <c r="D606" s="25" t="str">
        <f>VLOOKUP(B:B,[1]Sheet1!$C:$D,2,0)</f>
        <v>3楼补货组</v>
      </c>
      <c r="E606" s="26">
        <v>45305</v>
      </c>
      <c r="F606" s="27">
        <v>0.854166666666667</v>
      </c>
      <c r="G606" s="28">
        <f>(F607-F606)*24</f>
        <v>2</v>
      </c>
      <c r="H606" s="29" t="s">
        <v>123</v>
      </c>
      <c r="I606" s="25">
        <v>19</v>
      </c>
      <c r="J606" s="25"/>
    </row>
    <row r="607" s="19" customFormat="1" ht="13.2" spans="1:10">
      <c r="A607" s="25"/>
      <c r="B607" s="25"/>
      <c r="C607" s="25"/>
      <c r="D607" s="25"/>
      <c r="E607" s="25"/>
      <c r="F607" s="27">
        <v>0.9375</v>
      </c>
      <c r="G607" s="28"/>
      <c r="H607" s="29"/>
      <c r="I607" s="25"/>
      <c r="J607" s="25"/>
    </row>
    <row r="608" s="19" customFormat="1" ht="13.2" spans="1:10">
      <c r="A608" s="31">
        <v>1</v>
      </c>
      <c r="B608" s="31" t="s">
        <v>117</v>
      </c>
      <c r="C608" s="31" t="str">
        <f>VLOOKUP(B:B,[1]Sheet1!$C:$E,3,0)</f>
        <v>散单拣货</v>
      </c>
      <c r="D608" s="31" t="str">
        <f>VLOOKUP(B:B,[1]Sheet1!$C:$D,2,0)</f>
        <v>拣验部</v>
      </c>
      <c r="E608" s="32">
        <v>45306</v>
      </c>
      <c r="F608" s="27">
        <v>0.875</v>
      </c>
      <c r="G608" s="28">
        <f>(F609-F608)*24</f>
        <v>1.00000000000001</v>
      </c>
      <c r="H608" s="29" t="s">
        <v>105</v>
      </c>
      <c r="I608" s="25">
        <v>19</v>
      </c>
      <c r="J608" s="25"/>
    </row>
    <row r="609" s="19" customFormat="1" ht="13.2" spans="1:10">
      <c r="A609" s="31"/>
      <c r="B609" s="31"/>
      <c r="C609" s="31"/>
      <c r="D609" s="31"/>
      <c r="E609" s="31"/>
      <c r="F609" s="27">
        <v>0.916666666666667</v>
      </c>
      <c r="G609" s="28"/>
      <c r="H609" s="29"/>
      <c r="I609" s="25"/>
      <c r="J609" s="25"/>
    </row>
    <row r="610" s="19" customFormat="1" ht="13.2" spans="1:10">
      <c r="A610" s="25">
        <v>2</v>
      </c>
      <c r="B610" s="25" t="s">
        <v>48</v>
      </c>
      <c r="C610" s="25" t="str">
        <f>VLOOKUP(B:B,[1]Sheet1!$C:$E,3,0)</f>
        <v>线上打包</v>
      </c>
      <c r="D610" s="25" t="str">
        <f>VLOOKUP(B:B,[1]Sheet1!$C:$D,2,0)</f>
        <v>打包部</v>
      </c>
      <c r="E610" s="26">
        <v>45306</v>
      </c>
      <c r="F610" s="27">
        <v>0.541666666666667</v>
      </c>
      <c r="G610" s="28">
        <f>(F611-F610)*24</f>
        <v>8.5</v>
      </c>
      <c r="H610" s="29" t="s">
        <v>49</v>
      </c>
      <c r="I610" s="25">
        <v>19</v>
      </c>
      <c r="J610" s="25"/>
    </row>
    <row r="611" s="19" customFormat="1" ht="13.2" spans="1:10">
      <c r="A611" s="25"/>
      <c r="B611" s="25"/>
      <c r="C611" s="25"/>
      <c r="D611" s="25"/>
      <c r="E611" s="25"/>
      <c r="F611" s="27">
        <v>0.895833333333333</v>
      </c>
      <c r="G611" s="28"/>
      <c r="H611" s="29"/>
      <c r="I611" s="25"/>
      <c r="J611" s="25"/>
    </row>
    <row r="612" s="19" customFormat="1" ht="13.2" spans="1:10">
      <c r="A612" s="25">
        <v>3</v>
      </c>
      <c r="B612" s="30" t="s">
        <v>121</v>
      </c>
      <c r="C612" s="25" t="s">
        <v>122</v>
      </c>
      <c r="D612" s="25" t="s">
        <v>57</v>
      </c>
      <c r="E612" s="26">
        <v>45306</v>
      </c>
      <c r="F612" s="27">
        <v>0.875</v>
      </c>
      <c r="G612" s="28">
        <f>(F613-F612)*24</f>
        <v>0.999999999999999</v>
      </c>
      <c r="H612" s="29" t="s">
        <v>105</v>
      </c>
      <c r="I612" s="25">
        <v>19</v>
      </c>
      <c r="J612" s="25" t="s">
        <v>58</v>
      </c>
    </row>
    <row r="613" s="19" customFormat="1" ht="13.2" spans="1:10">
      <c r="A613" s="25"/>
      <c r="B613" s="30"/>
      <c r="C613" s="25"/>
      <c r="D613" s="25"/>
      <c r="E613" s="25"/>
      <c r="F613" s="27">
        <v>0.916666666666667</v>
      </c>
      <c r="G613" s="28"/>
      <c r="H613" s="29"/>
      <c r="I613" s="25"/>
      <c r="J613" s="25"/>
    </row>
    <row r="614" s="19" customFormat="1" ht="13.2" spans="1:10">
      <c r="A614" s="25">
        <v>4</v>
      </c>
      <c r="B614" s="25" t="s">
        <v>120</v>
      </c>
      <c r="C614" s="25" t="str">
        <f>VLOOKUP(B:B,[1]Sheet1!$C:$E,3,0)</f>
        <v>散单拣货</v>
      </c>
      <c r="D614" s="25" t="str">
        <f>VLOOKUP(B:B,[1]Sheet1!$C:$D,2,0)</f>
        <v>拣验部</v>
      </c>
      <c r="E614" s="26">
        <v>45306</v>
      </c>
      <c r="F614" s="27">
        <v>0.875</v>
      </c>
      <c r="G614" s="28">
        <f>(F615-F614)*24</f>
        <v>0.500000000000001</v>
      </c>
      <c r="H614" s="29" t="s">
        <v>105</v>
      </c>
      <c r="I614" s="25">
        <v>19</v>
      </c>
      <c r="J614" s="25"/>
    </row>
    <row r="615" s="19" customFormat="1" ht="13.2" spans="1:10">
      <c r="A615" s="25"/>
      <c r="B615" s="25"/>
      <c r="C615" s="25"/>
      <c r="D615" s="25"/>
      <c r="E615" s="25"/>
      <c r="F615" s="27">
        <v>0.895833333333333</v>
      </c>
      <c r="G615" s="28"/>
      <c r="H615" s="29"/>
      <c r="I615" s="25"/>
      <c r="J615" s="25"/>
    </row>
    <row r="616" s="19" customFormat="1" ht="13.2" spans="1:10">
      <c r="A616" s="25">
        <v>5</v>
      </c>
      <c r="B616" s="25" t="s">
        <v>60</v>
      </c>
      <c r="C616" s="25" t="str">
        <f>VLOOKUP(B:B,[1]Sheet1!$C:$E,3,0)</f>
        <v>爆款打包员（纸箱）</v>
      </c>
      <c r="D616" s="25" t="str">
        <f>VLOOKUP(B:B,[1]Sheet1!$C:$D,2,0)</f>
        <v>打包部</v>
      </c>
      <c r="E616" s="26">
        <v>45306</v>
      </c>
      <c r="F616" s="27">
        <v>0.75</v>
      </c>
      <c r="G616" s="28">
        <f>(F617-F616)*24</f>
        <v>4.5</v>
      </c>
      <c r="H616" s="29" t="s">
        <v>53</v>
      </c>
      <c r="I616" s="25">
        <v>19</v>
      </c>
      <c r="J616" s="25"/>
    </row>
    <row r="617" s="19" customFormat="1" ht="13.2" spans="1:10">
      <c r="A617" s="25"/>
      <c r="B617" s="25"/>
      <c r="C617" s="25"/>
      <c r="D617" s="25"/>
      <c r="E617" s="25"/>
      <c r="F617" s="27">
        <v>0.9375</v>
      </c>
      <c r="G617" s="28"/>
      <c r="H617" s="29"/>
      <c r="I617" s="25"/>
      <c r="J617" s="25"/>
    </row>
    <row r="618" s="19" customFormat="1" ht="13.2" spans="1:10">
      <c r="A618" s="25">
        <v>6</v>
      </c>
      <c r="B618" s="25" t="s">
        <v>101</v>
      </c>
      <c r="C618" s="25" t="str">
        <f>VLOOKUP(B:B,[1]Sheet1!$C:$E,3,0)</f>
        <v>线上打包</v>
      </c>
      <c r="D618" s="25" t="str">
        <f>VLOOKUP(B:B,[1]Sheet1!$C:$D,2,0)</f>
        <v>打包部</v>
      </c>
      <c r="E618" s="26">
        <v>45306</v>
      </c>
      <c r="F618" s="27">
        <v>0.375</v>
      </c>
      <c r="G618" s="28">
        <f>(F619-F618)*24</f>
        <v>6</v>
      </c>
      <c r="H618" s="29" t="s">
        <v>53</v>
      </c>
      <c r="I618" s="25">
        <v>19</v>
      </c>
      <c r="J618" s="25"/>
    </row>
    <row r="619" s="19" customFormat="1" ht="13.2" spans="1:10">
      <c r="A619" s="25"/>
      <c r="B619" s="25"/>
      <c r="C619" s="25"/>
      <c r="D619" s="25"/>
      <c r="E619" s="25"/>
      <c r="F619" s="27">
        <v>0.625</v>
      </c>
      <c r="G619" s="28"/>
      <c r="H619" s="29"/>
      <c r="I619" s="25"/>
      <c r="J619" s="25"/>
    </row>
    <row r="620" s="19" customFormat="1" ht="13.2" spans="1:10">
      <c r="A620" s="25">
        <v>7</v>
      </c>
      <c r="B620" s="25" t="s">
        <v>103</v>
      </c>
      <c r="C620" s="25" t="str">
        <f>VLOOKUP(B:B,[1]Sheet1!$C:$E,3,0)</f>
        <v>线上打包</v>
      </c>
      <c r="D620" s="25" t="str">
        <f>VLOOKUP(B:B,[1]Sheet1!$C:$D,2,0)</f>
        <v>打包部</v>
      </c>
      <c r="E620" s="26">
        <v>45306</v>
      </c>
      <c r="F620" s="27">
        <v>0.375</v>
      </c>
      <c r="G620" s="28">
        <f>(F621-F620)*24</f>
        <v>8</v>
      </c>
      <c r="H620" s="29" t="s">
        <v>43</v>
      </c>
      <c r="I620" s="25">
        <v>19</v>
      </c>
      <c r="J620" s="25"/>
    </row>
    <row r="621" s="19" customFormat="1" ht="13.2" spans="1:10">
      <c r="A621" s="25"/>
      <c r="B621" s="25"/>
      <c r="C621" s="25"/>
      <c r="D621" s="25"/>
      <c r="E621" s="25"/>
      <c r="F621" s="27">
        <v>0.708333333333333</v>
      </c>
      <c r="G621" s="28"/>
      <c r="H621" s="29"/>
      <c r="I621" s="25"/>
      <c r="J621" s="25"/>
    </row>
    <row r="622" s="19" customFormat="1" ht="13.2" spans="1:10">
      <c r="A622" s="25">
        <v>8</v>
      </c>
      <c r="B622" s="25" t="s">
        <v>65</v>
      </c>
      <c r="C622" s="25" t="str">
        <f>VLOOKUP(B:B,[1]Sheet1!$C:$E,3,0)</f>
        <v>退件员</v>
      </c>
      <c r="D622" s="25" t="str">
        <f>VLOOKUP(B:B,[1]Sheet1!$C:$D,2,0)</f>
        <v>退件组</v>
      </c>
      <c r="E622" s="26">
        <v>45306</v>
      </c>
      <c r="F622" s="27">
        <v>0.583333333333333</v>
      </c>
      <c r="G622" s="28">
        <f>(F623-F622)*24</f>
        <v>8</v>
      </c>
      <c r="H622" s="29" t="s">
        <v>66</v>
      </c>
      <c r="I622" s="25">
        <v>19</v>
      </c>
      <c r="J622" s="25"/>
    </row>
    <row r="623" s="19" customFormat="1" ht="13.2" spans="1:10">
      <c r="A623" s="25"/>
      <c r="B623" s="25"/>
      <c r="C623" s="25"/>
      <c r="D623" s="25"/>
      <c r="E623" s="25"/>
      <c r="F623" s="27">
        <v>0.916666666666667</v>
      </c>
      <c r="G623" s="28"/>
      <c r="H623" s="29"/>
      <c r="I623" s="25"/>
      <c r="J623" s="25"/>
    </row>
    <row r="624" s="19" customFormat="1" ht="13.2" spans="1:10">
      <c r="A624" s="25">
        <v>9</v>
      </c>
      <c r="B624" s="25" t="s">
        <v>86</v>
      </c>
      <c r="C624" s="25" t="str">
        <f>VLOOKUP(B:B,[1]Sheet1!$C:$E,3,0)</f>
        <v>刻章</v>
      </c>
      <c r="D624" s="25" t="str">
        <f>VLOOKUP(B:B,[1]Sheet1!$C:$D,2,0)</f>
        <v>定制组</v>
      </c>
      <c r="E624" s="26">
        <v>45306</v>
      </c>
      <c r="F624" s="27">
        <v>0.791666666666667</v>
      </c>
      <c r="G624" s="28">
        <f>(F625-F624)*24</f>
        <v>1.5</v>
      </c>
      <c r="H624" s="29" t="s">
        <v>126</v>
      </c>
      <c r="I624" s="25">
        <v>19</v>
      </c>
      <c r="J624" s="25"/>
    </row>
    <row r="625" s="19" customFormat="1" ht="13.2" spans="1:10">
      <c r="A625" s="25"/>
      <c r="B625" s="25"/>
      <c r="C625" s="25"/>
      <c r="D625" s="25"/>
      <c r="E625" s="25"/>
      <c r="F625" s="27">
        <v>0.854166666666667</v>
      </c>
      <c r="G625" s="28"/>
      <c r="H625" s="29"/>
      <c r="I625" s="25"/>
      <c r="J625" s="25"/>
    </row>
    <row r="626" s="19" customFormat="1" ht="13.2" spans="1:10">
      <c r="A626" s="25">
        <v>10</v>
      </c>
      <c r="B626" s="25" t="s">
        <v>39</v>
      </c>
      <c r="C626" s="25" t="str">
        <f>VLOOKUP(B:B,[1]Sheet1!$C:$E,3,0)</f>
        <v>定制相框</v>
      </c>
      <c r="D626" s="25" t="str">
        <f>VLOOKUP(B:B,[1]Sheet1!$C:$D,2,0)</f>
        <v>定制组</v>
      </c>
      <c r="E626" s="26">
        <v>45306</v>
      </c>
      <c r="F626" s="27">
        <v>0.791666666666667</v>
      </c>
      <c r="G626" s="28">
        <f>(F627-F626)*24</f>
        <v>1.5</v>
      </c>
      <c r="H626" s="29" t="s">
        <v>127</v>
      </c>
      <c r="I626" s="25">
        <v>19</v>
      </c>
      <c r="J626" s="25"/>
    </row>
    <row r="627" s="19" customFormat="1" ht="13.2" spans="1:10">
      <c r="A627" s="25"/>
      <c r="B627" s="25"/>
      <c r="C627" s="25"/>
      <c r="D627" s="25"/>
      <c r="E627" s="25"/>
      <c r="F627" s="27">
        <v>0.854166666666667</v>
      </c>
      <c r="G627" s="28"/>
      <c r="H627" s="29"/>
      <c r="I627" s="25"/>
      <c r="J627" s="25"/>
    </row>
    <row r="628" s="19" customFormat="1" ht="13.2" spans="1:10">
      <c r="A628" s="25">
        <v>11</v>
      </c>
      <c r="B628" s="25" t="s">
        <v>80</v>
      </c>
      <c r="C628" s="25" t="str">
        <f>VLOOKUP(B:B,[1]Sheet1!$C:$E,3,0)</f>
        <v>定制铅笔 姓名圈</v>
      </c>
      <c r="D628" s="25" t="str">
        <f>VLOOKUP(B:B,[1]Sheet1!$C:$D,2,0)</f>
        <v>定制组</v>
      </c>
      <c r="E628" s="26">
        <v>45306</v>
      </c>
      <c r="F628" s="27">
        <v>0.791666666666667</v>
      </c>
      <c r="G628" s="28">
        <f>(F629-F628)*24</f>
        <v>1</v>
      </c>
      <c r="H628" s="29" t="s">
        <v>63</v>
      </c>
      <c r="I628" s="25">
        <v>19</v>
      </c>
      <c r="J628" s="25"/>
    </row>
    <row r="629" s="19" customFormat="1" ht="13.2" spans="1:10">
      <c r="A629" s="25"/>
      <c r="B629" s="25"/>
      <c r="C629" s="25"/>
      <c r="D629" s="25"/>
      <c r="E629" s="25"/>
      <c r="F629" s="27">
        <v>0.833333333333333</v>
      </c>
      <c r="G629" s="28"/>
      <c r="H629" s="29"/>
      <c r="I629" s="25"/>
      <c r="J629" s="25"/>
    </row>
    <row r="630" s="19" customFormat="1" ht="13.2" spans="1:10">
      <c r="A630" s="25">
        <v>12</v>
      </c>
      <c r="B630" s="25" t="s">
        <v>35</v>
      </c>
      <c r="C630" s="25" t="str">
        <f>VLOOKUP(B:B,[1]Sheet1!$C:$E,3,0)</f>
        <v>衣物印章</v>
      </c>
      <c r="D630" s="25" t="str">
        <f>VLOOKUP(B:B,[1]Sheet1!$C:$D,2,0)</f>
        <v>定制组</v>
      </c>
      <c r="E630" s="26">
        <v>45306</v>
      </c>
      <c r="F630" s="27">
        <v>0.791666666666667</v>
      </c>
      <c r="G630" s="28">
        <f>(F631-F630)*24</f>
        <v>1</v>
      </c>
      <c r="H630" s="29" t="s">
        <v>63</v>
      </c>
      <c r="I630" s="25">
        <v>19</v>
      </c>
      <c r="J630" s="25"/>
    </row>
    <row r="631" s="19" customFormat="1" ht="13.2" spans="1:10">
      <c r="A631" s="25"/>
      <c r="B631" s="25"/>
      <c r="C631" s="25"/>
      <c r="D631" s="25"/>
      <c r="E631" s="25"/>
      <c r="F631" s="27">
        <v>0.833333333333333</v>
      </c>
      <c r="G631" s="28"/>
      <c r="H631" s="29"/>
      <c r="I631" s="25"/>
      <c r="J631" s="25"/>
    </row>
    <row r="632" s="19" customFormat="1" ht="13.2" spans="1:10">
      <c r="A632" s="25">
        <v>13</v>
      </c>
      <c r="B632" s="25" t="s">
        <v>79</v>
      </c>
      <c r="C632" s="25" t="str">
        <f>VLOOKUP(B:B,[1]Sheet1!$C:$E,3,0)</f>
        <v>名字练字帖</v>
      </c>
      <c r="D632" s="25" t="str">
        <f>VLOOKUP(B:B,[1]Sheet1!$C:$D,2,0)</f>
        <v>定制组</v>
      </c>
      <c r="E632" s="26">
        <v>45306</v>
      </c>
      <c r="F632" s="27">
        <v>0.791666666666667</v>
      </c>
      <c r="G632" s="28">
        <f>(F633-F632)*24</f>
        <v>2</v>
      </c>
      <c r="H632" s="29" t="s">
        <v>63</v>
      </c>
      <c r="I632" s="25">
        <v>19</v>
      </c>
      <c r="J632" s="25"/>
    </row>
    <row r="633" s="19" customFormat="1" ht="13.2" spans="1:10">
      <c r="A633" s="25"/>
      <c r="B633" s="25"/>
      <c r="C633" s="25"/>
      <c r="D633" s="25"/>
      <c r="E633" s="25"/>
      <c r="F633" s="27">
        <v>0.875</v>
      </c>
      <c r="G633" s="28"/>
      <c r="H633" s="29"/>
      <c r="I633" s="25"/>
      <c r="J633" s="25"/>
    </row>
    <row r="634" s="19" customFormat="1" ht="13.2" spans="1:10">
      <c r="A634" s="25">
        <v>14</v>
      </c>
      <c r="B634" s="25" t="s">
        <v>38</v>
      </c>
      <c r="C634" s="25" t="str">
        <f>VLOOKUP(B:B,[1]Sheet1!$C:$E,3,0)</f>
        <v>练字帖</v>
      </c>
      <c r="D634" s="25" t="str">
        <f>VLOOKUP(B:B,[1]Sheet1!$C:$D,2,0)</f>
        <v>定制组</v>
      </c>
      <c r="E634" s="26">
        <v>45306</v>
      </c>
      <c r="F634" s="27">
        <v>0.375</v>
      </c>
      <c r="G634" s="28">
        <f>(F635-F634)*24</f>
        <v>12.5</v>
      </c>
      <c r="H634" s="29" t="s">
        <v>108</v>
      </c>
      <c r="I634" s="25">
        <v>19</v>
      </c>
      <c r="J634" s="25"/>
    </row>
    <row r="635" s="19" customFormat="1" ht="13.2" spans="1:10">
      <c r="A635" s="25"/>
      <c r="B635" s="25"/>
      <c r="C635" s="25"/>
      <c r="D635" s="25"/>
      <c r="E635" s="25"/>
      <c r="F635" s="27">
        <v>0.895833333333333</v>
      </c>
      <c r="G635" s="28"/>
      <c r="H635" s="29"/>
      <c r="I635" s="25"/>
      <c r="J635" s="25"/>
    </row>
    <row r="636" s="19" customFormat="1" ht="13.2" spans="1:10">
      <c r="A636" s="25">
        <v>15</v>
      </c>
      <c r="B636" s="25" t="s">
        <v>77</v>
      </c>
      <c r="C636" s="25" t="str">
        <f>VLOOKUP(B:B,[1]Sheet1!$C:$E,3,0)</f>
        <v>姓名贴</v>
      </c>
      <c r="D636" s="25" t="str">
        <f>VLOOKUP(B:B,[1]Sheet1!$C:$D,2,0)</f>
        <v>定制组</v>
      </c>
      <c r="E636" s="26">
        <v>45306</v>
      </c>
      <c r="F636" s="27">
        <v>0.375</v>
      </c>
      <c r="G636" s="28">
        <f>(F637-F636)*24</f>
        <v>12.5</v>
      </c>
      <c r="H636" s="29" t="s">
        <v>108</v>
      </c>
      <c r="I636" s="25">
        <v>19</v>
      </c>
      <c r="J636" s="25"/>
    </row>
    <row r="637" s="19" customFormat="1" ht="13.2" spans="1:10">
      <c r="A637" s="25"/>
      <c r="B637" s="25"/>
      <c r="C637" s="25"/>
      <c r="D637" s="25"/>
      <c r="E637" s="25"/>
      <c r="F637" s="27">
        <v>0.895833333333333</v>
      </c>
      <c r="G637" s="28"/>
      <c r="H637" s="29"/>
      <c r="I637" s="25"/>
      <c r="J637" s="25"/>
    </row>
    <row r="638" s="19" customFormat="1" ht="13.2" spans="1:10">
      <c r="A638" s="25">
        <v>16</v>
      </c>
      <c r="B638" s="25" t="s">
        <v>110</v>
      </c>
      <c r="C638" s="25" t="str">
        <f>VLOOKUP(B:B,[1]Sheet1!$C:$E,3,0)</f>
        <v>3楼补货员</v>
      </c>
      <c r="D638" s="25" t="str">
        <f>VLOOKUP(B:B,[1]Sheet1!$C:$D,2,0)</f>
        <v>3楼补货组</v>
      </c>
      <c r="E638" s="26">
        <v>45306</v>
      </c>
      <c r="F638" s="27">
        <v>0.8125</v>
      </c>
      <c r="G638" s="28">
        <f>(F639-F638)*24</f>
        <v>2</v>
      </c>
      <c r="H638" s="29" t="s">
        <v>123</v>
      </c>
      <c r="I638" s="25">
        <v>19</v>
      </c>
      <c r="J638" s="25"/>
    </row>
    <row r="639" s="19" customFormat="1" ht="13.2" spans="1:10">
      <c r="A639" s="25"/>
      <c r="B639" s="25"/>
      <c r="C639" s="25"/>
      <c r="D639" s="25"/>
      <c r="E639" s="25"/>
      <c r="F639" s="27">
        <v>0.895833333333333</v>
      </c>
      <c r="G639" s="28"/>
      <c r="H639" s="29"/>
      <c r="I639" s="25"/>
      <c r="J639" s="25"/>
    </row>
    <row r="640" s="19" customFormat="1" ht="13.2" spans="1:10">
      <c r="A640" s="31">
        <v>1</v>
      </c>
      <c r="B640" s="31" t="s">
        <v>65</v>
      </c>
      <c r="C640" s="31" t="str">
        <f>VLOOKUP(B:B,[1]Sheet1!$C:$E,3,0)</f>
        <v>退件员</v>
      </c>
      <c r="D640" s="31" t="str">
        <f>VLOOKUP(B:B,[1]Sheet1!$C:$D,2,0)</f>
        <v>退件组</v>
      </c>
      <c r="E640" s="32">
        <v>45307</v>
      </c>
      <c r="F640" s="27">
        <v>0.375</v>
      </c>
      <c r="G640" s="28">
        <f>(F641-F640)*24</f>
        <v>13</v>
      </c>
      <c r="H640" s="29" t="s">
        <v>128</v>
      </c>
      <c r="I640" s="25">
        <v>19</v>
      </c>
      <c r="J640" s="25"/>
    </row>
    <row r="641" s="19" customFormat="1" ht="13.2" spans="1:10">
      <c r="A641" s="31"/>
      <c r="B641" s="31"/>
      <c r="C641" s="31"/>
      <c r="D641" s="31"/>
      <c r="E641" s="31"/>
      <c r="F641" s="27">
        <v>0.916666666666667</v>
      </c>
      <c r="G641" s="28"/>
      <c r="H641" s="29"/>
      <c r="I641" s="25"/>
      <c r="J641" s="25"/>
    </row>
    <row r="642" s="19" customFormat="1" ht="13.2" spans="1:10">
      <c r="A642" s="25">
        <v>2</v>
      </c>
      <c r="B642" s="25" t="s">
        <v>78</v>
      </c>
      <c r="C642" s="25" t="str">
        <f>VLOOKUP(B:B,[1]Sheet1!$C:$E,3,0)</f>
        <v>打包员/拣货</v>
      </c>
      <c r="D642" s="25" t="str">
        <f>VLOOKUP(B:B,[1]Sheet1!$C:$D,2,0)</f>
        <v>定制组</v>
      </c>
      <c r="E642" s="26">
        <v>45307</v>
      </c>
      <c r="F642" s="27">
        <v>0.791666666666667</v>
      </c>
      <c r="G642" s="28">
        <f>(F643-F642)*24</f>
        <v>1</v>
      </c>
      <c r="H642" s="29" t="s">
        <v>63</v>
      </c>
      <c r="I642" s="25">
        <v>19</v>
      </c>
      <c r="J642" s="25"/>
    </row>
    <row r="643" s="19" customFormat="1" ht="13.2" spans="1:10">
      <c r="A643" s="25"/>
      <c r="B643" s="25"/>
      <c r="C643" s="25"/>
      <c r="D643" s="25"/>
      <c r="E643" s="25"/>
      <c r="F643" s="27">
        <v>0.833333333333333</v>
      </c>
      <c r="G643" s="28"/>
      <c r="H643" s="29"/>
      <c r="I643" s="25"/>
      <c r="J643" s="25"/>
    </row>
    <row r="644" s="19" customFormat="1" ht="13.2" spans="1:10">
      <c r="A644" s="25">
        <v>3</v>
      </c>
      <c r="B644" s="25" t="s">
        <v>79</v>
      </c>
      <c r="C644" s="25" t="str">
        <f>VLOOKUP(B:B,[1]Sheet1!$C:$E,3,0)</f>
        <v>名字练字帖</v>
      </c>
      <c r="D644" s="25" t="str">
        <f>VLOOKUP(B:B,[1]Sheet1!$C:$D,2,0)</f>
        <v>定制组</v>
      </c>
      <c r="E644" s="26">
        <v>45307</v>
      </c>
      <c r="F644" s="27">
        <v>0.791666666666667</v>
      </c>
      <c r="G644" s="28">
        <f>(F645-F644)*24</f>
        <v>1</v>
      </c>
      <c r="H644" s="29" t="s">
        <v>63</v>
      </c>
      <c r="I644" s="25">
        <v>19</v>
      </c>
      <c r="J644" s="25"/>
    </row>
    <row r="645" s="19" customFormat="1" ht="13.2" spans="1:10">
      <c r="A645" s="25"/>
      <c r="B645" s="25"/>
      <c r="C645" s="25"/>
      <c r="D645" s="25"/>
      <c r="E645" s="25"/>
      <c r="F645" s="27">
        <v>0.833333333333333</v>
      </c>
      <c r="G645" s="28"/>
      <c r="H645" s="29"/>
      <c r="I645" s="25"/>
      <c r="J645" s="25"/>
    </row>
    <row r="646" s="19" customFormat="1" ht="13.2" spans="1:10">
      <c r="A646" s="25">
        <v>4</v>
      </c>
      <c r="B646" s="25" t="s">
        <v>39</v>
      </c>
      <c r="C646" s="25" t="str">
        <f>VLOOKUP(B:B,[1]Sheet1!$C:$E,3,0)</f>
        <v>定制相框</v>
      </c>
      <c r="D646" s="25" t="str">
        <f>VLOOKUP(B:B,[1]Sheet1!$C:$D,2,0)</f>
        <v>定制组</v>
      </c>
      <c r="E646" s="26">
        <v>45307</v>
      </c>
      <c r="F646" s="27">
        <v>0.791666666666667</v>
      </c>
      <c r="G646" s="28">
        <f>(F647-F646)*24</f>
        <v>1</v>
      </c>
      <c r="H646" s="29" t="s">
        <v>63</v>
      </c>
      <c r="I646" s="25">
        <v>19</v>
      </c>
      <c r="J646" s="25"/>
    </row>
    <row r="647" s="19" customFormat="1" ht="13.2" spans="1:10">
      <c r="A647" s="25"/>
      <c r="B647" s="25"/>
      <c r="C647" s="25"/>
      <c r="D647" s="25"/>
      <c r="E647" s="25"/>
      <c r="F647" s="27">
        <v>0.833333333333333</v>
      </c>
      <c r="G647" s="28"/>
      <c r="H647" s="29"/>
      <c r="I647" s="25"/>
      <c r="J647" s="25"/>
    </row>
    <row r="648" s="19" customFormat="1" ht="13.2" spans="1:10">
      <c r="A648" s="25">
        <v>5</v>
      </c>
      <c r="B648" s="25" t="s">
        <v>37</v>
      </c>
      <c r="C648" s="25" t="str">
        <f>VLOOKUP(B:B,[1]Sheet1!$C:$E,3,0)</f>
        <v>刻章</v>
      </c>
      <c r="D648" s="25" t="str">
        <f>VLOOKUP(B:B,[1]Sheet1!$C:$D,2,0)</f>
        <v>定制组</v>
      </c>
      <c r="E648" s="26">
        <v>45307</v>
      </c>
      <c r="F648" s="27">
        <v>0.791666666666667</v>
      </c>
      <c r="G648" s="28">
        <f>(F649-F648)*24</f>
        <v>1</v>
      </c>
      <c r="H648" s="29" t="s">
        <v>63</v>
      </c>
      <c r="I648" s="25">
        <v>19</v>
      </c>
      <c r="J648" s="25"/>
    </row>
    <row r="649" s="19" customFormat="1" ht="13.2" spans="1:10">
      <c r="A649" s="25"/>
      <c r="B649" s="25"/>
      <c r="C649" s="25"/>
      <c r="D649" s="25"/>
      <c r="E649" s="25"/>
      <c r="F649" s="27">
        <v>0.833333333333333</v>
      </c>
      <c r="G649" s="28"/>
      <c r="H649" s="29"/>
      <c r="I649" s="25"/>
      <c r="J649" s="25"/>
    </row>
    <row r="650" s="19" customFormat="1" ht="13.2" spans="1:10">
      <c r="A650" s="25">
        <v>6</v>
      </c>
      <c r="B650" s="25" t="s">
        <v>86</v>
      </c>
      <c r="C650" s="25" t="str">
        <f>VLOOKUP(B:B,[1]Sheet1!$C:$E,3,0)</f>
        <v>刻章</v>
      </c>
      <c r="D650" s="25" t="str">
        <f>VLOOKUP(B:B,[1]Sheet1!$C:$D,2,0)</f>
        <v>定制组</v>
      </c>
      <c r="E650" s="26">
        <v>45307</v>
      </c>
      <c r="F650" s="27">
        <v>0.791666666666667</v>
      </c>
      <c r="G650" s="28">
        <f>(F651-F650)*24</f>
        <v>1</v>
      </c>
      <c r="H650" s="29" t="s">
        <v>63</v>
      </c>
      <c r="I650" s="25">
        <v>19</v>
      </c>
      <c r="J650" s="25"/>
    </row>
    <row r="651" s="19" customFormat="1" ht="13.2" spans="1:10">
      <c r="A651" s="25"/>
      <c r="B651" s="25"/>
      <c r="C651" s="25"/>
      <c r="D651" s="25"/>
      <c r="E651" s="25"/>
      <c r="F651" s="27">
        <v>0.833333333333333</v>
      </c>
      <c r="G651" s="28"/>
      <c r="H651" s="29"/>
      <c r="I651" s="25"/>
      <c r="J651" s="25"/>
    </row>
    <row r="652" s="19" customFormat="1" ht="13.2" spans="1:10">
      <c r="A652" s="25">
        <v>7</v>
      </c>
      <c r="B652" s="25" t="s">
        <v>35</v>
      </c>
      <c r="C652" s="25" t="str">
        <f>VLOOKUP(B:B,[1]Sheet1!$C:$E,3,0)</f>
        <v>衣物印章</v>
      </c>
      <c r="D652" s="25" t="str">
        <f>VLOOKUP(B:B,[1]Sheet1!$C:$D,2,0)</f>
        <v>定制组</v>
      </c>
      <c r="E652" s="26">
        <v>45307</v>
      </c>
      <c r="F652" s="27">
        <v>0.791666666666667</v>
      </c>
      <c r="G652" s="28">
        <f>(F653-F652)*24</f>
        <v>1</v>
      </c>
      <c r="H652" s="29" t="s">
        <v>63</v>
      </c>
      <c r="I652" s="25">
        <v>19</v>
      </c>
      <c r="J652" s="25"/>
    </row>
    <row r="653" s="19" customFormat="1" ht="13.2" spans="1:10">
      <c r="A653" s="25"/>
      <c r="B653" s="25"/>
      <c r="C653" s="25"/>
      <c r="D653" s="25"/>
      <c r="E653" s="25"/>
      <c r="F653" s="27">
        <v>0.833333333333333</v>
      </c>
      <c r="G653" s="28"/>
      <c r="H653" s="29"/>
      <c r="I653" s="25"/>
      <c r="J653" s="25"/>
    </row>
    <row r="654" s="19" customFormat="1" ht="13.2" spans="1:10">
      <c r="A654" s="25">
        <v>8</v>
      </c>
      <c r="B654" s="25" t="s">
        <v>80</v>
      </c>
      <c r="C654" s="25" t="str">
        <f>VLOOKUP(B:B,[1]Sheet1!$C:$E,3,0)</f>
        <v>定制铅笔 姓名圈</v>
      </c>
      <c r="D654" s="25" t="str">
        <f>VLOOKUP(B:B,[1]Sheet1!$C:$D,2,0)</f>
        <v>定制组</v>
      </c>
      <c r="E654" s="26">
        <v>45307</v>
      </c>
      <c r="F654" s="27">
        <v>0.791666666666667</v>
      </c>
      <c r="G654" s="28">
        <f>(F655-F654)*24</f>
        <v>1</v>
      </c>
      <c r="H654" s="29" t="s">
        <v>63</v>
      </c>
      <c r="I654" s="25">
        <v>19</v>
      </c>
      <c r="J654" s="25"/>
    </row>
    <row r="655" s="19" customFormat="1" ht="13.2" spans="1:10">
      <c r="A655" s="25"/>
      <c r="B655" s="25"/>
      <c r="C655" s="25"/>
      <c r="D655" s="25"/>
      <c r="E655" s="25"/>
      <c r="F655" s="27">
        <v>0.833333333333333</v>
      </c>
      <c r="G655" s="28"/>
      <c r="H655" s="29"/>
      <c r="I655" s="25"/>
      <c r="J655" s="25"/>
    </row>
    <row r="656" s="19" customFormat="1" ht="13.2" spans="1:10">
      <c r="A656" s="25">
        <v>9</v>
      </c>
      <c r="B656" s="25" t="s">
        <v>38</v>
      </c>
      <c r="C656" s="25" t="str">
        <f>VLOOKUP(B:B,[1]Sheet1!$C:$E,3,0)</f>
        <v>练字帖</v>
      </c>
      <c r="D656" s="25" t="str">
        <f>VLOOKUP(B:B,[1]Sheet1!$C:$D,2,0)</f>
        <v>定制组</v>
      </c>
      <c r="E656" s="26">
        <v>45307</v>
      </c>
      <c r="F656" s="27">
        <v>0.375</v>
      </c>
      <c r="G656" s="28">
        <f t="shared" ref="G656:G660" si="4">(F657-F656)*24</f>
        <v>12</v>
      </c>
      <c r="H656" s="29" t="s">
        <v>108</v>
      </c>
      <c r="I656" s="25">
        <v>19</v>
      </c>
      <c r="J656" s="25"/>
    </row>
    <row r="657" s="19" customFormat="1" ht="13.2" spans="1:10">
      <c r="A657" s="25"/>
      <c r="B657" s="25"/>
      <c r="C657" s="25"/>
      <c r="D657" s="25"/>
      <c r="E657" s="25"/>
      <c r="F657" s="27">
        <v>0.875</v>
      </c>
      <c r="G657" s="28"/>
      <c r="H657" s="29"/>
      <c r="I657" s="25"/>
      <c r="J657" s="25"/>
    </row>
    <row r="658" s="19" customFormat="1" ht="13.2" spans="1:10">
      <c r="A658" s="25">
        <v>10</v>
      </c>
      <c r="B658" s="25" t="s">
        <v>77</v>
      </c>
      <c r="C658" s="25" t="str">
        <f>VLOOKUP(B:B,[1]Sheet1!$C:$E,3,0)</f>
        <v>姓名贴</v>
      </c>
      <c r="D658" s="25" t="str">
        <f>VLOOKUP(B:B,[1]Sheet1!$C:$D,2,0)</f>
        <v>定制组</v>
      </c>
      <c r="E658" s="26">
        <v>45307</v>
      </c>
      <c r="F658" s="27">
        <v>0.375</v>
      </c>
      <c r="G658" s="28">
        <f t="shared" si="4"/>
        <v>12</v>
      </c>
      <c r="H658" s="29" t="s">
        <v>108</v>
      </c>
      <c r="I658" s="25">
        <v>19</v>
      </c>
      <c r="J658" s="25"/>
    </row>
    <row r="659" s="19" customFormat="1" ht="13.2" spans="1:10">
      <c r="A659" s="25"/>
      <c r="B659" s="25"/>
      <c r="C659" s="25"/>
      <c r="D659" s="25"/>
      <c r="E659" s="25"/>
      <c r="F659" s="27">
        <v>0.875</v>
      </c>
      <c r="G659" s="28"/>
      <c r="H659" s="29"/>
      <c r="I659" s="25"/>
      <c r="J659" s="25"/>
    </row>
    <row r="660" s="19" customFormat="1" ht="13.2" spans="1:10">
      <c r="A660" s="25">
        <v>11</v>
      </c>
      <c r="B660" s="25" t="s">
        <v>52</v>
      </c>
      <c r="C660" s="25" t="str">
        <f>VLOOKUP(B:B,[1]Sheet1!$C:$E,3,0)</f>
        <v>小爆款拣货员</v>
      </c>
      <c r="D660" s="25" t="str">
        <f>VLOOKUP(B:B,[1]Sheet1!$C:$D,2,0)</f>
        <v>拣验部</v>
      </c>
      <c r="E660" s="26">
        <v>45307</v>
      </c>
      <c r="F660" s="27">
        <v>0.583333333333333</v>
      </c>
      <c r="G660" s="28">
        <f t="shared" si="4"/>
        <v>7</v>
      </c>
      <c r="H660" s="29" t="s">
        <v>105</v>
      </c>
      <c r="I660" s="25">
        <v>19</v>
      </c>
      <c r="J660" s="25"/>
    </row>
    <row r="661" s="19" customFormat="1" ht="13.2" spans="1:10">
      <c r="A661" s="25"/>
      <c r="B661" s="25"/>
      <c r="C661" s="25"/>
      <c r="D661" s="25"/>
      <c r="E661" s="25"/>
      <c r="F661" s="27">
        <v>0.875</v>
      </c>
      <c r="G661" s="28"/>
      <c r="H661" s="29"/>
      <c r="I661" s="25"/>
      <c r="J661" s="25"/>
    </row>
    <row r="662" s="19" customFormat="1" ht="13.2" spans="1:10">
      <c r="A662" s="25">
        <v>12</v>
      </c>
      <c r="B662" s="25" t="s">
        <v>74</v>
      </c>
      <c r="C662" s="25" t="str">
        <f>VLOOKUP(B:B,[1]Sheet1!$C:$E,3,0)</f>
        <v>线上打包</v>
      </c>
      <c r="D662" s="25" t="str">
        <f>VLOOKUP(B:B,[1]Sheet1!$C:$D,2,0)</f>
        <v>打包部</v>
      </c>
      <c r="E662" s="26">
        <v>45307</v>
      </c>
      <c r="F662" s="27">
        <v>0.75</v>
      </c>
      <c r="G662" s="28">
        <f t="shared" ref="G662:G666" si="5">(F663-F662)*24</f>
        <v>4.5</v>
      </c>
      <c r="H662" s="29" t="s">
        <v>118</v>
      </c>
      <c r="I662" s="25">
        <v>19</v>
      </c>
      <c r="J662" s="25"/>
    </row>
    <row r="663" s="19" customFormat="1" ht="13.2" spans="1:10">
      <c r="A663" s="25"/>
      <c r="B663" s="25"/>
      <c r="C663" s="25"/>
      <c r="D663" s="25"/>
      <c r="E663" s="25"/>
      <c r="F663" s="27">
        <v>0.9375</v>
      </c>
      <c r="G663" s="28"/>
      <c r="H663" s="29"/>
      <c r="I663" s="25"/>
      <c r="J663" s="25"/>
    </row>
    <row r="664" s="19" customFormat="1" ht="13.2" spans="1:10">
      <c r="A664" s="25">
        <v>13</v>
      </c>
      <c r="B664" s="25" t="s">
        <v>60</v>
      </c>
      <c r="C664" s="25" t="str">
        <f>VLOOKUP(B:B,[1]Sheet1!$C:$E,3,0)</f>
        <v>爆款打包员（纸箱）</v>
      </c>
      <c r="D664" s="25" t="str">
        <f>VLOOKUP(B:B,[1]Sheet1!$C:$D,2,0)</f>
        <v>打包部</v>
      </c>
      <c r="E664" s="26">
        <v>45307</v>
      </c>
      <c r="F664" s="27">
        <v>0.75</v>
      </c>
      <c r="G664" s="28">
        <f t="shared" si="5"/>
        <v>3</v>
      </c>
      <c r="H664" s="29" t="s">
        <v>53</v>
      </c>
      <c r="I664" s="25">
        <v>19</v>
      </c>
      <c r="J664" s="25"/>
    </row>
    <row r="665" s="19" customFormat="1" ht="13.2" spans="1:10">
      <c r="A665" s="25"/>
      <c r="B665" s="25"/>
      <c r="C665" s="25"/>
      <c r="D665" s="25"/>
      <c r="E665" s="25"/>
      <c r="F665" s="27">
        <v>0.875</v>
      </c>
      <c r="G665" s="28"/>
      <c r="H665" s="29"/>
      <c r="I665" s="25"/>
      <c r="J665" s="25"/>
    </row>
    <row r="666" s="19" customFormat="1" ht="13.2" spans="1:10">
      <c r="A666" s="25">
        <v>14</v>
      </c>
      <c r="B666" s="25" t="s">
        <v>120</v>
      </c>
      <c r="C666" s="25" t="str">
        <f>VLOOKUP(B:B,[1]Sheet1!$C:$E,3,0)</f>
        <v>散单拣货</v>
      </c>
      <c r="D666" s="25" t="str">
        <f>VLOOKUP(B:B,[1]Sheet1!$C:$D,2,0)</f>
        <v>拣验部</v>
      </c>
      <c r="E666" s="26">
        <v>45307</v>
      </c>
      <c r="F666" s="27">
        <v>0.833333333333333</v>
      </c>
      <c r="G666" s="28">
        <f t="shared" si="5"/>
        <v>2</v>
      </c>
      <c r="H666" s="29" t="s">
        <v>105</v>
      </c>
      <c r="I666" s="25">
        <v>19</v>
      </c>
      <c r="J666" s="25"/>
    </row>
    <row r="667" s="19" customFormat="1" ht="13.2" spans="1:10">
      <c r="A667" s="25"/>
      <c r="B667" s="25"/>
      <c r="C667" s="25"/>
      <c r="D667" s="25"/>
      <c r="E667" s="25"/>
      <c r="F667" s="27">
        <v>0.916666666666667</v>
      </c>
      <c r="G667" s="28"/>
      <c r="H667" s="29"/>
      <c r="I667" s="25"/>
      <c r="J667" s="25"/>
    </row>
    <row r="668" s="19" customFormat="1" ht="13.2" spans="1:10">
      <c r="A668" s="25">
        <v>15</v>
      </c>
      <c r="B668" s="25" t="s">
        <v>119</v>
      </c>
      <c r="C668" s="25" t="str">
        <f>VLOOKUP(B:B,[1]Sheet1!$C:$E,3,0)</f>
        <v>拣货员（刻章）</v>
      </c>
      <c r="D668" s="25" t="str">
        <f>VLOOKUP(B:B,[1]Sheet1!$C:$D,2,0)</f>
        <v>拣验部</v>
      </c>
      <c r="E668" s="26">
        <v>45307</v>
      </c>
      <c r="F668" s="27">
        <v>0.833333333333333</v>
      </c>
      <c r="G668" s="28">
        <f>(F669-F668)*24</f>
        <v>2</v>
      </c>
      <c r="H668" s="29" t="s">
        <v>105</v>
      </c>
      <c r="I668" s="25">
        <v>19</v>
      </c>
      <c r="J668" s="25"/>
    </row>
    <row r="669" s="19" customFormat="1" ht="13.2" spans="1:10">
      <c r="A669" s="25"/>
      <c r="B669" s="25"/>
      <c r="C669" s="25"/>
      <c r="D669" s="25"/>
      <c r="E669" s="25"/>
      <c r="F669" s="27">
        <v>0.916666666666667</v>
      </c>
      <c r="G669" s="28"/>
      <c r="H669" s="29"/>
      <c r="I669" s="25"/>
      <c r="J669" s="25"/>
    </row>
    <row r="670" s="19" customFormat="1" ht="13.2" spans="1:10">
      <c r="A670" s="25">
        <v>16</v>
      </c>
      <c r="B670" s="25" t="s">
        <v>117</v>
      </c>
      <c r="C670" s="25" t="str">
        <f>VLOOKUP(B:B,[1]Sheet1!$C:$E,3,0)</f>
        <v>散单拣货</v>
      </c>
      <c r="D670" s="25" t="str">
        <f>VLOOKUP(B:B,[1]Sheet1!$C:$D,2,0)</f>
        <v>拣验部</v>
      </c>
      <c r="E670" s="26">
        <v>45307</v>
      </c>
      <c r="F670" s="27">
        <v>0.833333333333333</v>
      </c>
      <c r="G670" s="28">
        <f>(F671-F670)*24</f>
        <v>2</v>
      </c>
      <c r="H670" s="29" t="s">
        <v>105</v>
      </c>
      <c r="I670" s="25">
        <v>19</v>
      </c>
      <c r="J670" s="25"/>
    </row>
    <row r="671" s="19" customFormat="1" ht="13.2" spans="1:10">
      <c r="A671" s="25"/>
      <c r="B671" s="25"/>
      <c r="C671" s="25"/>
      <c r="D671" s="25"/>
      <c r="E671" s="25"/>
      <c r="F671" s="27">
        <v>0.916666666666667</v>
      </c>
      <c r="G671" s="28"/>
      <c r="H671" s="29"/>
      <c r="I671" s="25"/>
      <c r="J671" s="25"/>
    </row>
    <row r="672" s="19" customFormat="1" ht="13.2" spans="1:10">
      <c r="A672" s="25">
        <v>17</v>
      </c>
      <c r="B672" s="25" t="s">
        <v>76</v>
      </c>
      <c r="C672" s="25" t="str">
        <f>VLOOKUP(B:B,[1]Sheet1!$C:$E,3,0)</f>
        <v>线上打包</v>
      </c>
      <c r="D672" s="25" t="str">
        <f>VLOOKUP(B:B,[1]Sheet1!$C:$D,2,0)</f>
        <v>打包部</v>
      </c>
      <c r="E672" s="26">
        <v>45307</v>
      </c>
      <c r="F672" s="27">
        <v>0.375</v>
      </c>
      <c r="G672" s="28">
        <f>(F673-F672)*24</f>
        <v>6</v>
      </c>
      <c r="H672" s="29" t="s">
        <v>49</v>
      </c>
      <c r="I672" s="25">
        <v>19</v>
      </c>
      <c r="J672" s="25"/>
    </row>
    <row r="673" s="19" customFormat="1" ht="13.2" spans="1:10">
      <c r="A673" s="25"/>
      <c r="B673" s="25"/>
      <c r="C673" s="25"/>
      <c r="D673" s="25"/>
      <c r="E673" s="25"/>
      <c r="F673" s="27">
        <v>0.625</v>
      </c>
      <c r="G673" s="28"/>
      <c r="H673" s="29"/>
      <c r="I673" s="25"/>
      <c r="J673" s="25"/>
    </row>
    <row r="674" s="19" customFormat="1" ht="13.2" spans="1:10">
      <c r="A674" s="31">
        <v>1</v>
      </c>
      <c r="B674" s="31" t="s">
        <v>65</v>
      </c>
      <c r="C674" s="31" t="str">
        <f>VLOOKUP(B:B,[1]Sheet1!$C:$E,3,0)</f>
        <v>退件员</v>
      </c>
      <c r="D674" s="31" t="str">
        <f>VLOOKUP(B:B,[1]Sheet1!$C:$D,2,0)</f>
        <v>退件组</v>
      </c>
      <c r="E674" s="32">
        <v>45308</v>
      </c>
      <c r="F674" s="27">
        <v>0.666666666666667</v>
      </c>
      <c r="G674" s="28">
        <f>(F675-F674)*24</f>
        <v>6</v>
      </c>
      <c r="H674" s="29" t="s">
        <v>66</v>
      </c>
      <c r="I674" s="25">
        <v>19</v>
      </c>
      <c r="J674" s="25"/>
    </row>
    <row r="675" s="19" customFormat="1" ht="13.2" spans="1:10">
      <c r="A675" s="31"/>
      <c r="B675" s="31"/>
      <c r="C675" s="31"/>
      <c r="D675" s="31"/>
      <c r="E675" s="31"/>
      <c r="F675" s="27">
        <v>0.916666666666667</v>
      </c>
      <c r="G675" s="28"/>
      <c r="H675" s="29"/>
      <c r="I675" s="25"/>
      <c r="J675" s="25"/>
    </row>
    <row r="676" s="19" customFormat="1" ht="13.2" spans="1:10">
      <c r="A676" s="25">
        <v>2</v>
      </c>
      <c r="B676" s="25" t="s">
        <v>96</v>
      </c>
      <c r="C676" s="25" t="str">
        <f>VLOOKUP(B:B,[1]Sheet1!$C:$E,3,0)</f>
        <v>理货组长</v>
      </c>
      <c r="D676" s="25" t="str">
        <f>VLOOKUP(B:B,[1]Sheet1!$C:$D,2,0)</f>
        <v>理货组</v>
      </c>
      <c r="E676" s="26">
        <v>45308</v>
      </c>
      <c r="F676" s="27">
        <v>0.833333333333333</v>
      </c>
      <c r="G676" s="28">
        <f>(F677-F676)*24</f>
        <v>2</v>
      </c>
      <c r="H676" s="29" t="s">
        <v>66</v>
      </c>
      <c r="I676" s="25">
        <v>19</v>
      </c>
      <c r="J676" s="25"/>
    </row>
    <row r="677" s="19" customFormat="1" ht="13.2" spans="1:10">
      <c r="A677" s="25"/>
      <c r="B677" s="25"/>
      <c r="C677" s="25"/>
      <c r="D677" s="25"/>
      <c r="E677" s="25"/>
      <c r="F677" s="27">
        <v>0.916666666666667</v>
      </c>
      <c r="G677" s="28"/>
      <c r="H677" s="29"/>
      <c r="I677" s="25"/>
      <c r="J677" s="25"/>
    </row>
    <row r="678" s="19" customFormat="1" ht="13.2" spans="1:10">
      <c r="A678" s="25">
        <v>3</v>
      </c>
      <c r="B678" s="25" t="s">
        <v>109</v>
      </c>
      <c r="C678" s="25" t="str">
        <f>VLOOKUP(B:B,[1]Sheet1!$C:$E,3,0)</f>
        <v>理货员</v>
      </c>
      <c r="D678" s="25" t="str">
        <f>VLOOKUP(B:B,[1]Sheet1!$C:$D,2,0)</f>
        <v>理货组</v>
      </c>
      <c r="E678" s="26">
        <v>45308</v>
      </c>
      <c r="F678" s="27">
        <v>0.833333333333333</v>
      </c>
      <c r="G678" s="28">
        <f>(F679-F678)*24</f>
        <v>2</v>
      </c>
      <c r="H678" s="29" t="s">
        <v>66</v>
      </c>
      <c r="I678" s="25">
        <v>19</v>
      </c>
      <c r="J678" s="25"/>
    </row>
    <row r="679" s="19" customFormat="1" ht="13.2" spans="1:10">
      <c r="A679" s="25"/>
      <c r="B679" s="25"/>
      <c r="C679" s="25"/>
      <c r="D679" s="25"/>
      <c r="E679" s="25"/>
      <c r="F679" s="27">
        <v>0.916666666666667</v>
      </c>
      <c r="G679" s="28"/>
      <c r="H679" s="29"/>
      <c r="I679" s="25"/>
      <c r="J679" s="25"/>
    </row>
    <row r="680" s="19" customFormat="1" ht="13.2" spans="1:10">
      <c r="A680" s="25">
        <v>4</v>
      </c>
      <c r="B680" s="25" t="s">
        <v>94</v>
      </c>
      <c r="C680" s="25" t="str">
        <f>VLOOKUP(B:B,[1]Sheet1!$C:$E,3,0)</f>
        <v>单据处理</v>
      </c>
      <c r="D680" s="25" t="str">
        <f>VLOOKUP(B:B,[1]Sheet1!$C:$D,2,0)</f>
        <v>理货组</v>
      </c>
      <c r="E680" s="26">
        <v>45308</v>
      </c>
      <c r="F680" s="27">
        <v>0.833333333333333</v>
      </c>
      <c r="G680" s="28">
        <f>(F681-F680)*24</f>
        <v>2</v>
      </c>
      <c r="H680" s="29" t="s">
        <v>66</v>
      </c>
      <c r="I680" s="25">
        <v>19</v>
      </c>
      <c r="J680" s="25"/>
    </row>
    <row r="681" s="19" customFormat="1" ht="13.2" spans="1:10">
      <c r="A681" s="25"/>
      <c r="B681" s="25"/>
      <c r="C681" s="25"/>
      <c r="D681" s="25"/>
      <c r="E681" s="25"/>
      <c r="F681" s="27">
        <v>0.916666666666667</v>
      </c>
      <c r="G681" s="28"/>
      <c r="H681" s="29"/>
      <c r="I681" s="25"/>
      <c r="J681" s="25"/>
    </row>
    <row r="682" s="19" customFormat="1" ht="13.2" spans="1:10">
      <c r="A682" s="25">
        <v>5</v>
      </c>
      <c r="B682" s="25" t="s">
        <v>95</v>
      </c>
      <c r="C682" s="25" t="str">
        <f>VLOOKUP(B:B,[1]Sheet1!$C:$E,3,0)</f>
        <v>理货员</v>
      </c>
      <c r="D682" s="25" t="str">
        <f>VLOOKUP(B:B,[1]Sheet1!$C:$D,2,0)</f>
        <v>理货组</v>
      </c>
      <c r="E682" s="26">
        <v>45308</v>
      </c>
      <c r="F682" s="27">
        <v>0.833333333333333</v>
      </c>
      <c r="G682" s="28">
        <f>(F683-F682)*24</f>
        <v>2</v>
      </c>
      <c r="H682" s="29" t="s">
        <v>66</v>
      </c>
      <c r="I682" s="25">
        <v>19</v>
      </c>
      <c r="J682" s="25"/>
    </row>
    <row r="683" s="19" customFormat="1" ht="13.2" spans="1:10">
      <c r="A683" s="25"/>
      <c r="B683" s="25"/>
      <c r="C683" s="25"/>
      <c r="D683" s="25"/>
      <c r="E683" s="25"/>
      <c r="F683" s="27">
        <v>0.916666666666667</v>
      </c>
      <c r="G683" s="28"/>
      <c r="H683" s="29"/>
      <c r="I683" s="25"/>
      <c r="J683" s="25"/>
    </row>
    <row r="684" s="19" customFormat="1" ht="13.2" spans="1:10">
      <c r="A684" s="25">
        <v>6</v>
      </c>
      <c r="B684" s="25" t="s">
        <v>91</v>
      </c>
      <c r="C684" s="25" t="str">
        <f>VLOOKUP(B:B,[1]Sheet1!$C:$E,3,0)</f>
        <v>理货员</v>
      </c>
      <c r="D684" s="25" t="str">
        <f>VLOOKUP(B:B,[1]Sheet1!$C:$D,2,0)</f>
        <v>理货组</v>
      </c>
      <c r="E684" s="26">
        <v>45308</v>
      </c>
      <c r="F684" s="27">
        <v>0.833333333333333</v>
      </c>
      <c r="G684" s="28">
        <f>(F685-F684)*24</f>
        <v>2</v>
      </c>
      <c r="H684" s="29" t="s">
        <v>66</v>
      </c>
      <c r="I684" s="25">
        <v>19</v>
      </c>
      <c r="J684" s="25"/>
    </row>
    <row r="685" s="19" customFormat="1" ht="13.2" spans="1:10">
      <c r="A685" s="25"/>
      <c r="B685" s="25"/>
      <c r="C685" s="25"/>
      <c r="D685" s="25"/>
      <c r="E685" s="25"/>
      <c r="F685" s="27">
        <v>0.916666666666667</v>
      </c>
      <c r="G685" s="28"/>
      <c r="H685" s="29"/>
      <c r="I685" s="25"/>
      <c r="J685" s="25"/>
    </row>
    <row r="686" s="19" customFormat="1" ht="13.2" spans="1:10">
      <c r="A686" s="25">
        <v>7</v>
      </c>
      <c r="B686" s="25" t="s">
        <v>78</v>
      </c>
      <c r="C686" s="25" t="str">
        <f>VLOOKUP(B:B,[1]Sheet1!$C:$E,3,0)</f>
        <v>打包员/拣货</v>
      </c>
      <c r="D686" s="25" t="str">
        <f>VLOOKUP(B:B,[1]Sheet1!$C:$D,2,0)</f>
        <v>定制组</v>
      </c>
      <c r="E686" s="26">
        <v>45308</v>
      </c>
      <c r="F686" s="27">
        <v>0.791666666666667</v>
      </c>
      <c r="G686" s="28">
        <f>(F687-F686)*24</f>
        <v>2</v>
      </c>
      <c r="H686" s="29" t="s">
        <v>63</v>
      </c>
      <c r="I686" s="25">
        <v>19</v>
      </c>
      <c r="J686" s="25"/>
    </row>
    <row r="687" s="19" customFormat="1" ht="13.2" spans="1:10">
      <c r="A687" s="25"/>
      <c r="B687" s="25"/>
      <c r="C687" s="25"/>
      <c r="D687" s="25"/>
      <c r="E687" s="25"/>
      <c r="F687" s="27">
        <v>0.875</v>
      </c>
      <c r="G687" s="28"/>
      <c r="H687" s="29"/>
      <c r="I687" s="25"/>
      <c r="J687" s="25"/>
    </row>
    <row r="688" s="19" customFormat="1" ht="13.2" spans="1:10">
      <c r="A688" s="25">
        <v>8</v>
      </c>
      <c r="B688" s="25" t="s">
        <v>79</v>
      </c>
      <c r="C688" s="25" t="str">
        <f>VLOOKUP(B:B,[1]Sheet1!$C:$E,3,0)</f>
        <v>名字练字帖</v>
      </c>
      <c r="D688" s="25" t="str">
        <f>VLOOKUP(B:B,[1]Sheet1!$C:$D,2,0)</f>
        <v>定制组</v>
      </c>
      <c r="E688" s="26">
        <v>45308</v>
      </c>
      <c r="F688" s="27">
        <v>0.791666666666667</v>
      </c>
      <c r="G688" s="28">
        <f>(F689-F688)*24</f>
        <v>1</v>
      </c>
      <c r="H688" s="29" t="s">
        <v>63</v>
      </c>
      <c r="I688" s="25">
        <v>19</v>
      </c>
      <c r="J688" s="25"/>
    </row>
    <row r="689" s="19" customFormat="1" ht="13.2" spans="1:10">
      <c r="A689" s="25"/>
      <c r="B689" s="25"/>
      <c r="C689" s="25"/>
      <c r="D689" s="25"/>
      <c r="E689" s="25"/>
      <c r="F689" s="27">
        <v>0.833333333333333</v>
      </c>
      <c r="G689" s="28"/>
      <c r="H689" s="29"/>
      <c r="I689" s="25"/>
      <c r="J689" s="25"/>
    </row>
    <row r="690" s="19" customFormat="1" ht="13.2" spans="1:10">
      <c r="A690" s="25">
        <v>9</v>
      </c>
      <c r="B690" s="25" t="s">
        <v>39</v>
      </c>
      <c r="C690" s="25" t="str">
        <f>VLOOKUP(B:B,[1]Sheet1!$C:$E,3,0)</f>
        <v>定制相框</v>
      </c>
      <c r="D690" s="25" t="str">
        <f>VLOOKUP(B:B,[1]Sheet1!$C:$D,2,0)</f>
        <v>定制组</v>
      </c>
      <c r="E690" s="26">
        <v>45308</v>
      </c>
      <c r="F690" s="27">
        <v>0.791666666666667</v>
      </c>
      <c r="G690" s="28">
        <f>(F691-F690)*24</f>
        <v>1</v>
      </c>
      <c r="H690" s="29" t="s">
        <v>127</v>
      </c>
      <c r="I690" s="25">
        <v>19</v>
      </c>
      <c r="J690" s="25"/>
    </row>
    <row r="691" s="19" customFormat="1" ht="13.2" spans="1:10">
      <c r="A691" s="25"/>
      <c r="B691" s="25"/>
      <c r="C691" s="25"/>
      <c r="D691" s="25"/>
      <c r="E691" s="25"/>
      <c r="F691" s="27">
        <v>0.833333333333333</v>
      </c>
      <c r="G691" s="28"/>
      <c r="H691" s="29"/>
      <c r="I691" s="25"/>
      <c r="J691" s="25"/>
    </row>
    <row r="692" s="19" customFormat="1" ht="13.2" spans="1:10">
      <c r="A692" s="25">
        <v>10</v>
      </c>
      <c r="B692" s="25" t="s">
        <v>37</v>
      </c>
      <c r="C692" s="25" t="str">
        <f>VLOOKUP(B:B,[1]Sheet1!$C:$E,3,0)</f>
        <v>刻章</v>
      </c>
      <c r="D692" s="25" t="str">
        <f>VLOOKUP(B:B,[1]Sheet1!$C:$D,2,0)</f>
        <v>定制组</v>
      </c>
      <c r="E692" s="26">
        <v>45308</v>
      </c>
      <c r="F692" s="27">
        <v>0.791666666666667</v>
      </c>
      <c r="G692" s="28">
        <f>(F693-F692)*24</f>
        <v>1</v>
      </c>
      <c r="H692" s="29" t="s">
        <v>127</v>
      </c>
      <c r="I692" s="25">
        <v>19</v>
      </c>
      <c r="J692" s="25"/>
    </row>
    <row r="693" s="19" customFormat="1" ht="13.2" spans="1:10">
      <c r="A693" s="25"/>
      <c r="B693" s="25"/>
      <c r="C693" s="25"/>
      <c r="D693" s="25"/>
      <c r="E693" s="25"/>
      <c r="F693" s="27">
        <v>0.833333333333333</v>
      </c>
      <c r="G693" s="28"/>
      <c r="H693" s="29"/>
      <c r="I693" s="25"/>
      <c r="J693" s="25"/>
    </row>
    <row r="694" s="19" customFormat="1" ht="13.2" spans="1:10">
      <c r="A694" s="25">
        <v>11</v>
      </c>
      <c r="B694" s="25" t="s">
        <v>86</v>
      </c>
      <c r="C694" s="25" t="str">
        <f>VLOOKUP(B:B,[1]Sheet1!$C:$E,3,0)</f>
        <v>刻章</v>
      </c>
      <c r="D694" s="25" t="str">
        <f>VLOOKUP(B:B,[1]Sheet1!$C:$D,2,0)</f>
        <v>定制组</v>
      </c>
      <c r="E694" s="26">
        <v>45308</v>
      </c>
      <c r="F694" s="27">
        <v>0.791666666666667</v>
      </c>
      <c r="G694" s="28">
        <f>(F695-F694)*24</f>
        <v>1</v>
      </c>
      <c r="H694" s="29" t="s">
        <v>127</v>
      </c>
      <c r="I694" s="25">
        <v>19</v>
      </c>
      <c r="J694" s="25"/>
    </row>
    <row r="695" s="19" customFormat="1" ht="13.2" spans="1:10">
      <c r="A695" s="25"/>
      <c r="B695" s="25"/>
      <c r="C695" s="25"/>
      <c r="D695" s="25"/>
      <c r="E695" s="25"/>
      <c r="F695" s="27">
        <v>0.833333333333333</v>
      </c>
      <c r="G695" s="28"/>
      <c r="H695" s="29"/>
      <c r="I695" s="25"/>
      <c r="J695" s="25"/>
    </row>
    <row r="696" s="19" customFormat="1" ht="13.2" spans="1:10">
      <c r="A696" s="25">
        <v>12</v>
      </c>
      <c r="B696" s="25" t="s">
        <v>35</v>
      </c>
      <c r="C696" s="25" t="str">
        <f>VLOOKUP(B:B,[1]Sheet1!$C:$E,3,0)</f>
        <v>衣物印章</v>
      </c>
      <c r="D696" s="25" t="str">
        <f>VLOOKUP(B:B,[1]Sheet1!$C:$D,2,0)</f>
        <v>定制组</v>
      </c>
      <c r="E696" s="26">
        <v>45308</v>
      </c>
      <c r="F696" s="27">
        <v>0.791666666666667</v>
      </c>
      <c r="G696" s="28">
        <f>(F697-F696)*24</f>
        <v>1</v>
      </c>
      <c r="H696" s="29" t="s">
        <v>63</v>
      </c>
      <c r="I696" s="25">
        <v>19</v>
      </c>
      <c r="J696" s="25"/>
    </row>
    <row r="697" s="19" customFormat="1" ht="13.2" spans="1:10">
      <c r="A697" s="25"/>
      <c r="B697" s="25"/>
      <c r="C697" s="25"/>
      <c r="D697" s="25"/>
      <c r="E697" s="25"/>
      <c r="F697" s="27">
        <v>0.833333333333333</v>
      </c>
      <c r="G697" s="28"/>
      <c r="H697" s="29"/>
      <c r="I697" s="25"/>
      <c r="J697" s="25"/>
    </row>
    <row r="698" s="19" customFormat="1" ht="13.2" spans="1:10">
      <c r="A698" s="25">
        <v>13</v>
      </c>
      <c r="B698" s="25" t="s">
        <v>80</v>
      </c>
      <c r="C698" s="25" t="str">
        <f>VLOOKUP(B:B,[1]Sheet1!$C:$E,3,0)</f>
        <v>定制铅笔 姓名圈</v>
      </c>
      <c r="D698" s="25" t="str">
        <f>VLOOKUP(B:B,[1]Sheet1!$C:$D,2,0)</f>
        <v>定制组</v>
      </c>
      <c r="E698" s="26">
        <v>45308</v>
      </c>
      <c r="F698" s="27">
        <v>0.791666666666667</v>
      </c>
      <c r="G698" s="28">
        <f>(F699-F698)*24</f>
        <v>1</v>
      </c>
      <c r="H698" s="29" t="s">
        <v>63</v>
      </c>
      <c r="I698" s="25">
        <v>19</v>
      </c>
      <c r="J698" s="25"/>
    </row>
    <row r="699" s="19" customFormat="1" ht="13.2" spans="1:10">
      <c r="A699" s="25"/>
      <c r="B699" s="25"/>
      <c r="C699" s="25"/>
      <c r="D699" s="25"/>
      <c r="E699" s="25"/>
      <c r="F699" s="27">
        <v>0.833333333333333</v>
      </c>
      <c r="G699" s="28"/>
      <c r="H699" s="29"/>
      <c r="I699" s="25"/>
      <c r="J699" s="25"/>
    </row>
    <row r="700" s="19" customFormat="1" ht="13.2" spans="1:10">
      <c r="A700" s="25">
        <v>14</v>
      </c>
      <c r="B700" s="25" t="s">
        <v>38</v>
      </c>
      <c r="C700" s="25" t="str">
        <f>VLOOKUP(B:B,[1]Sheet1!$C:$E,3,0)</f>
        <v>练字帖</v>
      </c>
      <c r="D700" s="25" t="str">
        <f>VLOOKUP(B:B,[1]Sheet1!$C:$D,2,0)</f>
        <v>定制组</v>
      </c>
      <c r="E700" s="26">
        <v>45308</v>
      </c>
      <c r="F700" s="27">
        <v>0.375</v>
      </c>
      <c r="G700" s="28">
        <f>(F701-F700)*24</f>
        <v>12</v>
      </c>
      <c r="H700" s="29" t="s">
        <v>108</v>
      </c>
      <c r="I700" s="25">
        <v>19</v>
      </c>
      <c r="J700" s="25"/>
    </row>
    <row r="701" s="19" customFormat="1" ht="13.2" spans="1:10">
      <c r="A701" s="25"/>
      <c r="B701" s="25"/>
      <c r="C701" s="25"/>
      <c r="D701" s="25"/>
      <c r="E701" s="25"/>
      <c r="F701" s="27">
        <v>0.875</v>
      </c>
      <c r="G701" s="28"/>
      <c r="H701" s="29"/>
      <c r="I701" s="25"/>
      <c r="J701" s="25"/>
    </row>
    <row r="702" s="19" customFormat="1" ht="13.2" spans="1:10">
      <c r="A702" s="25">
        <v>15</v>
      </c>
      <c r="B702" s="25" t="s">
        <v>77</v>
      </c>
      <c r="C702" s="25" t="str">
        <f>VLOOKUP(B:B,[1]Sheet1!$C:$E,3,0)</f>
        <v>姓名贴</v>
      </c>
      <c r="D702" s="25" t="str">
        <f>VLOOKUP(B:B,[1]Sheet1!$C:$D,2,0)</f>
        <v>定制组</v>
      </c>
      <c r="E702" s="26">
        <v>45308</v>
      </c>
      <c r="F702" s="27">
        <v>0.375</v>
      </c>
      <c r="G702" s="28">
        <f>(F703-F702)*24</f>
        <v>12</v>
      </c>
      <c r="H702" s="29" t="s">
        <v>108</v>
      </c>
      <c r="I702" s="25">
        <v>19</v>
      </c>
      <c r="J702" s="25"/>
    </row>
    <row r="703" s="19" customFormat="1" ht="13.2" spans="1:10">
      <c r="A703" s="25"/>
      <c r="B703" s="25"/>
      <c r="C703" s="25"/>
      <c r="D703" s="25"/>
      <c r="E703" s="25"/>
      <c r="F703" s="27">
        <v>0.875</v>
      </c>
      <c r="G703" s="28"/>
      <c r="H703" s="29"/>
      <c r="I703" s="25"/>
      <c r="J703" s="25"/>
    </row>
    <row r="704" s="19" customFormat="1" ht="13.2" spans="1:10">
      <c r="A704" s="25">
        <v>16</v>
      </c>
      <c r="B704" s="30" t="s">
        <v>55</v>
      </c>
      <c r="C704" s="25" t="s">
        <v>56</v>
      </c>
      <c r="D704" s="25" t="s">
        <v>57</v>
      </c>
      <c r="E704" s="26">
        <v>45308</v>
      </c>
      <c r="F704" s="27">
        <v>0.75</v>
      </c>
      <c r="G704" s="28">
        <f>(F705-F704)*24</f>
        <v>3</v>
      </c>
      <c r="H704" s="29" t="s">
        <v>53</v>
      </c>
      <c r="I704" s="25">
        <v>19</v>
      </c>
      <c r="J704" s="25" t="s">
        <v>58</v>
      </c>
    </row>
    <row r="705" s="19" customFormat="1" ht="13.2" spans="1:10">
      <c r="A705" s="25"/>
      <c r="B705" s="30"/>
      <c r="C705" s="25"/>
      <c r="D705" s="25"/>
      <c r="E705" s="25"/>
      <c r="F705" s="27">
        <v>0.875</v>
      </c>
      <c r="G705" s="28"/>
      <c r="H705" s="29"/>
      <c r="I705" s="25"/>
      <c r="J705" s="25"/>
    </row>
    <row r="706" s="19" customFormat="1" ht="16" customHeight="1" spans="1:10">
      <c r="A706" s="25">
        <v>17</v>
      </c>
      <c r="B706" s="25" t="s">
        <v>46</v>
      </c>
      <c r="C706" s="25" t="str">
        <f>VLOOKUP(B:B,[1]Sheet1!$C:$E,3,0)</f>
        <v>线上打包</v>
      </c>
      <c r="D706" s="25" t="str">
        <f>VLOOKUP(B:B,[1]Sheet1!$C:$D,2,0)</f>
        <v>打包部</v>
      </c>
      <c r="E706" s="26">
        <v>45308</v>
      </c>
      <c r="F706" s="27">
        <v>0.375</v>
      </c>
      <c r="G706" s="28">
        <f>(F707-F706)*24</f>
        <v>5</v>
      </c>
      <c r="H706" s="29" t="s">
        <v>53</v>
      </c>
      <c r="I706" s="25">
        <v>19</v>
      </c>
      <c r="J706" s="25"/>
    </row>
    <row r="707" s="19" customFormat="1" ht="16" customHeight="1" spans="1:10">
      <c r="A707" s="25"/>
      <c r="B707" s="25"/>
      <c r="C707" s="25"/>
      <c r="D707" s="25"/>
      <c r="E707" s="25"/>
      <c r="F707" s="27">
        <v>0.583333333333333</v>
      </c>
      <c r="G707" s="28"/>
      <c r="H707" s="29"/>
      <c r="I707" s="25"/>
      <c r="J707" s="25"/>
    </row>
    <row r="708" s="19" customFormat="1" ht="16" customHeight="1" spans="1:10">
      <c r="A708" s="25">
        <v>18</v>
      </c>
      <c r="B708" s="25" t="s">
        <v>101</v>
      </c>
      <c r="C708" s="25" t="str">
        <f>VLOOKUP(B:B,[1]Sheet1!$C:$E,3,0)</f>
        <v>线上打包</v>
      </c>
      <c r="D708" s="25" t="str">
        <f>VLOOKUP(B:B,[1]Sheet1!$C:$D,2,0)</f>
        <v>打包部</v>
      </c>
      <c r="E708" s="26">
        <v>45308</v>
      </c>
      <c r="F708" s="27">
        <v>0.416666666666667</v>
      </c>
      <c r="G708" s="28">
        <f>(F709-F708)*24</f>
        <v>11.5</v>
      </c>
      <c r="H708" s="29" t="s">
        <v>105</v>
      </c>
      <c r="I708" s="25">
        <v>19</v>
      </c>
      <c r="J708" s="25"/>
    </row>
    <row r="709" s="19" customFormat="1" ht="16" customHeight="1" spans="1:10">
      <c r="A709" s="25"/>
      <c r="B709" s="25"/>
      <c r="C709" s="25"/>
      <c r="D709" s="25"/>
      <c r="E709" s="25"/>
      <c r="F709" s="27">
        <v>0.895833333333333</v>
      </c>
      <c r="G709" s="28"/>
      <c r="H709" s="29"/>
      <c r="I709" s="25"/>
      <c r="J709" s="25"/>
    </row>
    <row r="710" s="19" customFormat="1" ht="16" customHeight="1" spans="1:10">
      <c r="A710" s="25">
        <v>19</v>
      </c>
      <c r="B710" s="25" t="s">
        <v>125</v>
      </c>
      <c r="C710" s="25" t="str">
        <f>VLOOKUP(B:B,[1]Sheet1!$C:$E,3,0)</f>
        <v>线上打包</v>
      </c>
      <c r="D710" s="25" t="str">
        <f>VLOOKUP(B:B,[1]Sheet1!$C:$D,2,0)</f>
        <v>打包部</v>
      </c>
      <c r="E710" s="26">
        <v>45308</v>
      </c>
      <c r="F710" s="27">
        <v>0.416666666666667</v>
      </c>
      <c r="G710" s="28">
        <f>(F711-F710)*24</f>
        <v>7</v>
      </c>
      <c r="H710" s="29" t="s">
        <v>105</v>
      </c>
      <c r="I710" s="25">
        <v>19</v>
      </c>
      <c r="J710" s="25"/>
    </row>
    <row r="711" s="19" customFormat="1" ht="16" customHeight="1" spans="1:10">
      <c r="A711" s="25"/>
      <c r="B711" s="25"/>
      <c r="C711" s="25"/>
      <c r="D711" s="25"/>
      <c r="E711" s="25"/>
      <c r="F711" s="27">
        <v>0.708333333333333</v>
      </c>
      <c r="G711" s="28"/>
      <c r="H711" s="29"/>
      <c r="I711" s="25"/>
      <c r="J711" s="25"/>
    </row>
    <row r="712" s="19" customFormat="1" ht="16" customHeight="1" spans="1:10">
      <c r="A712" s="25">
        <v>20</v>
      </c>
      <c r="B712" s="25" t="s">
        <v>103</v>
      </c>
      <c r="C712" s="25" t="str">
        <f>VLOOKUP(B:B,[1]Sheet1!$C:$E,3,0)</f>
        <v>线上打包</v>
      </c>
      <c r="D712" s="25" t="str">
        <f>VLOOKUP(B:B,[1]Sheet1!$C:$D,2,0)</f>
        <v>打包部</v>
      </c>
      <c r="E712" s="26">
        <v>45308</v>
      </c>
      <c r="F712" s="27">
        <v>0.375</v>
      </c>
      <c r="G712" s="28">
        <f>(F713-F712)*24</f>
        <v>8</v>
      </c>
      <c r="H712" s="29" t="s">
        <v>47</v>
      </c>
      <c r="I712" s="25">
        <v>19</v>
      </c>
      <c r="J712" s="25"/>
    </row>
    <row r="713" s="19" customFormat="1" ht="16" customHeight="1" spans="1:10">
      <c r="A713" s="25"/>
      <c r="B713" s="25"/>
      <c r="C713" s="25"/>
      <c r="D713" s="25"/>
      <c r="E713" s="25"/>
      <c r="F713" s="27">
        <v>0.708333333333333</v>
      </c>
      <c r="G713" s="28"/>
      <c r="H713" s="29"/>
      <c r="I713" s="25"/>
      <c r="J713" s="25"/>
    </row>
    <row r="714" s="19" customFormat="1" ht="16" customHeight="1" spans="1:10">
      <c r="A714" s="25">
        <v>21</v>
      </c>
      <c r="B714" s="25" t="s">
        <v>74</v>
      </c>
      <c r="C714" s="25" t="str">
        <f>VLOOKUP(B:B,[1]Sheet1!$C:$E,3,0)</f>
        <v>线上打包</v>
      </c>
      <c r="D714" s="25" t="str">
        <f>VLOOKUP(B:B,[1]Sheet1!$C:$D,2,0)</f>
        <v>打包部</v>
      </c>
      <c r="E714" s="26">
        <v>45308</v>
      </c>
      <c r="F714" s="27">
        <v>0.375</v>
      </c>
      <c r="G714" s="28">
        <f>(F715-F714)*24</f>
        <v>8</v>
      </c>
      <c r="H714" s="29" t="s">
        <v>49</v>
      </c>
      <c r="I714" s="25">
        <v>19</v>
      </c>
      <c r="J714" s="25"/>
    </row>
    <row r="715" s="19" customFormat="1" ht="16" customHeight="1" spans="1:10">
      <c r="A715" s="25"/>
      <c r="B715" s="25"/>
      <c r="C715" s="25"/>
      <c r="D715" s="25"/>
      <c r="E715" s="25"/>
      <c r="F715" s="27">
        <v>0.708333333333333</v>
      </c>
      <c r="G715" s="28"/>
      <c r="H715" s="29"/>
      <c r="I715" s="25"/>
      <c r="J715" s="25"/>
    </row>
    <row r="716" s="19" customFormat="1" ht="16" customHeight="1" spans="1:10">
      <c r="A716" s="25">
        <v>22</v>
      </c>
      <c r="B716" s="25" t="s">
        <v>52</v>
      </c>
      <c r="C716" s="25" t="str">
        <f>VLOOKUP(B:B,[1]Sheet1!$C:$E,3,0)</f>
        <v>小爆款拣货员</v>
      </c>
      <c r="D716" s="25" t="str">
        <f>VLOOKUP(B:B,[1]Sheet1!$C:$D,2,0)</f>
        <v>拣验部</v>
      </c>
      <c r="E716" s="26">
        <v>45308</v>
      </c>
      <c r="F716" s="27">
        <v>0.375</v>
      </c>
      <c r="G716" s="28">
        <f>(F717-F716)*24</f>
        <v>5</v>
      </c>
      <c r="H716" s="29" t="s">
        <v>105</v>
      </c>
      <c r="I716" s="25">
        <v>19</v>
      </c>
      <c r="J716" s="25"/>
    </row>
    <row r="717" s="19" customFormat="1" ht="16" customHeight="1" spans="1:10">
      <c r="A717" s="25"/>
      <c r="B717" s="25"/>
      <c r="C717" s="25"/>
      <c r="D717" s="25"/>
      <c r="E717" s="25"/>
      <c r="F717" s="27">
        <v>0.583333333333333</v>
      </c>
      <c r="G717" s="28"/>
      <c r="H717" s="29"/>
      <c r="I717" s="25"/>
      <c r="J717" s="25"/>
    </row>
    <row r="718" s="19" customFormat="1" ht="13.2" spans="1:10">
      <c r="A718" s="31">
        <v>1</v>
      </c>
      <c r="B718" s="31" t="s">
        <v>129</v>
      </c>
      <c r="C718" s="31" t="str">
        <f>VLOOKUP(B:B,[1]Sheet1!$C:$E,3,0)</f>
        <v>收货员</v>
      </c>
      <c r="D718" s="31" t="str">
        <f>VLOOKUP(B:B,[1]Sheet1!$C:$D,2,0)</f>
        <v>理货组</v>
      </c>
      <c r="E718" s="32">
        <v>45309</v>
      </c>
      <c r="F718" s="27">
        <v>0.833333333333333</v>
      </c>
      <c r="G718" s="28">
        <f>(F719-F718)*24</f>
        <v>0.999999999999999</v>
      </c>
      <c r="H718" s="29" t="s">
        <v>66</v>
      </c>
      <c r="I718" s="25">
        <v>19</v>
      </c>
      <c r="J718" s="25"/>
    </row>
    <row r="719" s="19" customFormat="1" ht="13.2" spans="1:10">
      <c r="A719" s="31"/>
      <c r="B719" s="31"/>
      <c r="C719" s="31"/>
      <c r="D719" s="31"/>
      <c r="E719" s="31"/>
      <c r="F719" s="27">
        <v>0.875</v>
      </c>
      <c r="G719" s="28"/>
      <c r="H719" s="29"/>
      <c r="I719" s="25"/>
      <c r="J719" s="25"/>
    </row>
    <row r="720" s="19" customFormat="1" ht="13.2" spans="1:10">
      <c r="A720" s="25">
        <v>2</v>
      </c>
      <c r="B720" s="25" t="s">
        <v>70</v>
      </c>
      <c r="C720" s="25" t="str">
        <f>VLOOKUP(B:B,[1]Sheet1!$C:$E,3,0)</f>
        <v>理货员</v>
      </c>
      <c r="D720" s="25" t="str">
        <f>VLOOKUP(B:B,[1]Sheet1!$C:$D,2,0)</f>
        <v>理货组</v>
      </c>
      <c r="E720" s="26">
        <v>45309</v>
      </c>
      <c r="F720" s="27">
        <v>0.770833333333333</v>
      </c>
      <c r="G720" s="28">
        <f>(F721-F720)*24</f>
        <v>2</v>
      </c>
      <c r="H720" s="29" t="s">
        <v>66</v>
      </c>
      <c r="I720" s="25">
        <v>19</v>
      </c>
      <c r="J720" s="25"/>
    </row>
    <row r="721" s="19" customFormat="1" ht="13.2" spans="1:10">
      <c r="A721" s="25"/>
      <c r="B721" s="25"/>
      <c r="C721" s="25"/>
      <c r="D721" s="25"/>
      <c r="E721" s="25"/>
      <c r="F721" s="27">
        <v>0.854166666666667</v>
      </c>
      <c r="G721" s="28"/>
      <c r="H721" s="29"/>
      <c r="I721" s="25"/>
      <c r="J721" s="25"/>
    </row>
    <row r="722" s="19" customFormat="1" ht="13.2" spans="1:10">
      <c r="A722" s="25">
        <v>3</v>
      </c>
      <c r="B722" s="25" t="s">
        <v>94</v>
      </c>
      <c r="C722" s="25" t="str">
        <f>VLOOKUP(B:B,[1]Sheet1!$C:$E,3,0)</f>
        <v>单据处理</v>
      </c>
      <c r="D722" s="25" t="str">
        <f>VLOOKUP(B:B,[1]Sheet1!$C:$D,2,0)</f>
        <v>理货组</v>
      </c>
      <c r="E722" s="26">
        <v>45309</v>
      </c>
      <c r="F722" s="27">
        <v>0.791666666666667</v>
      </c>
      <c r="G722" s="28">
        <f>(F723-F722)*24</f>
        <v>3</v>
      </c>
      <c r="H722" s="29" t="s">
        <v>66</v>
      </c>
      <c r="I722" s="25">
        <v>19</v>
      </c>
      <c r="J722" s="25"/>
    </row>
    <row r="723" s="19" customFormat="1" ht="13.2" spans="1:10">
      <c r="A723" s="25"/>
      <c r="B723" s="25"/>
      <c r="C723" s="25"/>
      <c r="D723" s="25"/>
      <c r="E723" s="25"/>
      <c r="F723" s="27">
        <v>0.916666666666667</v>
      </c>
      <c r="G723" s="28"/>
      <c r="H723" s="29"/>
      <c r="I723" s="25"/>
      <c r="J723" s="25"/>
    </row>
    <row r="724" s="19" customFormat="1" ht="13.2" spans="1:10">
      <c r="A724" s="25">
        <v>4</v>
      </c>
      <c r="B724" s="25" t="s">
        <v>95</v>
      </c>
      <c r="C724" s="25" t="str">
        <f>VLOOKUP(B:B,[1]Sheet1!$C:$E,3,0)</f>
        <v>理货员</v>
      </c>
      <c r="D724" s="25" t="str">
        <f>VLOOKUP(B:B,[1]Sheet1!$C:$D,2,0)</f>
        <v>理货组</v>
      </c>
      <c r="E724" s="26">
        <v>45309</v>
      </c>
      <c r="F724" s="27">
        <v>0.791666666666667</v>
      </c>
      <c r="G724" s="28">
        <f>(F725-F724)*24</f>
        <v>3</v>
      </c>
      <c r="H724" s="29" t="s">
        <v>66</v>
      </c>
      <c r="I724" s="25">
        <v>19</v>
      </c>
      <c r="J724" s="25"/>
    </row>
    <row r="725" s="19" customFormat="1" ht="13.2" spans="1:10">
      <c r="A725" s="25"/>
      <c r="B725" s="25"/>
      <c r="C725" s="25"/>
      <c r="D725" s="25"/>
      <c r="E725" s="25"/>
      <c r="F725" s="27">
        <v>0.916666666666667</v>
      </c>
      <c r="G725" s="28"/>
      <c r="H725" s="29"/>
      <c r="I725" s="25"/>
      <c r="J725" s="25"/>
    </row>
    <row r="726" s="19" customFormat="1" ht="13.2" spans="1:10">
      <c r="A726" s="25">
        <v>5</v>
      </c>
      <c r="B726" s="25" t="s">
        <v>68</v>
      </c>
      <c r="C726" s="25" t="str">
        <f>VLOOKUP(B:B,[1]Sheet1!$C:$E,3,0)</f>
        <v>理货员</v>
      </c>
      <c r="D726" s="25" t="str">
        <f>VLOOKUP(B:B,[1]Sheet1!$C:$D,2,0)</f>
        <v>理货组</v>
      </c>
      <c r="E726" s="26">
        <v>45309</v>
      </c>
      <c r="F726" s="27">
        <v>0.791666666666667</v>
      </c>
      <c r="G726" s="28">
        <f>(F727-F726)*24</f>
        <v>3</v>
      </c>
      <c r="H726" s="29" t="s">
        <v>66</v>
      </c>
      <c r="I726" s="25">
        <v>19</v>
      </c>
      <c r="J726" s="25"/>
    </row>
    <row r="727" s="19" customFormat="1" ht="13.2" spans="1:10">
      <c r="A727" s="25"/>
      <c r="B727" s="25"/>
      <c r="C727" s="25"/>
      <c r="D727" s="25"/>
      <c r="E727" s="25"/>
      <c r="F727" s="27">
        <v>0.916666666666667</v>
      </c>
      <c r="G727" s="28"/>
      <c r="H727" s="29"/>
      <c r="I727" s="25"/>
      <c r="J727" s="25"/>
    </row>
    <row r="728" s="19" customFormat="1" ht="13.2" spans="1:10">
      <c r="A728" s="25">
        <v>6</v>
      </c>
      <c r="B728" s="25" t="s">
        <v>91</v>
      </c>
      <c r="C728" s="25" t="str">
        <f>VLOOKUP(B:B,[1]Sheet1!$C:$E,3,0)</f>
        <v>理货员</v>
      </c>
      <c r="D728" s="25" t="str">
        <f>VLOOKUP(B:B,[1]Sheet1!$C:$D,2,0)</f>
        <v>理货组</v>
      </c>
      <c r="E728" s="26">
        <v>45309</v>
      </c>
      <c r="F728" s="27">
        <v>0.791666666666667</v>
      </c>
      <c r="G728" s="28">
        <f>(F729-F728)*24</f>
        <v>3</v>
      </c>
      <c r="H728" s="29" t="s">
        <v>66</v>
      </c>
      <c r="I728" s="25">
        <v>19</v>
      </c>
      <c r="J728" s="25"/>
    </row>
    <row r="729" s="19" customFormat="1" ht="13.2" spans="1:10">
      <c r="A729" s="25"/>
      <c r="B729" s="25"/>
      <c r="C729" s="25"/>
      <c r="D729" s="25"/>
      <c r="E729" s="25"/>
      <c r="F729" s="27">
        <v>0.916666666666667</v>
      </c>
      <c r="G729" s="28"/>
      <c r="H729" s="29"/>
      <c r="I729" s="25"/>
      <c r="J729" s="25"/>
    </row>
    <row r="730" s="19" customFormat="1" ht="13.2" spans="1:10">
      <c r="A730" s="25">
        <v>7</v>
      </c>
      <c r="B730" s="25" t="s">
        <v>96</v>
      </c>
      <c r="C730" s="25" t="str">
        <f>VLOOKUP(B:B,[1]Sheet1!$C:$E,3,0)</f>
        <v>理货组长</v>
      </c>
      <c r="D730" s="25" t="str">
        <f>VLOOKUP(B:B,[1]Sheet1!$C:$D,2,0)</f>
        <v>理货组</v>
      </c>
      <c r="E730" s="26">
        <v>45309</v>
      </c>
      <c r="F730" s="27">
        <v>0.791666666666667</v>
      </c>
      <c r="G730" s="28">
        <f>(F731-F730)*24</f>
        <v>3</v>
      </c>
      <c r="H730" s="29" t="s">
        <v>66</v>
      </c>
      <c r="I730" s="25">
        <v>19</v>
      </c>
      <c r="J730" s="25"/>
    </row>
    <row r="731" s="19" customFormat="1" ht="13.2" spans="1:10">
      <c r="A731" s="25"/>
      <c r="B731" s="25"/>
      <c r="C731" s="25"/>
      <c r="D731" s="25"/>
      <c r="E731" s="25"/>
      <c r="F731" s="27">
        <v>0.916666666666667</v>
      </c>
      <c r="G731" s="28"/>
      <c r="H731" s="29"/>
      <c r="I731" s="25"/>
      <c r="J731" s="25"/>
    </row>
    <row r="732" s="19" customFormat="1" ht="13.2" spans="1:10">
      <c r="A732" s="25">
        <v>8</v>
      </c>
      <c r="B732" s="25" t="s">
        <v>109</v>
      </c>
      <c r="C732" s="25" t="str">
        <f>VLOOKUP(B:B,[1]Sheet1!$C:$E,3,0)</f>
        <v>理货员</v>
      </c>
      <c r="D732" s="25" t="str">
        <f>VLOOKUP(B:B,[1]Sheet1!$C:$D,2,0)</f>
        <v>理货组</v>
      </c>
      <c r="E732" s="26">
        <v>45309</v>
      </c>
      <c r="F732" s="27">
        <v>0.791666666666667</v>
      </c>
      <c r="G732" s="28">
        <f>(F733-F732)*24</f>
        <v>3</v>
      </c>
      <c r="H732" s="29" t="s">
        <v>66</v>
      </c>
      <c r="I732" s="25">
        <v>19</v>
      </c>
      <c r="J732" s="25"/>
    </row>
    <row r="733" s="19" customFormat="1" ht="13.2" spans="1:10">
      <c r="A733" s="25"/>
      <c r="B733" s="25"/>
      <c r="C733" s="25"/>
      <c r="D733" s="25"/>
      <c r="E733" s="25"/>
      <c r="F733" s="27">
        <v>0.916666666666667</v>
      </c>
      <c r="G733" s="28"/>
      <c r="H733" s="29"/>
      <c r="I733" s="25"/>
      <c r="J733" s="25"/>
    </row>
    <row r="734" s="19" customFormat="1" ht="13.2" spans="1:10">
      <c r="A734" s="25">
        <v>9</v>
      </c>
      <c r="B734" s="25" t="s">
        <v>78</v>
      </c>
      <c r="C734" s="25" t="str">
        <f>VLOOKUP(B:B,[1]Sheet1!$C:$E,3,0)</f>
        <v>打包员/拣货</v>
      </c>
      <c r="D734" s="25" t="str">
        <f>VLOOKUP(B:B,[1]Sheet1!$C:$D,2,0)</f>
        <v>定制组</v>
      </c>
      <c r="E734" s="26">
        <v>45309</v>
      </c>
      <c r="F734" s="27">
        <v>0.8125</v>
      </c>
      <c r="G734" s="28">
        <f>(F735-F734)*24</f>
        <v>0.999999999999999</v>
      </c>
      <c r="H734" s="29" t="s">
        <v>63</v>
      </c>
      <c r="I734" s="25">
        <v>19</v>
      </c>
      <c r="J734" s="25"/>
    </row>
    <row r="735" s="19" customFormat="1" ht="13.2" spans="1:10">
      <c r="A735" s="25"/>
      <c r="B735" s="25"/>
      <c r="C735" s="25"/>
      <c r="D735" s="25"/>
      <c r="E735" s="25"/>
      <c r="F735" s="27">
        <v>0.854166666666667</v>
      </c>
      <c r="G735" s="28"/>
      <c r="H735" s="29"/>
      <c r="I735" s="25"/>
      <c r="J735" s="25"/>
    </row>
    <row r="736" s="19" customFormat="1" ht="13.2" spans="1:10">
      <c r="A736" s="25">
        <v>10</v>
      </c>
      <c r="B736" s="25" t="s">
        <v>79</v>
      </c>
      <c r="C736" s="25" t="str">
        <f>VLOOKUP(B:B,[1]Sheet1!$C:$E,3,0)</f>
        <v>名字练字帖</v>
      </c>
      <c r="D736" s="25" t="str">
        <f>VLOOKUP(B:B,[1]Sheet1!$C:$D,2,0)</f>
        <v>定制组</v>
      </c>
      <c r="E736" s="26">
        <v>45309</v>
      </c>
      <c r="F736" s="27">
        <v>0.8125</v>
      </c>
      <c r="G736" s="28">
        <f>(F737-F736)*24</f>
        <v>0.999999999999999</v>
      </c>
      <c r="H736" s="29" t="s">
        <v>63</v>
      </c>
      <c r="I736" s="25">
        <v>19</v>
      </c>
      <c r="J736" s="25"/>
    </row>
    <row r="737" s="19" customFormat="1" ht="13.2" spans="1:10">
      <c r="A737" s="25"/>
      <c r="B737" s="25"/>
      <c r="C737" s="25"/>
      <c r="D737" s="25"/>
      <c r="E737" s="25"/>
      <c r="F737" s="27">
        <v>0.854166666666667</v>
      </c>
      <c r="G737" s="28"/>
      <c r="H737" s="29"/>
      <c r="I737" s="25"/>
      <c r="J737" s="25"/>
    </row>
    <row r="738" s="19" customFormat="1" ht="13.2" spans="1:10">
      <c r="A738" s="25">
        <v>11</v>
      </c>
      <c r="B738" s="25" t="s">
        <v>39</v>
      </c>
      <c r="C738" s="25" t="str">
        <f>VLOOKUP(B:B,[1]Sheet1!$C:$E,3,0)</f>
        <v>定制相框</v>
      </c>
      <c r="D738" s="25" t="str">
        <f>VLOOKUP(B:B,[1]Sheet1!$C:$D,2,0)</f>
        <v>定制组</v>
      </c>
      <c r="E738" s="26">
        <v>45309</v>
      </c>
      <c r="F738" s="27">
        <v>0.8125</v>
      </c>
      <c r="G738" s="28">
        <f>(F739-F738)*24</f>
        <v>0.999999999999999</v>
      </c>
      <c r="H738" s="29" t="s">
        <v>127</v>
      </c>
      <c r="I738" s="25">
        <v>19</v>
      </c>
      <c r="J738" s="25"/>
    </row>
    <row r="739" s="19" customFormat="1" ht="13.2" spans="1:10">
      <c r="A739" s="25"/>
      <c r="B739" s="25"/>
      <c r="C739" s="25"/>
      <c r="D739" s="25"/>
      <c r="E739" s="25"/>
      <c r="F739" s="27">
        <v>0.854166666666667</v>
      </c>
      <c r="G739" s="28"/>
      <c r="H739" s="29"/>
      <c r="I739" s="25"/>
      <c r="J739" s="25"/>
    </row>
    <row r="740" s="19" customFormat="1" ht="13.2" spans="1:10">
      <c r="A740" s="25">
        <v>12</v>
      </c>
      <c r="B740" s="25" t="s">
        <v>37</v>
      </c>
      <c r="C740" s="25" t="str">
        <f>VLOOKUP(B:B,[1]Sheet1!$C:$E,3,0)</f>
        <v>刻章</v>
      </c>
      <c r="D740" s="25" t="str">
        <f>VLOOKUP(B:B,[1]Sheet1!$C:$D,2,0)</f>
        <v>定制组</v>
      </c>
      <c r="E740" s="26">
        <v>45309</v>
      </c>
      <c r="F740" s="27">
        <v>0.8125</v>
      </c>
      <c r="G740" s="28">
        <f>(F741-F740)*24</f>
        <v>0.999999999999999</v>
      </c>
      <c r="H740" s="29" t="s">
        <v>63</v>
      </c>
      <c r="I740" s="25">
        <v>19</v>
      </c>
      <c r="J740" s="25"/>
    </row>
    <row r="741" s="19" customFormat="1" ht="13.2" spans="1:10">
      <c r="A741" s="25"/>
      <c r="B741" s="25"/>
      <c r="C741" s="25"/>
      <c r="D741" s="25"/>
      <c r="E741" s="25"/>
      <c r="F741" s="27">
        <v>0.854166666666667</v>
      </c>
      <c r="G741" s="28"/>
      <c r="H741" s="29"/>
      <c r="I741" s="25"/>
      <c r="J741" s="25"/>
    </row>
    <row r="742" s="19" customFormat="1" ht="13.2" spans="1:10">
      <c r="A742" s="25">
        <v>13</v>
      </c>
      <c r="B742" s="25" t="s">
        <v>86</v>
      </c>
      <c r="C742" s="25" t="str">
        <f>VLOOKUP(B:B,[1]Sheet1!$C:$E,3,0)</f>
        <v>刻章</v>
      </c>
      <c r="D742" s="25" t="str">
        <f>VLOOKUP(B:B,[1]Sheet1!$C:$D,2,0)</f>
        <v>定制组</v>
      </c>
      <c r="E742" s="26">
        <v>45309</v>
      </c>
      <c r="F742" s="27">
        <v>0.8125</v>
      </c>
      <c r="G742" s="28">
        <f>(F743-F742)*24</f>
        <v>0.999999999999999</v>
      </c>
      <c r="H742" s="29" t="s">
        <v>127</v>
      </c>
      <c r="I742" s="25">
        <v>19</v>
      </c>
      <c r="J742" s="25"/>
    </row>
    <row r="743" s="19" customFormat="1" ht="13.2" spans="1:10">
      <c r="A743" s="25"/>
      <c r="B743" s="25"/>
      <c r="C743" s="25"/>
      <c r="D743" s="25"/>
      <c r="E743" s="25"/>
      <c r="F743" s="27">
        <v>0.854166666666667</v>
      </c>
      <c r="G743" s="28"/>
      <c r="H743" s="29"/>
      <c r="I743" s="25"/>
      <c r="J743" s="25"/>
    </row>
    <row r="744" s="19" customFormat="1" ht="13.2" spans="1:10">
      <c r="A744" s="25">
        <v>14</v>
      </c>
      <c r="B744" s="25" t="s">
        <v>35</v>
      </c>
      <c r="C744" s="25" t="str">
        <f>VLOOKUP(B:B,[1]Sheet1!$C:$E,3,0)</f>
        <v>衣物印章</v>
      </c>
      <c r="D744" s="25" t="str">
        <f>VLOOKUP(B:B,[1]Sheet1!$C:$D,2,0)</f>
        <v>定制组</v>
      </c>
      <c r="E744" s="26">
        <v>45309</v>
      </c>
      <c r="F744" s="27">
        <v>0.8125</v>
      </c>
      <c r="G744" s="28">
        <f>(F745-F744)*24</f>
        <v>0.999999999999999</v>
      </c>
      <c r="H744" s="29" t="s">
        <v>63</v>
      </c>
      <c r="I744" s="25">
        <v>19</v>
      </c>
      <c r="J744" s="25"/>
    </row>
    <row r="745" s="19" customFormat="1" ht="13.2" spans="1:10">
      <c r="A745" s="25"/>
      <c r="B745" s="25"/>
      <c r="C745" s="25"/>
      <c r="D745" s="25"/>
      <c r="E745" s="25"/>
      <c r="F745" s="27">
        <v>0.854166666666667</v>
      </c>
      <c r="G745" s="28"/>
      <c r="H745" s="29"/>
      <c r="I745" s="25"/>
      <c r="J745" s="25"/>
    </row>
    <row r="746" s="19" customFormat="1" ht="13.2" spans="1:10">
      <c r="A746" s="25">
        <v>15</v>
      </c>
      <c r="B746" s="25" t="s">
        <v>80</v>
      </c>
      <c r="C746" s="25" t="str">
        <f>VLOOKUP(B:B,[1]Sheet1!$C:$E,3,0)</f>
        <v>定制铅笔 姓名圈</v>
      </c>
      <c r="D746" s="25" t="str">
        <f>VLOOKUP(B:B,[1]Sheet1!$C:$D,2,0)</f>
        <v>定制组</v>
      </c>
      <c r="E746" s="26">
        <v>45309</v>
      </c>
      <c r="F746" s="27">
        <v>0.8125</v>
      </c>
      <c r="G746" s="28">
        <f>(F747-F746)*24</f>
        <v>0.999999999999999</v>
      </c>
      <c r="H746" s="29" t="s">
        <v>63</v>
      </c>
      <c r="I746" s="25">
        <v>19</v>
      </c>
      <c r="J746" s="25"/>
    </row>
    <row r="747" s="19" customFormat="1" ht="13.2" spans="1:10">
      <c r="A747" s="25"/>
      <c r="B747" s="25"/>
      <c r="C747" s="25"/>
      <c r="D747" s="25"/>
      <c r="E747" s="25"/>
      <c r="F747" s="27">
        <v>0.854166666666667</v>
      </c>
      <c r="G747" s="28"/>
      <c r="H747" s="29"/>
      <c r="I747" s="25"/>
      <c r="J747" s="25"/>
    </row>
    <row r="748" s="19" customFormat="1" ht="13.2" spans="1:10">
      <c r="A748" s="25">
        <v>16</v>
      </c>
      <c r="B748" s="25" t="s">
        <v>38</v>
      </c>
      <c r="C748" s="25" t="str">
        <f>VLOOKUP(B:B,[1]Sheet1!$C:$E,3,0)</f>
        <v>练字帖</v>
      </c>
      <c r="D748" s="25" t="str">
        <f>VLOOKUP(B:B,[1]Sheet1!$C:$D,2,0)</f>
        <v>定制组</v>
      </c>
      <c r="E748" s="26">
        <v>45309</v>
      </c>
      <c r="F748" s="27">
        <v>0.375</v>
      </c>
      <c r="G748" s="28">
        <f>(F749-F748)*24</f>
        <v>12</v>
      </c>
      <c r="H748" s="29" t="s">
        <v>130</v>
      </c>
      <c r="I748" s="25">
        <v>19</v>
      </c>
      <c r="J748" s="25"/>
    </row>
    <row r="749" s="19" customFormat="1" ht="13.2" spans="1:10">
      <c r="A749" s="25"/>
      <c r="B749" s="25"/>
      <c r="C749" s="25"/>
      <c r="D749" s="25"/>
      <c r="E749" s="25"/>
      <c r="F749" s="27">
        <v>0.875</v>
      </c>
      <c r="G749" s="28"/>
      <c r="H749" s="29"/>
      <c r="I749" s="25"/>
      <c r="J749" s="25"/>
    </row>
    <row r="750" s="19" customFormat="1" ht="13.2" spans="1:10">
      <c r="A750" s="25">
        <v>17</v>
      </c>
      <c r="B750" s="25" t="s">
        <v>77</v>
      </c>
      <c r="C750" s="25" t="str">
        <f>VLOOKUP(B:B,[1]Sheet1!$C:$E,3,0)</f>
        <v>姓名贴</v>
      </c>
      <c r="D750" s="25" t="str">
        <f>VLOOKUP(B:B,[1]Sheet1!$C:$D,2,0)</f>
        <v>定制组</v>
      </c>
      <c r="E750" s="26">
        <v>45309</v>
      </c>
      <c r="F750" s="27">
        <v>0.375</v>
      </c>
      <c r="G750" s="28">
        <f>(F751-F750)*24</f>
        <v>12</v>
      </c>
      <c r="H750" s="29" t="s">
        <v>130</v>
      </c>
      <c r="I750" s="25">
        <v>19</v>
      </c>
      <c r="J750" s="25"/>
    </row>
    <row r="751" s="19" customFormat="1" ht="13.2" spans="1:10">
      <c r="A751" s="25"/>
      <c r="B751" s="25"/>
      <c r="C751" s="25"/>
      <c r="D751" s="25"/>
      <c r="E751" s="25"/>
      <c r="F751" s="27">
        <v>0.875</v>
      </c>
      <c r="G751" s="28"/>
      <c r="H751" s="29"/>
      <c r="I751" s="25"/>
      <c r="J751" s="25"/>
    </row>
    <row r="752" s="19" customFormat="1" ht="13.2" spans="1:10">
      <c r="A752" s="25">
        <v>18</v>
      </c>
      <c r="B752" s="25" t="s">
        <v>48</v>
      </c>
      <c r="C752" s="25" t="str">
        <f>VLOOKUP(B:B,[1]Sheet1!$C:$E,3,0)</f>
        <v>线上打包</v>
      </c>
      <c r="D752" s="25" t="str">
        <f>VLOOKUP(B:B,[1]Sheet1!$C:$D,2,0)</f>
        <v>打包部</v>
      </c>
      <c r="E752" s="26">
        <v>45309</v>
      </c>
      <c r="F752" s="27">
        <v>0.375</v>
      </c>
      <c r="G752" s="28">
        <f>(F753-F752)*24</f>
        <v>8</v>
      </c>
      <c r="H752" s="29" t="s">
        <v>47</v>
      </c>
      <c r="I752" s="25">
        <v>19</v>
      </c>
      <c r="J752" s="25"/>
    </row>
    <row r="753" s="19" customFormat="1" ht="13.2" spans="1:10">
      <c r="A753" s="25"/>
      <c r="B753" s="25"/>
      <c r="C753" s="25"/>
      <c r="D753" s="25"/>
      <c r="E753" s="25"/>
      <c r="F753" s="27">
        <v>0.708333333333333</v>
      </c>
      <c r="G753" s="28"/>
      <c r="H753" s="29"/>
      <c r="I753" s="25"/>
      <c r="J753" s="25"/>
    </row>
    <row r="754" s="19" customFormat="1" ht="13.2" spans="1:10">
      <c r="A754" s="25">
        <v>19</v>
      </c>
      <c r="B754" s="25" t="s">
        <v>103</v>
      </c>
      <c r="C754" s="25" t="str">
        <f>VLOOKUP(B:B,[1]Sheet1!$C:$E,3,0)</f>
        <v>线上打包</v>
      </c>
      <c r="D754" s="25" t="str">
        <f>VLOOKUP(B:B,[1]Sheet1!$C:$D,2,0)</f>
        <v>打包部</v>
      </c>
      <c r="E754" s="26">
        <v>45309</v>
      </c>
      <c r="F754" s="27">
        <v>0.375</v>
      </c>
      <c r="G754" s="28">
        <f>(F755-F754)*24</f>
        <v>7</v>
      </c>
      <c r="H754" s="29" t="s">
        <v>53</v>
      </c>
      <c r="I754" s="25">
        <v>19</v>
      </c>
      <c r="J754" s="25"/>
    </row>
    <row r="755" s="19" customFormat="1" ht="13.2" spans="1:10">
      <c r="A755" s="25"/>
      <c r="B755" s="25"/>
      <c r="C755" s="25"/>
      <c r="D755" s="25"/>
      <c r="E755" s="25"/>
      <c r="F755" s="27">
        <v>0.666666666666667</v>
      </c>
      <c r="G755" s="28"/>
      <c r="H755" s="29"/>
      <c r="I755" s="25"/>
      <c r="J755" s="25"/>
    </row>
    <row r="756" s="19" customFormat="1" ht="13.2" spans="1:10">
      <c r="A756" s="25">
        <v>20</v>
      </c>
      <c r="B756" s="25" t="s">
        <v>101</v>
      </c>
      <c r="C756" s="25" t="str">
        <f>VLOOKUP(B:B,[1]Sheet1!$C:$E,3,0)</f>
        <v>线上打包</v>
      </c>
      <c r="D756" s="25" t="str">
        <f>VLOOKUP(B:B,[1]Sheet1!$C:$D,2,0)</f>
        <v>打包部</v>
      </c>
      <c r="E756" s="26">
        <v>45309</v>
      </c>
      <c r="F756" s="27">
        <v>0.375</v>
      </c>
      <c r="G756" s="28">
        <f>(F757-F756)*24</f>
        <v>2</v>
      </c>
      <c r="H756" s="29" t="s">
        <v>53</v>
      </c>
      <c r="I756" s="25">
        <v>19</v>
      </c>
      <c r="J756" s="25"/>
    </row>
    <row r="757" s="19" customFormat="1" ht="13.2" spans="1:10">
      <c r="A757" s="25"/>
      <c r="B757" s="25"/>
      <c r="C757" s="25"/>
      <c r="D757" s="25"/>
      <c r="E757" s="25"/>
      <c r="F757" s="27">
        <v>0.458333333333333</v>
      </c>
      <c r="G757" s="28"/>
      <c r="H757" s="29"/>
      <c r="I757" s="25"/>
      <c r="J757" s="25"/>
    </row>
    <row r="758" s="19" customFormat="1" ht="13.2" spans="1:10">
      <c r="A758" s="25">
        <v>21</v>
      </c>
      <c r="B758" s="25" t="s">
        <v>52</v>
      </c>
      <c r="C758" s="25" t="str">
        <f>VLOOKUP(B:B,[1]Sheet1!$C:$E,3,0)</f>
        <v>小爆款拣货员</v>
      </c>
      <c r="D758" s="25" t="str">
        <f>VLOOKUP(B:B,[1]Sheet1!$C:$D,2,0)</f>
        <v>拣验部</v>
      </c>
      <c r="E758" s="26">
        <v>45309</v>
      </c>
      <c r="F758" s="27">
        <v>0.729166666666667</v>
      </c>
      <c r="G758" s="28">
        <f>(F759-F758)*24</f>
        <v>3</v>
      </c>
      <c r="H758" s="29" t="s">
        <v>53</v>
      </c>
      <c r="I758" s="25">
        <v>19</v>
      </c>
      <c r="J758" s="25"/>
    </row>
    <row r="759" s="19" customFormat="1" ht="13.2" spans="1:10">
      <c r="A759" s="25"/>
      <c r="B759" s="25"/>
      <c r="C759" s="25"/>
      <c r="D759" s="25"/>
      <c r="E759" s="25"/>
      <c r="F759" s="27">
        <v>0.854166666666667</v>
      </c>
      <c r="G759" s="28"/>
      <c r="H759" s="29"/>
      <c r="I759" s="25"/>
      <c r="J759" s="25"/>
    </row>
    <row r="760" s="19" customFormat="1" ht="13.2" spans="1:10">
      <c r="A760" s="25">
        <v>22</v>
      </c>
      <c r="B760" s="30" t="s">
        <v>55</v>
      </c>
      <c r="C760" s="25" t="s">
        <v>56</v>
      </c>
      <c r="D760" s="25" t="s">
        <v>57</v>
      </c>
      <c r="E760" s="26">
        <v>45309</v>
      </c>
      <c r="F760" s="27">
        <v>0.729166666666667</v>
      </c>
      <c r="G760" s="28">
        <f>(F761-F760)*24</f>
        <v>3</v>
      </c>
      <c r="H760" s="29" t="s">
        <v>53</v>
      </c>
      <c r="I760" s="25">
        <v>19</v>
      </c>
      <c r="J760" s="25" t="s">
        <v>58</v>
      </c>
    </row>
    <row r="761" s="19" customFormat="1" ht="13.2" spans="1:10">
      <c r="A761" s="25"/>
      <c r="B761" s="30"/>
      <c r="C761" s="25"/>
      <c r="D761" s="25"/>
      <c r="E761" s="25"/>
      <c r="F761" s="27">
        <v>0.854166666666667</v>
      </c>
      <c r="G761" s="28"/>
      <c r="H761" s="29"/>
      <c r="I761" s="25"/>
      <c r="J761" s="25"/>
    </row>
    <row r="762" s="19" customFormat="1" ht="13.2" spans="1:10">
      <c r="A762" s="25">
        <v>23</v>
      </c>
      <c r="B762" s="25" t="s">
        <v>61</v>
      </c>
      <c r="C762" s="25" t="str">
        <f>VLOOKUP(B:B,[1]Sheet1!$C:$E,3,0)</f>
        <v>线上打包</v>
      </c>
      <c r="D762" s="25" t="str">
        <f>VLOOKUP(B:B,[1]Sheet1!$C:$D,2,0)</f>
        <v>打包部</v>
      </c>
      <c r="E762" s="26">
        <v>45309</v>
      </c>
      <c r="F762" s="27">
        <v>0.333333333333333</v>
      </c>
      <c r="G762" s="28">
        <f>(F763-F762)*24</f>
        <v>8</v>
      </c>
      <c r="H762" s="29" t="s">
        <v>53</v>
      </c>
      <c r="I762" s="25">
        <v>19</v>
      </c>
      <c r="J762" s="25"/>
    </row>
    <row r="763" s="19" customFormat="1" ht="13.2" spans="1:10">
      <c r="A763" s="25"/>
      <c r="B763" s="25"/>
      <c r="C763" s="25"/>
      <c r="D763" s="25"/>
      <c r="E763" s="25"/>
      <c r="F763" s="27">
        <v>0.666666666666667</v>
      </c>
      <c r="G763" s="28"/>
      <c r="H763" s="29"/>
      <c r="I763" s="25"/>
      <c r="J763" s="25"/>
    </row>
    <row r="764" s="19" customFormat="1" ht="13.2" spans="1:10">
      <c r="A764" s="25">
        <v>24</v>
      </c>
      <c r="B764" s="25" t="s">
        <v>44</v>
      </c>
      <c r="C764" s="25" t="str">
        <f>VLOOKUP(B:B,[1]Sheet1!$C:$E,3,0)</f>
        <v>线上打包</v>
      </c>
      <c r="D764" s="25" t="str">
        <f>VLOOKUP(B:B,[1]Sheet1!$C:$D,2,0)</f>
        <v>打包部</v>
      </c>
      <c r="E764" s="26">
        <v>45309</v>
      </c>
      <c r="F764" s="27">
        <v>0.375</v>
      </c>
      <c r="G764" s="28">
        <f>(F765-F764)*24</f>
        <v>4</v>
      </c>
      <c r="H764" s="29" t="s">
        <v>49</v>
      </c>
      <c r="I764" s="25">
        <v>19</v>
      </c>
      <c r="J764" s="25"/>
    </row>
    <row r="765" s="19" customFormat="1" ht="13.2" spans="1:10">
      <c r="A765" s="25"/>
      <c r="B765" s="25"/>
      <c r="C765" s="25"/>
      <c r="D765" s="25"/>
      <c r="E765" s="25"/>
      <c r="F765" s="27">
        <v>0.541666666666667</v>
      </c>
      <c r="G765" s="28"/>
      <c r="H765" s="29"/>
      <c r="I765" s="25"/>
      <c r="J765" s="25"/>
    </row>
    <row r="766" s="19" customFormat="1" ht="13.2" spans="1:10">
      <c r="A766" s="25"/>
      <c r="B766" s="25"/>
      <c r="C766" s="25" t="e">
        <f>VLOOKUP(B:B,[1]Sheet1!$C:$E,3,0)</f>
        <v>#N/A</v>
      </c>
      <c r="D766" s="25" t="e">
        <f>VLOOKUP(B:B,[1]Sheet1!$C:$D,2,0)</f>
        <v>#N/A</v>
      </c>
      <c r="E766" s="26"/>
      <c r="F766" s="27"/>
      <c r="G766" s="28"/>
      <c r="H766" s="29"/>
      <c r="I766" s="25"/>
      <c r="J766" s="25"/>
    </row>
    <row r="767" s="19" customFormat="1" ht="13.2" spans="1:10">
      <c r="A767" s="25"/>
      <c r="B767" s="25"/>
      <c r="C767" s="25"/>
      <c r="D767" s="25"/>
      <c r="E767" s="25"/>
      <c r="F767" s="27"/>
      <c r="G767" s="28"/>
      <c r="H767" s="29"/>
      <c r="I767" s="25"/>
      <c r="J767" s="25"/>
    </row>
    <row r="768" s="19" customFormat="1" ht="13.2" spans="1:10">
      <c r="A768" s="25"/>
      <c r="B768" s="25"/>
      <c r="C768" s="25" t="e">
        <f>VLOOKUP(B:B,[1]Sheet1!$C:$E,3,0)</f>
        <v>#N/A</v>
      </c>
      <c r="D768" s="25" t="e">
        <f>VLOOKUP(B:B,[1]Sheet1!$C:$D,2,0)</f>
        <v>#N/A</v>
      </c>
      <c r="E768" s="26"/>
      <c r="F768" s="27"/>
      <c r="G768" s="28"/>
      <c r="H768" s="29"/>
      <c r="I768" s="25"/>
      <c r="J768" s="25"/>
    </row>
    <row r="769" s="19" customFormat="1" ht="13.2" spans="1:10">
      <c r="A769" s="25"/>
      <c r="B769" s="25"/>
      <c r="C769" s="25"/>
      <c r="D769" s="25"/>
      <c r="E769" s="25"/>
      <c r="F769" s="27"/>
      <c r="G769" s="28"/>
      <c r="H769" s="29"/>
      <c r="I769" s="25"/>
      <c r="J769" s="25"/>
    </row>
    <row r="770" s="19" customFormat="1" ht="13.2" spans="1:10">
      <c r="A770" s="25"/>
      <c r="B770" s="25"/>
      <c r="C770" s="25" t="e">
        <f>VLOOKUP(B:B,[1]Sheet1!$C:$E,3,0)</f>
        <v>#N/A</v>
      </c>
      <c r="D770" s="25" t="e">
        <f>VLOOKUP(B:B,[1]Sheet1!$C:$D,2,0)</f>
        <v>#N/A</v>
      </c>
      <c r="E770" s="26"/>
      <c r="F770" s="27"/>
      <c r="G770" s="28"/>
      <c r="H770" s="29"/>
      <c r="I770" s="25"/>
      <c r="J770" s="25"/>
    </row>
    <row r="771" s="19" customFormat="1" ht="13.2" spans="1:10">
      <c r="A771" s="25"/>
      <c r="B771" s="25"/>
      <c r="C771" s="25"/>
      <c r="D771" s="25"/>
      <c r="E771" s="25"/>
      <c r="F771" s="27"/>
      <c r="G771" s="28"/>
      <c r="H771" s="29"/>
      <c r="I771" s="25"/>
      <c r="J771" s="25"/>
    </row>
    <row r="772" s="19" customFormat="1" ht="13.2" spans="1:10">
      <c r="A772" s="25"/>
      <c r="B772" s="25"/>
      <c r="C772" s="25" t="e">
        <f>VLOOKUP(B:B,[1]Sheet1!$C:$E,3,0)</f>
        <v>#N/A</v>
      </c>
      <c r="D772" s="25" t="e">
        <f>VLOOKUP(B:B,[1]Sheet1!$C:$D,2,0)</f>
        <v>#N/A</v>
      </c>
      <c r="E772" s="26"/>
      <c r="F772" s="27"/>
      <c r="G772" s="28"/>
      <c r="H772" s="29"/>
      <c r="I772" s="25"/>
      <c r="J772" s="25"/>
    </row>
    <row r="773" s="19" customFormat="1" ht="13.2" spans="1:10">
      <c r="A773" s="25"/>
      <c r="B773" s="25"/>
      <c r="C773" s="25"/>
      <c r="D773" s="25"/>
      <c r="E773" s="25"/>
      <c r="F773" s="27"/>
      <c r="G773" s="28"/>
      <c r="H773" s="29"/>
      <c r="I773" s="25"/>
      <c r="J773" s="25"/>
    </row>
    <row r="774" s="19" customFormat="1" ht="13.2" spans="1:10">
      <c r="A774" s="25"/>
      <c r="B774" s="25"/>
      <c r="C774" s="25" t="e">
        <f>VLOOKUP(B:B,[1]Sheet1!$C:$E,3,0)</f>
        <v>#N/A</v>
      </c>
      <c r="D774" s="25" t="e">
        <f>VLOOKUP(B:B,[1]Sheet1!$C:$D,2,0)</f>
        <v>#N/A</v>
      </c>
      <c r="E774" s="26"/>
      <c r="F774" s="27"/>
      <c r="G774" s="28"/>
      <c r="H774" s="29"/>
      <c r="I774" s="25"/>
      <c r="J774" s="25"/>
    </row>
    <row r="775" s="19" customFormat="1" ht="13.2" spans="1:10">
      <c r="A775" s="25"/>
      <c r="B775" s="25"/>
      <c r="C775" s="25"/>
      <c r="D775" s="25"/>
      <c r="E775" s="25"/>
      <c r="F775" s="27"/>
      <c r="G775" s="28"/>
      <c r="H775" s="29"/>
      <c r="I775" s="25"/>
      <c r="J775" s="25"/>
    </row>
    <row r="776" s="19" customFormat="1" ht="13.2" spans="1:10">
      <c r="A776" s="25"/>
      <c r="B776" s="25"/>
      <c r="C776" s="25" t="e">
        <f>VLOOKUP(B:B,[1]Sheet1!$C:$E,3,0)</f>
        <v>#N/A</v>
      </c>
      <c r="D776" s="25" t="e">
        <f>VLOOKUP(B:B,[1]Sheet1!$C:$D,2,0)</f>
        <v>#N/A</v>
      </c>
      <c r="E776" s="26"/>
      <c r="F776" s="27"/>
      <c r="G776" s="28"/>
      <c r="H776" s="29"/>
      <c r="I776" s="25"/>
      <c r="J776" s="25"/>
    </row>
    <row r="777" s="19" customFormat="1" ht="13.2" spans="1:10">
      <c r="A777" s="25"/>
      <c r="B777" s="25"/>
      <c r="C777" s="25"/>
      <c r="D777" s="25"/>
      <c r="E777" s="25"/>
      <c r="F777" s="27"/>
      <c r="G777" s="28"/>
      <c r="H777" s="29"/>
      <c r="I777" s="25"/>
      <c r="J777" s="25"/>
    </row>
    <row r="778" s="19" customFormat="1" ht="13.2" spans="1:10">
      <c r="A778" s="25"/>
      <c r="B778" s="25"/>
      <c r="C778" s="25" t="e">
        <f>VLOOKUP(B:B,[1]Sheet1!$C:$E,3,0)</f>
        <v>#N/A</v>
      </c>
      <c r="D778" s="25" t="e">
        <f>VLOOKUP(B:B,[1]Sheet1!$C:$D,2,0)</f>
        <v>#N/A</v>
      </c>
      <c r="E778" s="26"/>
      <c r="F778" s="27"/>
      <c r="G778" s="28"/>
      <c r="H778" s="29"/>
      <c r="I778" s="25"/>
      <c r="J778" s="25"/>
    </row>
    <row r="779" s="19" customFormat="1" ht="13.2" spans="1:10">
      <c r="A779" s="25"/>
      <c r="B779" s="25"/>
      <c r="C779" s="25"/>
      <c r="D779" s="25"/>
      <c r="E779" s="25"/>
      <c r="F779" s="27"/>
      <c r="G779" s="28"/>
      <c r="H779" s="29"/>
      <c r="I779" s="25"/>
      <c r="J779" s="25"/>
    </row>
    <row r="780" s="19" customFormat="1" ht="13.2" spans="1:10">
      <c r="A780" s="25"/>
      <c r="B780" s="25"/>
      <c r="C780" s="25" t="e">
        <f>VLOOKUP(B:B,[1]Sheet1!$C:$E,3,0)</f>
        <v>#N/A</v>
      </c>
      <c r="D780" s="25" t="e">
        <f>VLOOKUP(B:B,[1]Sheet1!$C:$D,2,0)</f>
        <v>#N/A</v>
      </c>
      <c r="E780" s="26"/>
      <c r="F780" s="27"/>
      <c r="G780" s="28"/>
      <c r="H780" s="29"/>
      <c r="I780" s="25"/>
      <c r="J780" s="25"/>
    </row>
    <row r="781" s="19" customFormat="1" ht="13.2" spans="1:10">
      <c r="A781" s="25"/>
      <c r="B781" s="25"/>
      <c r="C781" s="25"/>
      <c r="D781" s="25"/>
      <c r="E781" s="25"/>
      <c r="F781" s="27"/>
      <c r="G781" s="28"/>
      <c r="H781" s="29"/>
      <c r="I781" s="25"/>
      <c r="J781" s="25"/>
    </row>
    <row r="782" s="19" customFormat="1" ht="13.2" spans="1:10">
      <c r="A782" s="25"/>
      <c r="B782" s="25"/>
      <c r="C782" s="25" t="e">
        <f>VLOOKUP(B:B,[1]Sheet1!$C:$E,3,0)</f>
        <v>#N/A</v>
      </c>
      <c r="D782" s="25" t="e">
        <f>VLOOKUP(B:B,[1]Sheet1!$C:$D,2,0)</f>
        <v>#N/A</v>
      </c>
      <c r="E782" s="26"/>
      <c r="F782" s="27"/>
      <c r="G782" s="28"/>
      <c r="H782" s="29"/>
      <c r="I782" s="25"/>
      <c r="J782" s="25"/>
    </row>
    <row r="783" s="19" customFormat="1" ht="13.2" spans="1:10">
      <c r="A783" s="25"/>
      <c r="B783" s="25"/>
      <c r="C783" s="25"/>
      <c r="D783" s="25"/>
      <c r="E783" s="25"/>
      <c r="F783" s="27"/>
      <c r="G783" s="28"/>
      <c r="H783" s="29"/>
      <c r="I783" s="25"/>
      <c r="J783" s="25"/>
    </row>
    <row r="784" s="19" customFormat="1" ht="13.2" spans="1:10">
      <c r="A784" s="25"/>
      <c r="B784" s="25"/>
      <c r="C784" s="25" t="e">
        <f>VLOOKUP(B:B,[1]Sheet1!$C:$E,3,0)</f>
        <v>#N/A</v>
      </c>
      <c r="D784" s="25" t="e">
        <f>VLOOKUP(B:B,[1]Sheet1!$C:$D,2,0)</f>
        <v>#N/A</v>
      </c>
      <c r="E784" s="26"/>
      <c r="F784" s="27"/>
      <c r="G784" s="28"/>
      <c r="H784" s="29"/>
      <c r="I784" s="25"/>
      <c r="J784" s="25"/>
    </row>
    <row r="785" s="19" customFormat="1" ht="13.2" spans="1:10">
      <c r="A785" s="25"/>
      <c r="B785" s="25"/>
      <c r="C785" s="25"/>
      <c r="D785" s="25"/>
      <c r="E785" s="25"/>
      <c r="F785" s="27"/>
      <c r="G785" s="28"/>
      <c r="H785" s="29"/>
      <c r="I785" s="25"/>
      <c r="J785" s="25"/>
    </row>
    <row r="786" s="19" customFormat="1" ht="13.2" spans="1:10">
      <c r="A786" s="25"/>
      <c r="B786" s="25"/>
      <c r="C786" s="25" t="e">
        <f>VLOOKUP(B:B,[1]Sheet1!$C:$E,3,0)</f>
        <v>#N/A</v>
      </c>
      <c r="D786" s="25" t="e">
        <f>VLOOKUP(B:B,[1]Sheet1!$C:$D,2,0)</f>
        <v>#N/A</v>
      </c>
      <c r="E786" s="26"/>
      <c r="F786" s="27"/>
      <c r="G786" s="28"/>
      <c r="H786" s="29"/>
      <c r="I786" s="25"/>
      <c r="J786" s="25"/>
    </row>
    <row r="787" s="19" customFormat="1" ht="13.2" spans="1:10">
      <c r="A787" s="25"/>
      <c r="B787" s="25"/>
      <c r="C787" s="25"/>
      <c r="D787" s="25"/>
      <c r="E787" s="25"/>
      <c r="F787" s="27"/>
      <c r="G787" s="28"/>
      <c r="H787" s="29"/>
      <c r="I787" s="25"/>
      <c r="J787" s="25"/>
    </row>
    <row r="788" s="19" customFormat="1" ht="13.2" spans="1:10">
      <c r="A788" s="25"/>
      <c r="B788" s="25"/>
      <c r="C788" s="25" t="e">
        <f>VLOOKUP(B:B,[1]Sheet1!$C:$E,3,0)</f>
        <v>#N/A</v>
      </c>
      <c r="D788" s="25" t="e">
        <f>VLOOKUP(B:B,[1]Sheet1!$C:$D,2,0)</f>
        <v>#N/A</v>
      </c>
      <c r="E788" s="26"/>
      <c r="F788" s="27"/>
      <c r="G788" s="28"/>
      <c r="H788" s="29"/>
      <c r="I788" s="25"/>
      <c r="J788" s="25"/>
    </row>
    <row r="789" s="19" customFormat="1" ht="13.2" spans="1:10">
      <c r="A789" s="25"/>
      <c r="B789" s="25"/>
      <c r="C789" s="25"/>
      <c r="D789" s="25"/>
      <c r="E789" s="25"/>
      <c r="F789" s="27"/>
      <c r="G789" s="28"/>
      <c r="H789" s="29"/>
      <c r="I789" s="25"/>
      <c r="J789" s="25"/>
    </row>
    <row r="790" s="19" customFormat="1" ht="13.2" spans="1:10">
      <c r="A790" s="25"/>
      <c r="B790" s="25"/>
      <c r="C790" s="25" t="e">
        <f>VLOOKUP(B:B,[1]Sheet1!$C:$E,3,0)</f>
        <v>#N/A</v>
      </c>
      <c r="D790" s="25" t="e">
        <f>VLOOKUP(B:B,[1]Sheet1!$C:$D,2,0)</f>
        <v>#N/A</v>
      </c>
      <c r="E790" s="26"/>
      <c r="F790" s="27"/>
      <c r="G790" s="28"/>
      <c r="H790" s="29"/>
      <c r="I790" s="25"/>
      <c r="J790" s="25"/>
    </row>
    <row r="791" s="19" customFormat="1" ht="13.2" spans="1:10">
      <c r="A791" s="25"/>
      <c r="B791" s="25"/>
      <c r="C791" s="25"/>
      <c r="D791" s="25"/>
      <c r="E791" s="25"/>
      <c r="F791" s="27"/>
      <c r="G791" s="28"/>
      <c r="H791" s="29"/>
      <c r="I791" s="25"/>
      <c r="J791" s="25"/>
    </row>
    <row r="792" s="19" customFormat="1" ht="13.2" spans="1:10">
      <c r="A792" s="25"/>
      <c r="B792" s="25"/>
      <c r="C792" s="25" t="e">
        <f>VLOOKUP(B:B,[1]Sheet1!$C:$E,3,0)</f>
        <v>#N/A</v>
      </c>
      <c r="D792" s="25" t="e">
        <f>VLOOKUP(B:B,[1]Sheet1!$C:$D,2,0)</f>
        <v>#N/A</v>
      </c>
      <c r="E792" s="26"/>
      <c r="F792" s="27"/>
      <c r="G792" s="28"/>
      <c r="H792" s="29"/>
      <c r="I792" s="25"/>
      <c r="J792" s="25"/>
    </row>
    <row r="793" s="19" customFormat="1" ht="13.2" spans="1:10">
      <c r="A793" s="25"/>
      <c r="B793" s="25"/>
      <c r="C793" s="25"/>
      <c r="D793" s="25"/>
      <c r="E793" s="25"/>
      <c r="F793" s="27"/>
      <c r="G793" s="28"/>
      <c r="H793" s="29"/>
      <c r="I793" s="25"/>
      <c r="J793" s="25"/>
    </row>
    <row r="794" s="19" customFormat="1" ht="13.2" spans="1:10">
      <c r="A794" s="25"/>
      <c r="B794" s="25"/>
      <c r="C794" s="25" t="e">
        <f>VLOOKUP(B:B,[1]Sheet1!$C:$E,3,0)</f>
        <v>#N/A</v>
      </c>
      <c r="D794" s="25" t="e">
        <f>VLOOKUP(B:B,[1]Sheet1!$C:$D,2,0)</f>
        <v>#N/A</v>
      </c>
      <c r="E794" s="26"/>
      <c r="F794" s="27"/>
      <c r="G794" s="28"/>
      <c r="H794" s="29"/>
      <c r="I794" s="25"/>
      <c r="J794" s="25"/>
    </row>
    <row r="795" s="19" customFormat="1" ht="13.2" spans="1:10">
      <c r="A795" s="25"/>
      <c r="B795" s="25"/>
      <c r="C795" s="25"/>
      <c r="D795" s="25"/>
      <c r="E795" s="25"/>
      <c r="F795" s="27"/>
      <c r="G795" s="28"/>
      <c r="H795" s="29"/>
      <c r="I795" s="25"/>
      <c r="J795" s="25"/>
    </row>
    <row r="796" s="19" customFormat="1" ht="13.2" spans="1:10">
      <c r="A796" s="25"/>
      <c r="B796" s="25"/>
      <c r="C796" s="25" t="e">
        <f>VLOOKUP(B:B,[1]Sheet1!$C:$E,3,0)</f>
        <v>#N/A</v>
      </c>
      <c r="D796" s="25" t="e">
        <f>VLOOKUP(B:B,[1]Sheet1!$C:$D,2,0)</f>
        <v>#N/A</v>
      </c>
      <c r="E796" s="26"/>
      <c r="F796" s="27"/>
      <c r="G796" s="28"/>
      <c r="H796" s="29"/>
      <c r="I796" s="25"/>
      <c r="J796" s="25"/>
    </row>
    <row r="797" s="19" customFormat="1" ht="13.2" spans="1:10">
      <c r="A797" s="25"/>
      <c r="B797" s="25"/>
      <c r="C797" s="25"/>
      <c r="D797" s="25"/>
      <c r="E797" s="25"/>
      <c r="F797" s="27"/>
      <c r="G797" s="28"/>
      <c r="H797" s="29"/>
      <c r="I797" s="25"/>
      <c r="J797" s="25"/>
    </row>
    <row r="798" s="19" customFormat="1" ht="13.2" spans="1:10">
      <c r="A798" s="25"/>
      <c r="B798" s="25"/>
      <c r="C798" s="25" t="e">
        <f>VLOOKUP(B:B,[1]Sheet1!$C:$E,3,0)</f>
        <v>#N/A</v>
      </c>
      <c r="D798" s="25" t="e">
        <f>VLOOKUP(B:B,[1]Sheet1!$C:$D,2,0)</f>
        <v>#N/A</v>
      </c>
      <c r="E798" s="26"/>
      <c r="F798" s="27"/>
      <c r="G798" s="28"/>
      <c r="H798" s="29"/>
      <c r="I798" s="25"/>
      <c r="J798" s="25"/>
    </row>
    <row r="799" s="19" customFormat="1" ht="13.2" spans="1:10">
      <c r="A799" s="25"/>
      <c r="B799" s="25"/>
      <c r="C799" s="25"/>
      <c r="D799" s="25"/>
      <c r="E799" s="25"/>
      <c r="F799" s="27"/>
      <c r="G799" s="28"/>
      <c r="H799" s="29"/>
      <c r="I799" s="25"/>
      <c r="J799" s="25"/>
    </row>
    <row r="800" s="19" customFormat="1" ht="13.2" spans="1:10">
      <c r="A800" s="25"/>
      <c r="B800" s="25"/>
      <c r="C800" s="25" t="e">
        <f>VLOOKUP(B:B,[1]Sheet1!$C:$E,3,0)</f>
        <v>#N/A</v>
      </c>
      <c r="D800" s="25" t="e">
        <f>VLOOKUP(B:B,[1]Sheet1!$C:$D,2,0)</f>
        <v>#N/A</v>
      </c>
      <c r="E800" s="26"/>
      <c r="F800" s="27"/>
      <c r="G800" s="28"/>
      <c r="H800" s="29"/>
      <c r="I800" s="25"/>
      <c r="J800" s="25"/>
    </row>
    <row r="801" s="19" customFormat="1" ht="13.2" spans="1:10">
      <c r="A801" s="25"/>
      <c r="B801" s="25"/>
      <c r="C801" s="25"/>
      <c r="D801" s="25"/>
      <c r="E801" s="25"/>
      <c r="F801" s="27"/>
      <c r="G801" s="28"/>
      <c r="H801" s="29"/>
      <c r="I801" s="25"/>
      <c r="J801" s="25"/>
    </row>
    <row r="802" s="19" customFormat="1" ht="13.2" spans="1:10">
      <c r="A802" s="25"/>
      <c r="B802" s="25"/>
      <c r="C802" s="25" t="e">
        <f>VLOOKUP(B:B,[1]Sheet1!$C:$E,3,0)</f>
        <v>#N/A</v>
      </c>
      <c r="D802" s="25" t="e">
        <f>VLOOKUP(B:B,[1]Sheet1!$C:$D,2,0)</f>
        <v>#N/A</v>
      </c>
      <c r="E802" s="26"/>
      <c r="F802" s="27"/>
      <c r="G802" s="28"/>
      <c r="H802" s="29"/>
      <c r="I802" s="25"/>
      <c r="J802" s="25"/>
    </row>
    <row r="803" s="19" customFormat="1" ht="13.2" spans="1:10">
      <c r="A803" s="25"/>
      <c r="B803" s="25"/>
      <c r="C803" s="25"/>
      <c r="D803" s="25"/>
      <c r="E803" s="25"/>
      <c r="F803" s="27"/>
      <c r="G803" s="28"/>
      <c r="H803" s="29"/>
      <c r="I803" s="25"/>
      <c r="J803" s="25"/>
    </row>
    <row r="804" s="19" customFormat="1" ht="13.2" spans="1:10">
      <c r="A804" s="25"/>
      <c r="B804" s="25"/>
      <c r="C804" s="25" t="e">
        <f>VLOOKUP(B:B,[1]Sheet1!$C:$E,3,0)</f>
        <v>#N/A</v>
      </c>
      <c r="D804" s="25" t="e">
        <f>VLOOKUP(B:B,[1]Sheet1!$C:$D,2,0)</f>
        <v>#N/A</v>
      </c>
      <c r="E804" s="26"/>
      <c r="F804" s="27"/>
      <c r="G804" s="28"/>
      <c r="H804" s="29"/>
      <c r="I804" s="25"/>
      <c r="J804" s="25"/>
    </row>
    <row r="805" s="19" customFormat="1" ht="13.2" spans="1:10">
      <c r="A805" s="25"/>
      <c r="B805" s="25"/>
      <c r="C805" s="25"/>
      <c r="D805" s="25"/>
      <c r="E805" s="25"/>
      <c r="F805" s="27"/>
      <c r="G805" s="28"/>
      <c r="H805" s="29"/>
      <c r="I805" s="25"/>
      <c r="J805" s="25"/>
    </row>
    <row r="806" s="19" customFormat="1" ht="13.2" spans="1:10">
      <c r="A806" s="25"/>
      <c r="B806" s="25"/>
      <c r="C806" s="25" t="e">
        <f>VLOOKUP(B:B,[1]Sheet1!$C:$E,3,0)</f>
        <v>#N/A</v>
      </c>
      <c r="D806" s="25" t="e">
        <f>VLOOKUP(B:B,[1]Sheet1!$C:$D,2,0)</f>
        <v>#N/A</v>
      </c>
      <c r="E806" s="26"/>
      <c r="F806" s="27"/>
      <c r="G806" s="28"/>
      <c r="H806" s="29"/>
      <c r="I806" s="25"/>
      <c r="J806" s="25"/>
    </row>
    <row r="807" s="19" customFormat="1" ht="13.2" spans="1:10">
      <c r="A807" s="25"/>
      <c r="B807" s="25"/>
      <c r="C807" s="25"/>
      <c r="D807" s="25"/>
      <c r="E807" s="25"/>
      <c r="F807" s="27"/>
      <c r="G807" s="28"/>
      <c r="H807" s="29"/>
      <c r="I807" s="25"/>
      <c r="J807" s="25"/>
    </row>
    <row r="808" s="19" customFormat="1" ht="13.2" spans="1:10">
      <c r="A808" s="25"/>
      <c r="B808" s="25"/>
      <c r="C808" s="25" t="e">
        <f>VLOOKUP(B:B,[1]Sheet1!$C:$E,3,0)</f>
        <v>#N/A</v>
      </c>
      <c r="D808" s="25" t="e">
        <f>VLOOKUP(B:B,[1]Sheet1!$C:$D,2,0)</f>
        <v>#N/A</v>
      </c>
      <c r="E808" s="26"/>
      <c r="F808" s="27"/>
      <c r="G808" s="28"/>
      <c r="H808" s="29"/>
      <c r="I808" s="25"/>
      <c r="J808" s="25"/>
    </row>
    <row r="809" s="19" customFormat="1" ht="13.2" spans="1:10">
      <c r="A809" s="25"/>
      <c r="B809" s="25"/>
      <c r="C809" s="25"/>
      <c r="D809" s="25"/>
      <c r="E809" s="25"/>
      <c r="F809" s="27"/>
      <c r="G809" s="28"/>
      <c r="H809" s="29"/>
      <c r="I809" s="25"/>
      <c r="J809" s="25"/>
    </row>
    <row r="810" s="19" customFormat="1" ht="13.2" spans="1:10">
      <c r="A810" s="25"/>
      <c r="B810" s="25"/>
      <c r="C810" s="25" t="e">
        <f>VLOOKUP(B:B,[1]Sheet1!$C:$E,3,0)</f>
        <v>#N/A</v>
      </c>
      <c r="D810" s="25" t="e">
        <f>VLOOKUP(B:B,[1]Sheet1!$C:$D,2,0)</f>
        <v>#N/A</v>
      </c>
      <c r="E810" s="26"/>
      <c r="F810" s="27"/>
      <c r="G810" s="28"/>
      <c r="H810" s="29"/>
      <c r="I810" s="25"/>
      <c r="J810" s="25"/>
    </row>
    <row r="811" s="19" customFormat="1" ht="13.2" spans="1:10">
      <c r="A811" s="25"/>
      <c r="B811" s="25"/>
      <c r="C811" s="25"/>
      <c r="D811" s="25"/>
      <c r="E811" s="25"/>
      <c r="F811" s="27"/>
      <c r="G811" s="28"/>
      <c r="H811" s="29"/>
      <c r="I811" s="25"/>
      <c r="J811" s="25"/>
    </row>
    <row r="812" s="19" customFormat="1" ht="13.2" spans="1:10">
      <c r="A812" s="25"/>
      <c r="B812" s="25"/>
      <c r="C812" s="25" t="e">
        <f>VLOOKUP(B:B,[1]Sheet1!$C:$E,3,0)</f>
        <v>#N/A</v>
      </c>
      <c r="D812" s="25" t="e">
        <f>VLOOKUP(B:B,[1]Sheet1!$C:$D,2,0)</f>
        <v>#N/A</v>
      </c>
      <c r="E812" s="26"/>
      <c r="F812" s="27"/>
      <c r="G812" s="28"/>
      <c r="H812" s="29"/>
      <c r="I812" s="25"/>
      <c r="J812" s="25"/>
    </row>
    <row r="813" s="19" customFormat="1" ht="13.2" spans="1:10">
      <c r="A813" s="25"/>
      <c r="B813" s="25"/>
      <c r="C813" s="25"/>
      <c r="D813" s="25"/>
      <c r="E813" s="25"/>
      <c r="F813" s="27"/>
      <c r="G813" s="28"/>
      <c r="H813" s="29"/>
      <c r="I813" s="25"/>
      <c r="J813" s="25"/>
    </row>
    <row r="814" s="19" customFormat="1" ht="13.2" spans="1:10">
      <c r="A814" s="25"/>
      <c r="B814" s="25"/>
      <c r="C814" s="25" t="e">
        <f>VLOOKUP(B:B,[1]Sheet1!$C:$E,3,0)</f>
        <v>#N/A</v>
      </c>
      <c r="D814" s="25" t="e">
        <f>VLOOKUP(B:B,[1]Sheet1!$C:$D,2,0)</f>
        <v>#N/A</v>
      </c>
      <c r="E814" s="26"/>
      <c r="F814" s="27"/>
      <c r="G814" s="28"/>
      <c r="H814" s="29"/>
      <c r="I814" s="25"/>
      <c r="J814" s="25"/>
    </row>
    <row r="815" s="19" customFormat="1" ht="13.2" spans="1:10">
      <c r="A815" s="25"/>
      <c r="B815" s="25"/>
      <c r="C815" s="25"/>
      <c r="D815" s="25"/>
      <c r="E815" s="25"/>
      <c r="F815" s="27"/>
      <c r="G815" s="28"/>
      <c r="H815" s="29"/>
      <c r="I815" s="25"/>
      <c r="J815" s="25"/>
    </row>
    <row r="816" s="19" customFormat="1" ht="13.2" spans="1:10">
      <c r="A816" s="25"/>
      <c r="B816" s="25"/>
      <c r="C816" s="25" t="e">
        <f>VLOOKUP(B:B,[1]Sheet1!$C:$E,3,0)</f>
        <v>#N/A</v>
      </c>
      <c r="D816" s="25" t="e">
        <f>VLOOKUP(B:B,[1]Sheet1!$C:$D,2,0)</f>
        <v>#N/A</v>
      </c>
      <c r="E816" s="26"/>
      <c r="F816" s="27"/>
      <c r="G816" s="28"/>
      <c r="H816" s="29"/>
      <c r="I816" s="25"/>
      <c r="J816" s="25"/>
    </row>
    <row r="817" s="19" customFormat="1" ht="13.2" spans="1:10">
      <c r="A817" s="25"/>
      <c r="B817" s="25"/>
      <c r="C817" s="25"/>
      <c r="D817" s="25"/>
      <c r="E817" s="25"/>
      <c r="F817" s="27"/>
      <c r="G817" s="28"/>
      <c r="H817" s="29"/>
      <c r="I817" s="25"/>
      <c r="J817" s="25"/>
    </row>
    <row r="818" s="19" customFormat="1" ht="13.2" spans="1:10">
      <c r="A818" s="25"/>
      <c r="B818" s="25"/>
      <c r="C818" s="25" t="e">
        <f>VLOOKUP(B:B,[1]Sheet1!$C:$E,3,0)</f>
        <v>#N/A</v>
      </c>
      <c r="D818" s="25" t="e">
        <f>VLOOKUP(B:B,[1]Sheet1!$C:$D,2,0)</f>
        <v>#N/A</v>
      </c>
      <c r="E818" s="26"/>
      <c r="F818" s="27"/>
      <c r="G818" s="28"/>
      <c r="H818" s="29"/>
      <c r="I818" s="25"/>
      <c r="J818" s="25"/>
    </row>
    <row r="819" s="19" customFormat="1" ht="13.2" spans="1:10">
      <c r="A819" s="25"/>
      <c r="B819" s="25"/>
      <c r="C819" s="25"/>
      <c r="D819" s="25"/>
      <c r="E819" s="25"/>
      <c r="F819" s="27"/>
      <c r="G819" s="28"/>
      <c r="H819" s="29"/>
      <c r="I819" s="25"/>
      <c r="J819" s="25"/>
    </row>
    <row r="820" s="19" customFormat="1" ht="13.2" spans="1:10">
      <c r="A820" s="25"/>
      <c r="B820" s="25"/>
      <c r="C820" s="25" t="e">
        <f>VLOOKUP(B:B,[1]Sheet1!$C:$E,3,0)</f>
        <v>#N/A</v>
      </c>
      <c r="D820" s="25" t="e">
        <f>VLOOKUP(B:B,[1]Sheet1!$C:$D,2,0)</f>
        <v>#N/A</v>
      </c>
      <c r="E820" s="26"/>
      <c r="F820" s="27"/>
      <c r="G820" s="28"/>
      <c r="H820" s="29"/>
      <c r="I820" s="25"/>
      <c r="J820" s="25"/>
    </row>
    <row r="821" s="19" customFormat="1" ht="13.2" spans="1:10">
      <c r="A821" s="25"/>
      <c r="B821" s="25"/>
      <c r="C821" s="25"/>
      <c r="D821" s="25"/>
      <c r="E821" s="25"/>
      <c r="F821" s="27"/>
      <c r="G821" s="28"/>
      <c r="H821" s="29"/>
      <c r="I821" s="25"/>
      <c r="J821" s="25"/>
    </row>
    <row r="822" s="19" customFormat="1" ht="13.2" spans="1:10">
      <c r="A822" s="25"/>
      <c r="B822" s="25"/>
      <c r="C822" s="25" t="e">
        <f>VLOOKUP(B:B,[1]Sheet1!$C:$E,3,0)</f>
        <v>#N/A</v>
      </c>
      <c r="D822" s="25" t="e">
        <f>VLOOKUP(B:B,[1]Sheet1!$C:$D,2,0)</f>
        <v>#N/A</v>
      </c>
      <c r="E822" s="26"/>
      <c r="F822" s="27"/>
      <c r="G822" s="28"/>
      <c r="H822" s="29"/>
      <c r="I822" s="25"/>
      <c r="J822" s="25"/>
    </row>
    <row r="823" s="19" customFormat="1" ht="13.2" spans="1:10">
      <c r="A823" s="25"/>
      <c r="B823" s="25"/>
      <c r="C823" s="25"/>
      <c r="D823" s="25"/>
      <c r="E823" s="25"/>
      <c r="F823" s="27"/>
      <c r="G823" s="28"/>
      <c r="H823" s="29"/>
      <c r="I823" s="25"/>
      <c r="J823" s="25"/>
    </row>
    <row r="824" s="19" customFormat="1" ht="13.2" spans="1:10">
      <c r="A824" s="25"/>
      <c r="B824" s="25"/>
      <c r="C824" s="25" t="e">
        <f>VLOOKUP(B:B,[1]Sheet1!$C:$E,3,0)</f>
        <v>#N/A</v>
      </c>
      <c r="D824" s="25" t="e">
        <f>VLOOKUP(B:B,[1]Sheet1!$C:$D,2,0)</f>
        <v>#N/A</v>
      </c>
      <c r="E824" s="26"/>
      <c r="F824" s="27"/>
      <c r="G824" s="28"/>
      <c r="H824" s="29"/>
      <c r="I824" s="25"/>
      <c r="J824" s="25"/>
    </row>
    <row r="825" s="19" customFormat="1" ht="13.2" spans="1:10">
      <c r="A825" s="25"/>
      <c r="B825" s="25"/>
      <c r="C825" s="25"/>
      <c r="D825" s="25"/>
      <c r="E825" s="25"/>
      <c r="F825" s="27"/>
      <c r="G825" s="28"/>
      <c r="H825" s="29"/>
      <c r="I825" s="25"/>
      <c r="J825" s="25"/>
    </row>
    <row r="826" s="19" customFormat="1" ht="13.2" spans="1:10">
      <c r="A826" s="25"/>
      <c r="B826" s="25"/>
      <c r="C826" s="25" t="e">
        <f>VLOOKUP(B:B,[1]Sheet1!$C:$E,3,0)</f>
        <v>#N/A</v>
      </c>
      <c r="D826" s="25" t="e">
        <f>VLOOKUP(B:B,[1]Sheet1!$C:$D,2,0)</f>
        <v>#N/A</v>
      </c>
      <c r="E826" s="26"/>
      <c r="F826" s="27"/>
      <c r="G826" s="28"/>
      <c r="H826" s="29"/>
      <c r="I826" s="25"/>
      <c r="J826" s="25"/>
    </row>
    <row r="827" s="19" customFormat="1" ht="13.2" spans="1:10">
      <c r="A827" s="25"/>
      <c r="B827" s="25"/>
      <c r="C827" s="25"/>
      <c r="D827" s="25"/>
      <c r="E827" s="25"/>
      <c r="F827" s="27"/>
      <c r="G827" s="28"/>
      <c r="H827" s="29"/>
      <c r="I827" s="25"/>
      <c r="J827" s="25"/>
    </row>
    <row r="828" s="19" customFormat="1" ht="13.2" spans="1:10">
      <c r="A828" s="25"/>
      <c r="B828" s="25"/>
      <c r="C828" s="25" t="e">
        <f>VLOOKUP(B:B,[1]Sheet1!$C:$E,3,0)</f>
        <v>#N/A</v>
      </c>
      <c r="D828" s="25" t="e">
        <f>VLOOKUP(B:B,[1]Sheet1!$C:$D,2,0)</f>
        <v>#N/A</v>
      </c>
      <c r="E828" s="26"/>
      <c r="F828" s="27"/>
      <c r="G828" s="28"/>
      <c r="H828" s="29"/>
      <c r="I828" s="25"/>
      <c r="J828" s="25"/>
    </row>
    <row r="829" s="19" customFormat="1" ht="13.2" spans="1:10">
      <c r="A829" s="25"/>
      <c r="B829" s="25"/>
      <c r="C829" s="25"/>
      <c r="D829" s="25"/>
      <c r="E829" s="25"/>
      <c r="F829" s="27"/>
      <c r="G829" s="28"/>
      <c r="H829" s="29"/>
      <c r="I829" s="25"/>
      <c r="J829" s="25"/>
    </row>
    <row r="830" s="19" customFormat="1" ht="13.2" spans="1:10">
      <c r="A830" s="25"/>
      <c r="B830" s="25"/>
      <c r="C830" s="25" t="e">
        <f>VLOOKUP(B:B,[1]Sheet1!$C:$E,3,0)</f>
        <v>#N/A</v>
      </c>
      <c r="D830" s="25" t="e">
        <f>VLOOKUP(B:B,[1]Sheet1!$C:$D,2,0)</f>
        <v>#N/A</v>
      </c>
      <c r="E830" s="26"/>
      <c r="F830" s="27"/>
      <c r="G830" s="28"/>
      <c r="H830" s="29"/>
      <c r="I830" s="25"/>
      <c r="J830" s="25"/>
    </row>
    <row r="831" s="19" customFormat="1" ht="13.2" spans="1:10">
      <c r="A831" s="25"/>
      <c r="B831" s="25"/>
      <c r="C831" s="25"/>
      <c r="D831" s="25"/>
      <c r="E831" s="25"/>
      <c r="F831" s="27"/>
      <c r="G831" s="28"/>
      <c r="H831" s="29"/>
      <c r="I831" s="25"/>
      <c r="J831" s="25"/>
    </row>
    <row r="832" s="19" customFormat="1" ht="13.2" spans="1:10">
      <c r="A832" s="25"/>
      <c r="B832" s="25"/>
      <c r="C832" s="25" t="e">
        <f>VLOOKUP(B:B,[1]Sheet1!$C:$E,3,0)</f>
        <v>#N/A</v>
      </c>
      <c r="D832" s="25" t="e">
        <f>VLOOKUP(B:B,[1]Sheet1!$C:$D,2,0)</f>
        <v>#N/A</v>
      </c>
      <c r="E832" s="26"/>
      <c r="F832" s="27"/>
      <c r="G832" s="28"/>
      <c r="H832" s="29"/>
      <c r="I832" s="25"/>
      <c r="J832" s="25"/>
    </row>
    <row r="833" s="19" customFormat="1" ht="13.2" spans="1:10">
      <c r="A833" s="25"/>
      <c r="B833" s="25"/>
      <c r="C833" s="25"/>
      <c r="D833" s="25"/>
      <c r="E833" s="25"/>
      <c r="F833" s="27"/>
      <c r="G833" s="28"/>
      <c r="H833" s="29"/>
      <c r="I833" s="25"/>
      <c r="J833" s="25"/>
    </row>
    <row r="834" s="19" customFormat="1" ht="13.2" spans="1:10">
      <c r="A834" s="25"/>
      <c r="B834" s="25"/>
      <c r="C834" s="25" t="e">
        <f>VLOOKUP(B:B,[1]Sheet1!$C:$E,3,0)</f>
        <v>#N/A</v>
      </c>
      <c r="D834" s="25" t="e">
        <f>VLOOKUP(B:B,[1]Sheet1!$C:$D,2,0)</f>
        <v>#N/A</v>
      </c>
      <c r="E834" s="26"/>
      <c r="F834" s="27"/>
      <c r="G834" s="28"/>
      <c r="H834" s="29"/>
      <c r="I834" s="25"/>
      <c r="J834" s="25"/>
    </row>
    <row r="835" s="19" customFormat="1" ht="13.2" spans="1:10">
      <c r="A835" s="25"/>
      <c r="B835" s="25"/>
      <c r="C835" s="25"/>
      <c r="D835" s="25"/>
      <c r="E835" s="25"/>
      <c r="F835" s="27"/>
      <c r="G835" s="28"/>
      <c r="H835" s="29"/>
      <c r="I835" s="25"/>
      <c r="J835" s="25"/>
    </row>
    <row r="836" s="19" customFormat="1" ht="13.2" spans="1:10">
      <c r="A836" s="25"/>
      <c r="B836" s="25"/>
      <c r="C836" s="25" t="e">
        <f>VLOOKUP(B:B,[1]Sheet1!$C:$E,3,0)</f>
        <v>#N/A</v>
      </c>
      <c r="D836" s="25" t="e">
        <f>VLOOKUP(B:B,[1]Sheet1!$C:$D,2,0)</f>
        <v>#N/A</v>
      </c>
      <c r="E836" s="26"/>
      <c r="F836" s="27"/>
      <c r="G836" s="28"/>
      <c r="H836" s="29"/>
      <c r="I836" s="25"/>
      <c r="J836" s="25"/>
    </row>
    <row r="837" s="19" customFormat="1" ht="13.2" spans="1:10">
      <c r="A837" s="25"/>
      <c r="B837" s="25"/>
      <c r="C837" s="25"/>
      <c r="D837" s="25"/>
      <c r="E837" s="25"/>
      <c r="F837" s="27"/>
      <c r="G837" s="28"/>
      <c r="H837" s="29"/>
      <c r="I837" s="25"/>
      <c r="J837" s="25"/>
    </row>
    <row r="838" s="19" customFormat="1" ht="13.2" spans="1:10">
      <c r="A838" s="25"/>
      <c r="B838" s="25"/>
      <c r="C838" s="25" t="e">
        <f>VLOOKUP(B:B,[1]Sheet1!$C:$E,3,0)</f>
        <v>#N/A</v>
      </c>
      <c r="D838" s="25" t="e">
        <f>VLOOKUP(B:B,[1]Sheet1!$C:$D,2,0)</f>
        <v>#N/A</v>
      </c>
      <c r="E838" s="26"/>
      <c r="F838" s="27"/>
      <c r="G838" s="28"/>
      <c r="H838" s="29"/>
      <c r="I838" s="25"/>
      <c r="J838" s="25"/>
    </row>
    <row r="839" s="19" customFormat="1" ht="13.2" spans="1:10">
      <c r="A839" s="25"/>
      <c r="B839" s="25"/>
      <c r="C839" s="25"/>
      <c r="D839" s="25"/>
      <c r="E839" s="25"/>
      <c r="F839" s="27"/>
      <c r="G839" s="28"/>
      <c r="H839" s="29"/>
      <c r="I839" s="25"/>
      <c r="J839" s="25"/>
    </row>
    <row r="840" s="19" customFormat="1" ht="13.2" spans="1:10">
      <c r="A840" s="25"/>
      <c r="B840" s="25"/>
      <c r="C840" s="25" t="e">
        <f>VLOOKUP(B:B,[1]Sheet1!$C:$E,3,0)</f>
        <v>#N/A</v>
      </c>
      <c r="D840" s="25" t="e">
        <f>VLOOKUP(B:B,[1]Sheet1!$C:$D,2,0)</f>
        <v>#N/A</v>
      </c>
      <c r="E840" s="26"/>
      <c r="F840" s="27"/>
      <c r="G840" s="28"/>
      <c r="H840" s="29"/>
      <c r="I840" s="25"/>
      <c r="J840" s="25"/>
    </row>
    <row r="841" s="19" customFormat="1" ht="13.2" spans="1:10">
      <c r="A841" s="25"/>
      <c r="B841" s="25"/>
      <c r="C841" s="25"/>
      <c r="D841" s="25"/>
      <c r="E841" s="25"/>
      <c r="F841" s="27"/>
      <c r="G841" s="28"/>
      <c r="H841" s="29"/>
      <c r="I841" s="25"/>
      <c r="J841" s="25"/>
    </row>
    <row r="842" s="19" customFormat="1" ht="13.2" spans="1:10">
      <c r="A842" s="25"/>
      <c r="B842" s="25"/>
      <c r="C842" s="25" t="e">
        <f>VLOOKUP(B:B,[1]Sheet1!$C:$E,3,0)</f>
        <v>#N/A</v>
      </c>
      <c r="D842" s="25" t="e">
        <f>VLOOKUP(B:B,[1]Sheet1!$C:$D,2,0)</f>
        <v>#N/A</v>
      </c>
      <c r="E842" s="26"/>
      <c r="F842" s="27"/>
      <c r="G842" s="28"/>
      <c r="H842" s="29"/>
      <c r="I842" s="25"/>
      <c r="J842" s="25"/>
    </row>
    <row r="843" s="19" customFormat="1" ht="13.2" spans="1:10">
      <c r="A843" s="25"/>
      <c r="B843" s="25"/>
      <c r="C843" s="25"/>
      <c r="D843" s="25"/>
      <c r="E843" s="25"/>
      <c r="F843" s="27"/>
      <c r="G843" s="28"/>
      <c r="H843" s="29"/>
      <c r="I843" s="25"/>
      <c r="J843" s="25"/>
    </row>
    <row r="844" s="19" customFormat="1" ht="13.2" spans="1:10">
      <c r="A844" s="25"/>
      <c r="B844" s="25"/>
      <c r="C844" s="25" t="e">
        <f>VLOOKUP(B:B,[1]Sheet1!$C:$E,3,0)</f>
        <v>#N/A</v>
      </c>
      <c r="D844" s="25" t="e">
        <f>VLOOKUP(B:B,[1]Sheet1!$C:$D,2,0)</f>
        <v>#N/A</v>
      </c>
      <c r="E844" s="26"/>
      <c r="F844" s="27"/>
      <c r="G844" s="28"/>
      <c r="H844" s="29"/>
      <c r="I844" s="25"/>
      <c r="J844" s="25"/>
    </row>
    <row r="845" s="19" customFormat="1" ht="13.2" spans="1:10">
      <c r="A845" s="25"/>
      <c r="B845" s="25"/>
      <c r="C845" s="25"/>
      <c r="D845" s="25"/>
      <c r="E845" s="25"/>
      <c r="F845" s="27"/>
      <c r="G845" s="28"/>
      <c r="H845" s="29"/>
      <c r="I845" s="25"/>
      <c r="J845" s="25"/>
    </row>
    <row r="846" s="19" customFormat="1" ht="13.2" spans="1:10">
      <c r="A846" s="25"/>
      <c r="B846" s="25"/>
      <c r="C846" s="25" t="e">
        <f>VLOOKUP(B:B,[1]Sheet1!$C:$E,3,0)</f>
        <v>#N/A</v>
      </c>
      <c r="D846" s="25" t="e">
        <f>VLOOKUP(B:B,[1]Sheet1!$C:$D,2,0)</f>
        <v>#N/A</v>
      </c>
      <c r="E846" s="26"/>
      <c r="F846" s="27"/>
      <c r="G846" s="28"/>
      <c r="H846" s="29"/>
      <c r="I846" s="25"/>
      <c r="J846" s="25"/>
    </row>
    <row r="847" s="19" customFormat="1" ht="13.2" spans="1:10">
      <c r="A847" s="25"/>
      <c r="B847" s="25"/>
      <c r="C847" s="25"/>
      <c r="D847" s="25"/>
      <c r="E847" s="25"/>
      <c r="F847" s="27"/>
      <c r="G847" s="28"/>
      <c r="H847" s="29"/>
      <c r="I847" s="25"/>
      <c r="J847" s="25"/>
    </row>
    <row r="848" s="19" customFormat="1" ht="13.2" spans="1:10">
      <c r="A848" s="25"/>
      <c r="B848" s="25"/>
      <c r="C848" s="25" t="e">
        <f>VLOOKUP(B:B,[1]Sheet1!$C:$E,3,0)</f>
        <v>#N/A</v>
      </c>
      <c r="D848" s="25" t="e">
        <f>VLOOKUP(B:B,[1]Sheet1!$C:$D,2,0)</f>
        <v>#N/A</v>
      </c>
      <c r="E848" s="26"/>
      <c r="F848" s="27"/>
      <c r="G848" s="28"/>
      <c r="H848" s="29"/>
      <c r="I848" s="25"/>
      <c r="J848" s="25"/>
    </row>
    <row r="849" s="19" customFormat="1" ht="13.2" spans="1:10">
      <c r="A849" s="25"/>
      <c r="B849" s="25"/>
      <c r="C849" s="25"/>
      <c r="D849" s="25"/>
      <c r="E849" s="25"/>
      <c r="F849" s="27"/>
      <c r="G849" s="28"/>
      <c r="H849" s="29"/>
      <c r="I849" s="25"/>
      <c r="J849" s="25"/>
    </row>
    <row r="850" s="19" customFormat="1" ht="13.2" spans="1:10">
      <c r="A850" s="25"/>
      <c r="B850" s="25"/>
      <c r="C850" s="25" t="e">
        <f>VLOOKUP(B:B,[1]Sheet1!$C:$E,3,0)</f>
        <v>#N/A</v>
      </c>
      <c r="D850" s="25" t="e">
        <f>VLOOKUP(B:B,[1]Sheet1!$C:$D,2,0)</f>
        <v>#N/A</v>
      </c>
      <c r="E850" s="26"/>
      <c r="F850" s="27"/>
      <c r="G850" s="28"/>
      <c r="H850" s="29"/>
      <c r="I850" s="25"/>
      <c r="J850" s="25"/>
    </row>
    <row r="851" s="19" customFormat="1" ht="13.2" spans="1:10">
      <c r="A851" s="25"/>
      <c r="B851" s="25"/>
      <c r="C851" s="25"/>
      <c r="D851" s="25"/>
      <c r="E851" s="25"/>
      <c r="F851" s="27"/>
      <c r="G851" s="28"/>
      <c r="H851" s="29"/>
      <c r="I851" s="25"/>
      <c r="J851" s="25"/>
    </row>
    <row r="852" s="19" customFormat="1" ht="13.2" spans="1:10">
      <c r="A852" s="25"/>
      <c r="B852" s="25"/>
      <c r="C852" s="25" t="e">
        <f>VLOOKUP(B:B,[1]Sheet1!$C:$E,3,0)</f>
        <v>#N/A</v>
      </c>
      <c r="D852" s="25" t="e">
        <f>VLOOKUP(B:B,[1]Sheet1!$C:$D,2,0)</f>
        <v>#N/A</v>
      </c>
      <c r="E852" s="26"/>
      <c r="F852" s="27"/>
      <c r="G852" s="28"/>
      <c r="H852" s="29"/>
      <c r="I852" s="25"/>
      <c r="J852" s="25"/>
    </row>
    <row r="853" s="19" customFormat="1" ht="13.2" spans="1:10">
      <c r="A853" s="25"/>
      <c r="B853" s="25"/>
      <c r="C853" s="25"/>
      <c r="D853" s="25"/>
      <c r="E853" s="25"/>
      <c r="F853" s="27"/>
      <c r="G853" s="28"/>
      <c r="H853" s="29"/>
      <c r="I853" s="25"/>
      <c r="J853" s="25"/>
    </row>
    <row r="854" s="19" customFormat="1" ht="13.2" spans="1:10">
      <c r="A854" s="25"/>
      <c r="B854" s="25"/>
      <c r="C854" s="25" t="e">
        <f>VLOOKUP(B:B,[1]Sheet1!$C:$E,3,0)</f>
        <v>#N/A</v>
      </c>
      <c r="D854" s="25" t="e">
        <f>VLOOKUP(B:B,[1]Sheet1!$C:$D,2,0)</f>
        <v>#N/A</v>
      </c>
      <c r="E854" s="26"/>
      <c r="F854" s="27"/>
      <c r="G854" s="28"/>
      <c r="H854" s="29"/>
      <c r="I854" s="25"/>
      <c r="J854" s="25"/>
    </row>
    <row r="855" s="19" customFormat="1" ht="13.2" spans="1:10">
      <c r="A855" s="25"/>
      <c r="B855" s="25"/>
      <c r="C855" s="25"/>
      <c r="D855" s="25"/>
      <c r="E855" s="25"/>
      <c r="F855" s="27"/>
      <c r="G855" s="28"/>
      <c r="H855" s="29"/>
      <c r="I855" s="25"/>
      <c r="J855" s="25"/>
    </row>
    <row r="856" s="19" customFormat="1" ht="13.2" spans="1:10">
      <c r="A856" s="25"/>
      <c r="B856" s="25"/>
      <c r="C856" s="25" t="e">
        <f>VLOOKUP(B:B,[1]Sheet1!$C:$E,3,0)</f>
        <v>#N/A</v>
      </c>
      <c r="D856" s="25" t="e">
        <f>VLOOKUP(B:B,[1]Sheet1!$C:$D,2,0)</f>
        <v>#N/A</v>
      </c>
      <c r="E856" s="26"/>
      <c r="F856" s="27"/>
      <c r="G856" s="28"/>
      <c r="H856" s="29"/>
      <c r="I856" s="25"/>
      <c r="J856" s="25"/>
    </row>
    <row r="857" s="19" customFormat="1" ht="13.2" spans="1:10">
      <c r="A857" s="25"/>
      <c r="B857" s="25"/>
      <c r="C857" s="25"/>
      <c r="D857" s="25"/>
      <c r="E857" s="25"/>
      <c r="F857" s="27"/>
      <c r="G857" s="28"/>
      <c r="H857" s="29"/>
      <c r="I857" s="25"/>
      <c r="J857" s="25"/>
    </row>
    <row r="858" s="19" customFormat="1" ht="13.2" spans="1:10">
      <c r="A858" s="25"/>
      <c r="B858" s="25"/>
      <c r="C858" s="25" t="e">
        <f>VLOOKUP(B:B,[1]Sheet1!$C:$E,3,0)</f>
        <v>#N/A</v>
      </c>
      <c r="D858" s="25" t="e">
        <f>VLOOKUP(B:B,[1]Sheet1!$C:$D,2,0)</f>
        <v>#N/A</v>
      </c>
      <c r="E858" s="26"/>
      <c r="F858" s="27"/>
      <c r="G858" s="28"/>
      <c r="H858" s="29"/>
      <c r="I858" s="25"/>
      <c r="J858" s="25"/>
    </row>
    <row r="859" s="19" customFormat="1" ht="13.2" spans="1:10">
      <c r="A859" s="25"/>
      <c r="B859" s="25"/>
      <c r="C859" s="25"/>
      <c r="D859" s="25"/>
      <c r="E859" s="25"/>
      <c r="F859" s="27"/>
      <c r="G859" s="28"/>
      <c r="H859" s="29"/>
      <c r="I859" s="25"/>
      <c r="J859" s="25"/>
    </row>
    <row r="860" s="19" customFormat="1" ht="13.2" spans="1:10">
      <c r="A860" s="25"/>
      <c r="B860" s="25"/>
      <c r="C860" s="25" t="e">
        <f>VLOOKUP(B:B,[1]Sheet1!$C:$E,3,0)</f>
        <v>#N/A</v>
      </c>
      <c r="D860" s="25" t="e">
        <f>VLOOKUP(B:B,[1]Sheet1!$C:$D,2,0)</f>
        <v>#N/A</v>
      </c>
      <c r="E860" s="26"/>
      <c r="F860" s="27"/>
      <c r="G860" s="28"/>
      <c r="H860" s="29"/>
      <c r="I860" s="25"/>
      <c r="J860" s="25"/>
    </row>
    <row r="861" s="19" customFormat="1" ht="13.2" spans="1:10">
      <c r="A861" s="25"/>
      <c r="B861" s="25"/>
      <c r="C861" s="25"/>
      <c r="D861" s="25"/>
      <c r="E861" s="25"/>
      <c r="F861" s="27"/>
      <c r="G861" s="28"/>
      <c r="H861" s="29"/>
      <c r="I861" s="25"/>
      <c r="J861" s="25"/>
    </row>
    <row r="862" s="19" customFormat="1" ht="13.2" spans="1:10">
      <c r="A862" s="25"/>
      <c r="B862" s="25"/>
      <c r="C862" s="25" t="e">
        <f>VLOOKUP(B:B,[1]Sheet1!$C:$E,3,0)</f>
        <v>#N/A</v>
      </c>
      <c r="D862" s="25" t="e">
        <f>VLOOKUP(B:B,[1]Sheet1!$C:$D,2,0)</f>
        <v>#N/A</v>
      </c>
      <c r="E862" s="26"/>
      <c r="F862" s="27"/>
      <c r="G862" s="28"/>
      <c r="H862" s="29"/>
      <c r="I862" s="25"/>
      <c r="J862" s="25"/>
    </row>
    <row r="863" s="19" customFormat="1" ht="13.2" spans="1:10">
      <c r="A863" s="25"/>
      <c r="B863" s="25"/>
      <c r="C863" s="25"/>
      <c r="D863" s="25"/>
      <c r="E863" s="25"/>
      <c r="F863" s="27"/>
      <c r="G863" s="28"/>
      <c r="H863" s="29"/>
      <c r="I863" s="25"/>
      <c r="J863" s="25"/>
    </row>
    <row r="864" s="19" customFormat="1" ht="13.2" spans="1:10">
      <c r="A864" s="25"/>
      <c r="B864" s="25"/>
      <c r="C864" s="25" t="e">
        <f>VLOOKUP(B:B,[1]Sheet1!$C:$E,3,0)</f>
        <v>#N/A</v>
      </c>
      <c r="D864" s="25" t="e">
        <f>VLOOKUP(B:B,[1]Sheet1!$C:$D,2,0)</f>
        <v>#N/A</v>
      </c>
      <c r="E864" s="26"/>
      <c r="F864" s="27"/>
      <c r="G864" s="28"/>
      <c r="H864" s="29"/>
      <c r="I864" s="25"/>
      <c r="J864" s="25"/>
    </row>
    <row r="865" s="19" customFormat="1" ht="13.2" spans="1:10">
      <c r="A865" s="25"/>
      <c r="B865" s="25"/>
      <c r="C865" s="25"/>
      <c r="D865" s="25"/>
      <c r="E865" s="25"/>
      <c r="F865" s="27"/>
      <c r="G865" s="28"/>
      <c r="H865" s="29"/>
      <c r="I865" s="25"/>
      <c r="J865" s="25"/>
    </row>
    <row r="866" s="19" customFormat="1" ht="13.2" spans="1:10">
      <c r="A866" s="25"/>
      <c r="B866" s="25"/>
      <c r="C866" s="25" t="e">
        <f>VLOOKUP(B:B,[1]Sheet1!$C:$E,3,0)</f>
        <v>#N/A</v>
      </c>
      <c r="D866" s="25" t="e">
        <f>VLOOKUP(B:B,[1]Sheet1!$C:$D,2,0)</f>
        <v>#N/A</v>
      </c>
      <c r="E866" s="26"/>
      <c r="F866" s="27"/>
      <c r="G866" s="28"/>
      <c r="H866" s="29"/>
      <c r="I866" s="25"/>
      <c r="J866" s="25"/>
    </row>
    <row r="867" s="19" customFormat="1" ht="13.2" spans="1:10">
      <c r="A867" s="25"/>
      <c r="B867" s="25"/>
      <c r="C867" s="25"/>
      <c r="D867" s="25"/>
      <c r="E867" s="25"/>
      <c r="F867" s="27"/>
      <c r="G867" s="28"/>
      <c r="H867" s="29"/>
      <c r="I867" s="25"/>
      <c r="J867" s="25"/>
    </row>
    <row r="868" s="19" customFormat="1" ht="13.2" spans="1:10">
      <c r="A868" s="25"/>
      <c r="B868" s="25"/>
      <c r="C868" s="25" t="e">
        <f>VLOOKUP(B:B,[1]Sheet1!$C:$E,3,0)</f>
        <v>#N/A</v>
      </c>
      <c r="D868" s="25" t="e">
        <f>VLOOKUP(B:B,[1]Sheet1!$C:$D,2,0)</f>
        <v>#N/A</v>
      </c>
      <c r="E868" s="26"/>
      <c r="F868" s="27"/>
      <c r="G868" s="28"/>
      <c r="H868" s="29"/>
      <c r="I868" s="25"/>
      <c r="J868" s="25"/>
    </row>
    <row r="869" s="19" customFormat="1" ht="13.2" spans="1:10">
      <c r="A869" s="25"/>
      <c r="B869" s="25"/>
      <c r="C869" s="25"/>
      <c r="D869" s="25"/>
      <c r="E869" s="25"/>
      <c r="F869" s="27"/>
      <c r="G869" s="28"/>
      <c r="H869" s="29"/>
      <c r="I869" s="25"/>
      <c r="J869" s="25"/>
    </row>
    <row r="870" s="19" customFormat="1" ht="13.2" spans="1:10">
      <c r="A870" s="25"/>
      <c r="B870" s="25"/>
      <c r="C870" s="25" t="e">
        <f>VLOOKUP(B:B,[1]Sheet1!$C:$E,3,0)</f>
        <v>#N/A</v>
      </c>
      <c r="D870" s="25" t="e">
        <f>VLOOKUP(B:B,[1]Sheet1!$C:$D,2,0)</f>
        <v>#N/A</v>
      </c>
      <c r="E870" s="26"/>
      <c r="F870" s="27"/>
      <c r="G870" s="28"/>
      <c r="H870" s="29"/>
      <c r="I870" s="25"/>
      <c r="J870" s="25"/>
    </row>
    <row r="871" s="19" customFormat="1" ht="13.2" spans="1:10">
      <c r="A871" s="25"/>
      <c r="B871" s="25"/>
      <c r="C871" s="25"/>
      <c r="D871" s="25"/>
      <c r="E871" s="25"/>
      <c r="F871" s="27"/>
      <c r="G871" s="28"/>
      <c r="H871" s="29"/>
      <c r="I871" s="25"/>
      <c r="J871" s="25"/>
    </row>
    <row r="872" s="19" customFormat="1" ht="13.2" spans="1:10">
      <c r="A872" s="25"/>
      <c r="B872" s="25"/>
      <c r="C872" s="25" t="e">
        <f>VLOOKUP(B:B,[1]Sheet1!$C:$E,3,0)</f>
        <v>#N/A</v>
      </c>
      <c r="D872" s="25" t="e">
        <f>VLOOKUP(B:B,[1]Sheet1!$C:$D,2,0)</f>
        <v>#N/A</v>
      </c>
      <c r="E872" s="26"/>
      <c r="F872" s="27"/>
      <c r="G872" s="28"/>
      <c r="H872" s="29"/>
      <c r="I872" s="25"/>
      <c r="J872" s="25"/>
    </row>
    <row r="873" s="19" customFormat="1" ht="13.2" spans="1:10">
      <c r="A873" s="25"/>
      <c r="B873" s="25"/>
      <c r="C873" s="25"/>
      <c r="D873" s="25"/>
      <c r="E873" s="25"/>
      <c r="F873" s="27"/>
      <c r="G873" s="28"/>
      <c r="H873" s="29"/>
      <c r="I873" s="25"/>
      <c r="J873" s="25"/>
    </row>
    <row r="874" s="19" customFormat="1" ht="13.2" spans="1:10">
      <c r="A874" s="25"/>
      <c r="B874" s="25"/>
      <c r="C874" s="25" t="e">
        <f>VLOOKUP(B:B,[1]Sheet1!$C:$E,3,0)</f>
        <v>#N/A</v>
      </c>
      <c r="D874" s="25" t="e">
        <f>VLOOKUP(B:B,[1]Sheet1!$C:$D,2,0)</f>
        <v>#N/A</v>
      </c>
      <c r="E874" s="26"/>
      <c r="F874" s="27"/>
      <c r="G874" s="28"/>
      <c r="H874" s="29"/>
      <c r="I874" s="25"/>
      <c r="J874" s="25"/>
    </row>
    <row r="875" s="19" customFormat="1" ht="13.2" spans="1:10">
      <c r="A875" s="25"/>
      <c r="B875" s="25"/>
      <c r="C875" s="25"/>
      <c r="D875" s="25"/>
      <c r="E875" s="25"/>
      <c r="F875" s="27"/>
      <c r="G875" s="28"/>
      <c r="H875" s="29"/>
      <c r="I875" s="25"/>
      <c r="J875" s="25"/>
    </row>
    <row r="876" s="19" customFormat="1" ht="13.2" spans="1:10">
      <c r="A876" s="25"/>
      <c r="B876" s="25"/>
      <c r="C876" s="25" t="e">
        <f>VLOOKUP(B:B,[1]Sheet1!$C:$E,3,0)</f>
        <v>#N/A</v>
      </c>
      <c r="D876" s="25" t="e">
        <f>VLOOKUP(B:B,[1]Sheet1!$C:$D,2,0)</f>
        <v>#N/A</v>
      </c>
      <c r="E876" s="26"/>
      <c r="F876" s="27"/>
      <c r="G876" s="28"/>
      <c r="H876" s="29"/>
      <c r="I876" s="25"/>
      <c r="J876" s="25"/>
    </row>
    <row r="877" s="19" customFormat="1" ht="13.2" spans="1:10">
      <c r="A877" s="25"/>
      <c r="B877" s="25"/>
      <c r="C877" s="25"/>
      <c r="D877" s="25"/>
      <c r="E877" s="25"/>
      <c r="F877" s="27"/>
      <c r="G877" s="28"/>
      <c r="H877" s="29"/>
      <c r="I877" s="25"/>
      <c r="J877" s="25"/>
    </row>
    <row r="878" s="19" customFormat="1" ht="13.2" spans="1:10">
      <c r="A878" s="25"/>
      <c r="B878" s="25"/>
      <c r="C878" s="25" t="e">
        <f>VLOOKUP(B:B,[1]Sheet1!$C:$E,3,0)</f>
        <v>#N/A</v>
      </c>
      <c r="D878" s="25" t="e">
        <f>VLOOKUP(B:B,[1]Sheet1!$C:$D,2,0)</f>
        <v>#N/A</v>
      </c>
      <c r="E878" s="26"/>
      <c r="F878" s="27"/>
      <c r="G878" s="28"/>
      <c r="H878" s="29"/>
      <c r="I878" s="25"/>
      <c r="J878" s="25"/>
    </row>
    <row r="879" s="19" customFormat="1" ht="13.2" spans="1:10">
      <c r="A879" s="25"/>
      <c r="B879" s="25"/>
      <c r="C879" s="25"/>
      <c r="D879" s="25"/>
      <c r="E879" s="25"/>
      <c r="F879" s="27"/>
      <c r="G879" s="28"/>
      <c r="H879" s="29"/>
      <c r="I879" s="25"/>
      <c r="J879" s="25"/>
    </row>
    <row r="880" s="19" customFormat="1" ht="13.2" spans="1:10">
      <c r="A880" s="25"/>
      <c r="B880" s="25"/>
      <c r="C880" s="25" t="e">
        <f>VLOOKUP(B:B,[1]Sheet1!$C:$E,3,0)</f>
        <v>#N/A</v>
      </c>
      <c r="D880" s="25" t="e">
        <f>VLOOKUP(B:B,[1]Sheet1!$C:$D,2,0)</f>
        <v>#N/A</v>
      </c>
      <c r="E880" s="26"/>
      <c r="F880" s="27"/>
      <c r="G880" s="28"/>
      <c r="H880" s="29"/>
      <c r="I880" s="25"/>
      <c r="J880" s="25"/>
    </row>
    <row r="881" s="19" customFormat="1" ht="13.2" spans="1:10">
      <c r="A881" s="25"/>
      <c r="B881" s="25"/>
      <c r="C881" s="25"/>
      <c r="D881" s="25"/>
      <c r="E881" s="25"/>
      <c r="F881" s="27"/>
      <c r="G881" s="28"/>
      <c r="H881" s="29"/>
      <c r="I881" s="25"/>
      <c r="J881" s="25"/>
    </row>
    <row r="882" s="19" customFormat="1" ht="13.2" spans="1:10">
      <c r="A882" s="25"/>
      <c r="B882" s="25"/>
      <c r="C882" s="25" t="e">
        <f>VLOOKUP(B:B,[1]Sheet1!$C:$E,3,0)</f>
        <v>#N/A</v>
      </c>
      <c r="D882" s="25" t="e">
        <f>VLOOKUP(B:B,[1]Sheet1!$C:$D,2,0)</f>
        <v>#N/A</v>
      </c>
      <c r="E882" s="26"/>
      <c r="F882" s="27"/>
      <c r="G882" s="28"/>
      <c r="H882" s="29"/>
      <c r="I882" s="25"/>
      <c r="J882" s="25"/>
    </row>
    <row r="883" s="19" customFormat="1" ht="13.2" spans="1:10">
      <c r="A883" s="25"/>
      <c r="B883" s="25"/>
      <c r="C883" s="25"/>
      <c r="D883" s="25"/>
      <c r="E883" s="25"/>
      <c r="F883" s="27"/>
      <c r="G883" s="28"/>
      <c r="H883" s="29"/>
      <c r="I883" s="25"/>
      <c r="J883" s="25"/>
    </row>
    <row r="884" s="19" customFormat="1" ht="13.2" spans="1:10">
      <c r="A884" s="25"/>
      <c r="B884" s="25"/>
      <c r="C884" s="25" t="e">
        <f>VLOOKUP(B:B,[1]Sheet1!$C:$E,3,0)</f>
        <v>#N/A</v>
      </c>
      <c r="D884" s="25" t="e">
        <f>VLOOKUP(B:B,[1]Sheet1!$C:$D,2,0)</f>
        <v>#N/A</v>
      </c>
      <c r="E884" s="26"/>
      <c r="F884" s="27"/>
      <c r="G884" s="28"/>
      <c r="H884" s="29"/>
      <c r="I884" s="25"/>
      <c r="J884" s="25"/>
    </row>
    <row r="885" s="19" customFormat="1" ht="13.2" spans="1:10">
      <c r="A885" s="25"/>
      <c r="B885" s="25"/>
      <c r="C885" s="25"/>
      <c r="D885" s="25"/>
      <c r="E885" s="25"/>
      <c r="F885" s="27"/>
      <c r="G885" s="28"/>
      <c r="H885" s="29"/>
      <c r="I885" s="25"/>
      <c r="J885" s="25"/>
    </row>
    <row r="886" s="19" customFormat="1" ht="13.2" spans="1:10">
      <c r="A886" s="25"/>
      <c r="B886" s="25"/>
      <c r="C886" s="25" t="e">
        <f>VLOOKUP(B:B,[1]Sheet1!$C:$E,3,0)</f>
        <v>#N/A</v>
      </c>
      <c r="D886" s="25" t="e">
        <f>VLOOKUP(B:B,[1]Sheet1!$C:$D,2,0)</f>
        <v>#N/A</v>
      </c>
      <c r="E886" s="26"/>
      <c r="F886" s="27"/>
      <c r="G886" s="28"/>
      <c r="H886" s="29"/>
      <c r="I886" s="25"/>
      <c r="J886" s="25"/>
    </row>
    <row r="887" s="19" customFormat="1" ht="13.2" spans="1:10">
      <c r="A887" s="25"/>
      <c r="B887" s="25"/>
      <c r="C887" s="25"/>
      <c r="D887" s="25"/>
      <c r="E887" s="25"/>
      <c r="F887" s="27"/>
      <c r="G887" s="28"/>
      <c r="H887" s="29"/>
      <c r="I887" s="25"/>
      <c r="J887" s="25"/>
    </row>
    <row r="888" s="19" customFormat="1" ht="13.2" spans="1:10">
      <c r="A888" s="25"/>
      <c r="B888" s="25"/>
      <c r="C888" s="25" t="e">
        <f>VLOOKUP(B:B,[1]Sheet1!$C:$E,3,0)</f>
        <v>#N/A</v>
      </c>
      <c r="D888" s="25" t="e">
        <f>VLOOKUP(B:B,[1]Sheet1!$C:$D,2,0)</f>
        <v>#N/A</v>
      </c>
      <c r="E888" s="26"/>
      <c r="F888" s="27"/>
      <c r="G888" s="28"/>
      <c r="H888" s="29"/>
      <c r="I888" s="25"/>
      <c r="J888" s="25"/>
    </row>
    <row r="889" s="19" customFormat="1" ht="13.2" spans="1:10">
      <c r="A889" s="25"/>
      <c r="B889" s="25"/>
      <c r="C889" s="25"/>
      <c r="D889" s="25"/>
      <c r="E889" s="25"/>
      <c r="F889" s="27"/>
      <c r="G889" s="28"/>
      <c r="H889" s="29"/>
      <c r="I889" s="25"/>
      <c r="J889" s="25"/>
    </row>
    <row r="890" s="19" customFormat="1" ht="13.2" spans="1:10">
      <c r="A890" s="25"/>
      <c r="B890" s="25"/>
      <c r="C890" s="25" t="e">
        <f>VLOOKUP(B:B,[1]Sheet1!$C:$E,3,0)</f>
        <v>#N/A</v>
      </c>
      <c r="D890" s="25" t="e">
        <f>VLOOKUP(B:B,[1]Sheet1!$C:$D,2,0)</f>
        <v>#N/A</v>
      </c>
      <c r="E890" s="26"/>
      <c r="F890" s="27"/>
      <c r="G890" s="28"/>
      <c r="H890" s="29"/>
      <c r="I890" s="25"/>
      <c r="J890" s="25"/>
    </row>
    <row r="891" s="19" customFormat="1" ht="13.2" spans="1:10">
      <c r="A891" s="25"/>
      <c r="B891" s="25"/>
      <c r="C891" s="25"/>
      <c r="D891" s="25"/>
      <c r="E891" s="25"/>
      <c r="F891" s="27"/>
      <c r="G891" s="28"/>
      <c r="H891" s="29"/>
      <c r="I891" s="25"/>
      <c r="J891" s="25"/>
    </row>
    <row r="892" s="19" customFormat="1" ht="13.2" spans="1:10">
      <c r="A892" s="25"/>
      <c r="B892" s="25"/>
      <c r="C892" s="25" t="e">
        <f>VLOOKUP(B:B,[1]Sheet1!$C:$E,3,0)</f>
        <v>#N/A</v>
      </c>
      <c r="D892" s="25" t="e">
        <f>VLOOKUP(B:B,[1]Sheet1!$C:$D,2,0)</f>
        <v>#N/A</v>
      </c>
      <c r="E892" s="26"/>
      <c r="F892" s="27"/>
      <c r="G892" s="28"/>
      <c r="H892" s="29"/>
      <c r="I892" s="25"/>
      <c r="J892" s="25"/>
    </row>
    <row r="893" s="19" customFormat="1" ht="13.2" spans="1:10">
      <c r="A893" s="25"/>
      <c r="B893" s="25"/>
      <c r="C893" s="25"/>
      <c r="D893" s="25"/>
      <c r="E893" s="25"/>
      <c r="F893" s="27"/>
      <c r="G893" s="28"/>
      <c r="H893" s="29"/>
      <c r="I893" s="25"/>
      <c r="J893" s="25"/>
    </row>
    <row r="894" s="19" customFormat="1" ht="13.2" spans="1:10">
      <c r="A894" s="25"/>
      <c r="B894" s="25"/>
      <c r="C894" s="25" t="e">
        <f>VLOOKUP(B:B,[1]Sheet1!$C:$E,3,0)</f>
        <v>#N/A</v>
      </c>
      <c r="D894" s="25" t="e">
        <f>VLOOKUP(B:B,[1]Sheet1!$C:$D,2,0)</f>
        <v>#N/A</v>
      </c>
      <c r="E894" s="26"/>
      <c r="F894" s="27"/>
      <c r="G894" s="28"/>
      <c r="H894" s="29"/>
      <c r="I894" s="25"/>
      <c r="J894" s="25"/>
    </row>
    <row r="895" s="19" customFormat="1" ht="13.2" spans="1:10">
      <c r="A895" s="25"/>
      <c r="B895" s="25"/>
      <c r="C895" s="25"/>
      <c r="D895" s="25"/>
      <c r="E895" s="25"/>
      <c r="F895" s="27"/>
      <c r="G895" s="28"/>
      <c r="H895" s="29"/>
      <c r="I895" s="25"/>
      <c r="J895" s="25"/>
    </row>
    <row r="896" s="19" customFormat="1" ht="13.2" spans="1:10">
      <c r="A896" s="25"/>
      <c r="B896" s="25"/>
      <c r="C896" s="25" t="e">
        <f>VLOOKUP(B:B,[1]Sheet1!$C:$E,3,0)</f>
        <v>#N/A</v>
      </c>
      <c r="D896" s="25" t="e">
        <f>VLOOKUP(B:B,[1]Sheet1!$C:$D,2,0)</f>
        <v>#N/A</v>
      </c>
      <c r="E896" s="26"/>
      <c r="F896" s="27"/>
      <c r="G896" s="28"/>
      <c r="H896" s="29"/>
      <c r="I896" s="25"/>
      <c r="J896" s="25"/>
    </row>
    <row r="897" s="19" customFormat="1" ht="13.2" spans="1:10">
      <c r="A897" s="25"/>
      <c r="B897" s="25"/>
      <c r="C897" s="25"/>
      <c r="D897" s="25"/>
      <c r="E897" s="25"/>
      <c r="F897" s="27"/>
      <c r="G897" s="28"/>
      <c r="H897" s="29"/>
      <c r="I897" s="25"/>
      <c r="J897" s="25"/>
    </row>
    <row r="898" s="19" customFormat="1" ht="13.2" spans="1:10">
      <c r="A898" s="25"/>
      <c r="B898" s="25"/>
      <c r="C898" s="25" t="e">
        <f>VLOOKUP(B:B,[1]Sheet1!$C:$E,3,0)</f>
        <v>#N/A</v>
      </c>
      <c r="D898" s="25" t="e">
        <f>VLOOKUP(B:B,[1]Sheet1!$C:$D,2,0)</f>
        <v>#N/A</v>
      </c>
      <c r="E898" s="26"/>
      <c r="F898" s="27"/>
      <c r="G898" s="28"/>
      <c r="H898" s="29"/>
      <c r="I898" s="25"/>
      <c r="J898" s="25"/>
    </row>
    <row r="899" s="19" customFormat="1" ht="13.2" spans="1:10">
      <c r="A899" s="25"/>
      <c r="B899" s="25"/>
      <c r="C899" s="25"/>
      <c r="D899" s="25"/>
      <c r="E899" s="25"/>
      <c r="F899" s="27"/>
      <c r="G899" s="28"/>
      <c r="H899" s="29"/>
      <c r="I899" s="25"/>
      <c r="J899" s="25"/>
    </row>
    <row r="900" s="19" customFormat="1" ht="13.2" spans="1:10">
      <c r="A900" s="25"/>
      <c r="B900" s="25"/>
      <c r="C900" s="25" t="e">
        <f>VLOOKUP(B:B,[1]Sheet1!$C:$E,3,0)</f>
        <v>#N/A</v>
      </c>
      <c r="D900" s="25" t="e">
        <f>VLOOKUP(B:B,[1]Sheet1!$C:$D,2,0)</f>
        <v>#N/A</v>
      </c>
      <c r="E900" s="26"/>
      <c r="F900" s="27"/>
      <c r="G900" s="28"/>
      <c r="H900" s="29"/>
      <c r="I900" s="25"/>
      <c r="J900" s="25"/>
    </row>
    <row r="901" s="19" customFormat="1" ht="13.2" spans="1:10">
      <c r="A901" s="25"/>
      <c r="B901" s="25"/>
      <c r="C901" s="25"/>
      <c r="D901" s="25"/>
      <c r="E901" s="25"/>
      <c r="F901" s="27"/>
      <c r="G901" s="28"/>
      <c r="H901" s="29"/>
      <c r="I901" s="25"/>
      <c r="J901" s="25"/>
    </row>
    <row r="902" s="19" customFormat="1" ht="13.2" spans="1:10">
      <c r="A902" s="25"/>
      <c r="B902" s="25"/>
      <c r="C902" s="25" t="e">
        <f>VLOOKUP(B:B,[1]Sheet1!$C:$E,3,0)</f>
        <v>#N/A</v>
      </c>
      <c r="D902" s="25" t="e">
        <f>VLOOKUP(B:B,[1]Sheet1!$C:$D,2,0)</f>
        <v>#N/A</v>
      </c>
      <c r="E902" s="26"/>
      <c r="F902" s="27"/>
      <c r="G902" s="28"/>
      <c r="H902" s="29"/>
      <c r="I902" s="25"/>
      <c r="J902" s="25"/>
    </row>
    <row r="903" s="19" customFormat="1" ht="13.2" spans="1:10">
      <c r="A903" s="25"/>
      <c r="B903" s="25"/>
      <c r="C903" s="25"/>
      <c r="D903" s="25"/>
      <c r="E903" s="25"/>
      <c r="F903" s="27"/>
      <c r="G903" s="28"/>
      <c r="H903" s="29"/>
      <c r="I903" s="25"/>
      <c r="J903" s="25"/>
    </row>
    <row r="904" s="19" customFormat="1" ht="13.2" spans="1:10">
      <c r="A904" s="25"/>
      <c r="B904" s="25"/>
      <c r="C904" s="25" t="e">
        <f>VLOOKUP(B:B,[1]Sheet1!$C:$E,3,0)</f>
        <v>#N/A</v>
      </c>
      <c r="D904" s="25" t="e">
        <f>VLOOKUP(B:B,[1]Sheet1!$C:$D,2,0)</f>
        <v>#N/A</v>
      </c>
      <c r="E904" s="26"/>
      <c r="F904" s="27"/>
      <c r="G904" s="28"/>
      <c r="H904" s="29"/>
      <c r="I904" s="25"/>
      <c r="J904" s="25"/>
    </row>
    <row r="905" s="19" customFormat="1" ht="13.2" spans="1:10">
      <c r="A905" s="25"/>
      <c r="B905" s="25"/>
      <c r="C905" s="25"/>
      <c r="D905" s="25"/>
      <c r="E905" s="25"/>
      <c r="F905" s="27"/>
      <c r="G905" s="28"/>
      <c r="H905" s="29"/>
      <c r="I905" s="25"/>
      <c r="J905" s="25"/>
    </row>
    <row r="906" s="19" customFormat="1" ht="13.2" spans="1:10">
      <c r="A906" s="25"/>
      <c r="B906" s="25"/>
      <c r="C906" s="25" t="e">
        <f>VLOOKUP(B:B,[1]Sheet1!$C:$E,3,0)</f>
        <v>#N/A</v>
      </c>
      <c r="D906" s="25" t="e">
        <f>VLOOKUP(B:B,[1]Sheet1!$C:$D,2,0)</f>
        <v>#N/A</v>
      </c>
      <c r="E906" s="26"/>
      <c r="F906" s="27"/>
      <c r="G906" s="28"/>
      <c r="H906" s="29"/>
      <c r="I906" s="25"/>
      <c r="J906" s="25"/>
    </row>
    <row r="907" s="19" customFormat="1" ht="13.2" spans="1:10">
      <c r="A907" s="25"/>
      <c r="B907" s="25"/>
      <c r="C907" s="25"/>
      <c r="D907" s="25"/>
      <c r="E907" s="25"/>
      <c r="F907" s="27"/>
      <c r="G907" s="28"/>
      <c r="H907" s="29"/>
      <c r="I907" s="25"/>
      <c r="J907" s="25"/>
    </row>
    <row r="908" s="19" customFormat="1" ht="13.2" spans="1:10">
      <c r="A908" s="25"/>
      <c r="B908" s="25"/>
      <c r="C908" s="25" t="e">
        <f>VLOOKUP(B:B,[1]Sheet1!$C:$E,3,0)</f>
        <v>#N/A</v>
      </c>
      <c r="D908" s="25" t="e">
        <f>VLOOKUP(B:B,[1]Sheet1!$C:$D,2,0)</f>
        <v>#N/A</v>
      </c>
      <c r="E908" s="26"/>
      <c r="F908" s="27"/>
      <c r="G908" s="28"/>
      <c r="H908" s="29"/>
      <c r="I908" s="25"/>
      <c r="J908" s="25"/>
    </row>
    <row r="909" s="19" customFormat="1" ht="13.2" spans="1:10">
      <c r="A909" s="25"/>
      <c r="B909" s="25"/>
      <c r="C909" s="25"/>
      <c r="D909" s="25"/>
      <c r="E909" s="25"/>
      <c r="F909" s="27"/>
      <c r="G909" s="28"/>
      <c r="H909" s="29"/>
      <c r="I909" s="25"/>
      <c r="J909" s="25"/>
    </row>
    <row r="910" s="19" customFormat="1" ht="13.2" spans="1:10">
      <c r="A910" s="25"/>
      <c r="B910" s="25"/>
      <c r="C910" s="25" t="e">
        <f>VLOOKUP(B:B,[1]Sheet1!$C:$E,3,0)</f>
        <v>#N/A</v>
      </c>
      <c r="D910" s="25" t="e">
        <f>VLOOKUP(B:B,[1]Sheet1!$C:$D,2,0)</f>
        <v>#N/A</v>
      </c>
      <c r="E910" s="26"/>
      <c r="F910" s="27"/>
      <c r="G910" s="28"/>
      <c r="H910" s="29"/>
      <c r="I910" s="25"/>
      <c r="J910" s="25"/>
    </row>
    <row r="911" s="19" customFormat="1" ht="13.2" spans="1:10">
      <c r="A911" s="25"/>
      <c r="B911" s="25"/>
      <c r="C911" s="25"/>
      <c r="D911" s="25"/>
      <c r="E911" s="25"/>
      <c r="F911" s="27"/>
      <c r="G911" s="28"/>
      <c r="H911" s="29"/>
      <c r="I911" s="25"/>
      <c r="J911" s="25"/>
    </row>
    <row r="912" s="19" customFormat="1" ht="13.2" spans="1:10">
      <c r="A912" s="25"/>
      <c r="B912" s="25"/>
      <c r="C912" s="25" t="e">
        <f>VLOOKUP(B:B,[1]Sheet1!$C:$E,3,0)</f>
        <v>#N/A</v>
      </c>
      <c r="D912" s="25" t="e">
        <f>VLOOKUP(B:B,[1]Sheet1!$C:$D,2,0)</f>
        <v>#N/A</v>
      </c>
      <c r="E912" s="26"/>
      <c r="F912" s="27"/>
      <c r="G912" s="28"/>
      <c r="H912" s="29"/>
      <c r="I912" s="25"/>
      <c r="J912" s="25"/>
    </row>
    <row r="913" s="19" customFormat="1" ht="13.2" spans="1:10">
      <c r="A913" s="25"/>
      <c r="B913" s="25"/>
      <c r="C913" s="25"/>
      <c r="D913" s="25"/>
      <c r="E913" s="25"/>
      <c r="F913" s="27"/>
      <c r="G913" s="28"/>
      <c r="H913" s="29"/>
      <c r="I913" s="25"/>
      <c r="J913" s="25"/>
    </row>
    <row r="914" s="19" customFormat="1" ht="13.2" spans="1:10">
      <c r="A914" s="25"/>
      <c r="B914" s="25"/>
      <c r="C914" s="25" t="e">
        <f>VLOOKUP(B:B,[1]Sheet1!$C:$E,3,0)</f>
        <v>#N/A</v>
      </c>
      <c r="D914" s="25" t="e">
        <f>VLOOKUP(B:B,[1]Sheet1!$C:$D,2,0)</f>
        <v>#N/A</v>
      </c>
      <c r="E914" s="26"/>
      <c r="F914" s="27"/>
      <c r="G914" s="28"/>
      <c r="H914" s="29"/>
      <c r="I914" s="25"/>
      <c r="J914" s="25"/>
    </row>
    <row r="915" s="19" customFormat="1" ht="13.2" spans="1:10">
      <c r="A915" s="25"/>
      <c r="B915" s="25"/>
      <c r="C915" s="25"/>
      <c r="D915" s="25"/>
      <c r="E915" s="25"/>
      <c r="F915" s="27"/>
      <c r="G915" s="28"/>
      <c r="H915" s="29"/>
      <c r="I915" s="25"/>
      <c r="J915" s="25"/>
    </row>
    <row r="916" s="19" customFormat="1" ht="13.2" spans="1:10">
      <c r="A916" s="25"/>
      <c r="B916" s="25"/>
      <c r="C916" s="25" t="e">
        <f>VLOOKUP(B:B,[1]Sheet1!$C:$E,3,0)</f>
        <v>#N/A</v>
      </c>
      <c r="D916" s="25" t="e">
        <f>VLOOKUP(B:B,[1]Sheet1!$C:$D,2,0)</f>
        <v>#N/A</v>
      </c>
      <c r="E916" s="26"/>
      <c r="F916" s="27"/>
      <c r="G916" s="28"/>
      <c r="H916" s="29"/>
      <c r="I916" s="25"/>
      <c r="J916" s="25"/>
    </row>
    <row r="917" s="19" customFormat="1" ht="13.2" spans="1:10">
      <c r="A917" s="25"/>
      <c r="B917" s="25"/>
      <c r="C917" s="25"/>
      <c r="D917" s="25"/>
      <c r="E917" s="25"/>
      <c r="F917" s="27"/>
      <c r="G917" s="28"/>
      <c r="H917" s="29"/>
      <c r="I917" s="25"/>
      <c r="J917" s="25"/>
    </row>
    <row r="918" spans="3:4">
      <c r="C918" s="25" t="e">
        <f>VLOOKUP(B:B,[1]Sheet1!$C:$E,3,0)</f>
        <v>#N/A</v>
      </c>
      <c r="D918" s="25" t="e">
        <f>VLOOKUP(B:B,[1]Sheet1!$C:$D,2,0)</f>
        <v>#N/A</v>
      </c>
    </row>
    <row r="919" spans="3:4">
      <c r="C919" s="25"/>
      <c r="D919" s="25"/>
    </row>
    <row r="920" spans="3:4">
      <c r="C920" s="25" t="e">
        <f>VLOOKUP(B:B,[1]Sheet1!$C:$E,3,0)</f>
        <v>#N/A</v>
      </c>
      <c r="D920" s="25" t="e">
        <f>VLOOKUP(B:B,[1]Sheet1!$C:$D,2,0)</f>
        <v>#N/A</v>
      </c>
    </row>
    <row r="921" spans="3:4">
      <c r="C921" s="25"/>
      <c r="D921" s="25"/>
    </row>
    <row r="922" spans="3:4">
      <c r="C922" s="25" t="e">
        <f>VLOOKUP(B:B,[1]Sheet1!$C:$E,3,0)</f>
        <v>#N/A</v>
      </c>
      <c r="D922" s="25" t="e">
        <f>VLOOKUP(B:B,[1]Sheet1!$C:$D,2,0)</f>
        <v>#N/A</v>
      </c>
    </row>
    <row r="923" spans="3:4">
      <c r="C923" s="25"/>
      <c r="D923" s="25"/>
    </row>
    <row r="924" spans="3:4">
      <c r="C924" s="25" t="e">
        <f>VLOOKUP(B:B,[1]Sheet1!$C:$E,3,0)</f>
        <v>#N/A</v>
      </c>
      <c r="D924" s="25" t="e">
        <f>VLOOKUP(B:B,[1]Sheet1!$C:$D,2,0)</f>
        <v>#N/A</v>
      </c>
    </row>
    <row r="925" spans="3:4">
      <c r="C925" s="25"/>
      <c r="D925" s="25"/>
    </row>
    <row r="926" spans="3:4">
      <c r="C926" s="25" t="e">
        <f>VLOOKUP(B:B,[1]Sheet1!$C:$E,3,0)</f>
        <v>#N/A</v>
      </c>
      <c r="D926" s="25" t="e">
        <f>VLOOKUP(B:B,[1]Sheet1!$C:$D,2,0)</f>
        <v>#N/A</v>
      </c>
    </row>
    <row r="927" spans="3:4">
      <c r="C927" s="25"/>
      <c r="D927" s="25"/>
    </row>
  </sheetData>
  <mergeCells count="413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  <mergeCell ref="A488:A489"/>
    <mergeCell ref="A490:A491"/>
    <mergeCell ref="A492:A493"/>
    <mergeCell ref="A494:A495"/>
    <mergeCell ref="A496:A497"/>
    <mergeCell ref="A498:A499"/>
    <mergeCell ref="A500:A501"/>
    <mergeCell ref="A502:A503"/>
    <mergeCell ref="A504:A505"/>
    <mergeCell ref="A506:A507"/>
    <mergeCell ref="A508:A509"/>
    <mergeCell ref="A510:A511"/>
    <mergeCell ref="A512:A513"/>
    <mergeCell ref="A514:A515"/>
    <mergeCell ref="A516:A517"/>
    <mergeCell ref="A518:A519"/>
    <mergeCell ref="A520:A521"/>
    <mergeCell ref="A522:A523"/>
    <mergeCell ref="A524:A525"/>
    <mergeCell ref="A526:A527"/>
    <mergeCell ref="A528:A529"/>
    <mergeCell ref="A530:A531"/>
    <mergeCell ref="A532:A533"/>
    <mergeCell ref="A534:A535"/>
    <mergeCell ref="A536:A537"/>
    <mergeCell ref="A538:A539"/>
    <mergeCell ref="A540:A541"/>
    <mergeCell ref="A542:A543"/>
    <mergeCell ref="A544:A545"/>
    <mergeCell ref="A546:A547"/>
    <mergeCell ref="A548:A549"/>
    <mergeCell ref="A550:A551"/>
    <mergeCell ref="A552:A553"/>
    <mergeCell ref="A554:A555"/>
    <mergeCell ref="A556:A557"/>
    <mergeCell ref="A558:A559"/>
    <mergeCell ref="A560:A561"/>
    <mergeCell ref="A562:A563"/>
    <mergeCell ref="A564:A565"/>
    <mergeCell ref="A566:A567"/>
    <mergeCell ref="A568:A569"/>
    <mergeCell ref="A570:A571"/>
    <mergeCell ref="A572:A573"/>
    <mergeCell ref="A574:A575"/>
    <mergeCell ref="A576:A577"/>
    <mergeCell ref="A578:A579"/>
    <mergeCell ref="A580:A581"/>
    <mergeCell ref="A582:A583"/>
    <mergeCell ref="A584:A585"/>
    <mergeCell ref="A586:A587"/>
    <mergeCell ref="A588:A589"/>
    <mergeCell ref="A590:A591"/>
    <mergeCell ref="A592:A593"/>
    <mergeCell ref="A594:A595"/>
    <mergeCell ref="A596:A597"/>
    <mergeCell ref="A598:A599"/>
    <mergeCell ref="A600:A601"/>
    <mergeCell ref="A602:A603"/>
    <mergeCell ref="A604:A605"/>
    <mergeCell ref="A606:A607"/>
    <mergeCell ref="A608:A609"/>
    <mergeCell ref="A610:A611"/>
    <mergeCell ref="A612:A613"/>
    <mergeCell ref="A614:A615"/>
    <mergeCell ref="A616:A617"/>
    <mergeCell ref="A618:A619"/>
    <mergeCell ref="A620:A621"/>
    <mergeCell ref="A622:A623"/>
    <mergeCell ref="A624:A625"/>
    <mergeCell ref="A626:A627"/>
    <mergeCell ref="A628:A629"/>
    <mergeCell ref="A630:A631"/>
    <mergeCell ref="A632:A633"/>
    <mergeCell ref="A634:A635"/>
    <mergeCell ref="A636:A637"/>
    <mergeCell ref="A638:A639"/>
    <mergeCell ref="A640:A641"/>
    <mergeCell ref="A642:A643"/>
    <mergeCell ref="A644:A645"/>
    <mergeCell ref="A646:A647"/>
    <mergeCell ref="A648:A649"/>
    <mergeCell ref="A650:A651"/>
    <mergeCell ref="A652:A653"/>
    <mergeCell ref="A654:A655"/>
    <mergeCell ref="A656:A657"/>
    <mergeCell ref="A658:A659"/>
    <mergeCell ref="A660:A661"/>
    <mergeCell ref="A662:A663"/>
    <mergeCell ref="A664:A665"/>
    <mergeCell ref="A666:A667"/>
    <mergeCell ref="A668:A669"/>
    <mergeCell ref="A670:A671"/>
    <mergeCell ref="A672:A673"/>
    <mergeCell ref="A674:A675"/>
    <mergeCell ref="A676:A677"/>
    <mergeCell ref="A678:A679"/>
    <mergeCell ref="A680:A681"/>
    <mergeCell ref="A682:A683"/>
    <mergeCell ref="A684:A685"/>
    <mergeCell ref="A686:A687"/>
    <mergeCell ref="A688:A689"/>
    <mergeCell ref="A690:A691"/>
    <mergeCell ref="A692:A693"/>
    <mergeCell ref="A694:A695"/>
    <mergeCell ref="A696:A697"/>
    <mergeCell ref="A698:A699"/>
    <mergeCell ref="A700:A701"/>
    <mergeCell ref="A702:A703"/>
    <mergeCell ref="A704:A705"/>
    <mergeCell ref="A706:A707"/>
    <mergeCell ref="A708:A709"/>
    <mergeCell ref="A710:A711"/>
    <mergeCell ref="A712:A713"/>
    <mergeCell ref="A714:A715"/>
    <mergeCell ref="A716:A717"/>
    <mergeCell ref="A718:A719"/>
    <mergeCell ref="A720:A721"/>
    <mergeCell ref="A722:A723"/>
    <mergeCell ref="A724:A725"/>
    <mergeCell ref="A726:A727"/>
    <mergeCell ref="A728:A729"/>
    <mergeCell ref="A730:A731"/>
    <mergeCell ref="A732:A733"/>
    <mergeCell ref="A734:A735"/>
    <mergeCell ref="A736:A737"/>
    <mergeCell ref="A738:A739"/>
    <mergeCell ref="A740:A741"/>
    <mergeCell ref="A742:A743"/>
    <mergeCell ref="A744:A745"/>
    <mergeCell ref="A746:A747"/>
    <mergeCell ref="A748:A749"/>
    <mergeCell ref="A750:A751"/>
    <mergeCell ref="A752:A753"/>
    <mergeCell ref="A754:A755"/>
    <mergeCell ref="A756:A757"/>
    <mergeCell ref="A758:A759"/>
    <mergeCell ref="A760:A761"/>
    <mergeCell ref="A762:A763"/>
    <mergeCell ref="A764:A765"/>
    <mergeCell ref="A766:A767"/>
    <mergeCell ref="A768:A769"/>
    <mergeCell ref="A770:A771"/>
    <mergeCell ref="A772:A773"/>
    <mergeCell ref="A774:A775"/>
    <mergeCell ref="A776:A777"/>
    <mergeCell ref="A778:A779"/>
    <mergeCell ref="A780:A781"/>
    <mergeCell ref="A782:A783"/>
    <mergeCell ref="A784:A785"/>
    <mergeCell ref="A786:A787"/>
    <mergeCell ref="A788:A789"/>
    <mergeCell ref="A790:A791"/>
    <mergeCell ref="A792:A793"/>
    <mergeCell ref="A794:A795"/>
    <mergeCell ref="A796:A797"/>
    <mergeCell ref="A798:A799"/>
    <mergeCell ref="A800:A801"/>
    <mergeCell ref="A802:A803"/>
    <mergeCell ref="A804:A805"/>
    <mergeCell ref="A806:A807"/>
    <mergeCell ref="A808:A809"/>
    <mergeCell ref="A810:A811"/>
    <mergeCell ref="A812:A813"/>
    <mergeCell ref="A814:A815"/>
    <mergeCell ref="A816:A817"/>
    <mergeCell ref="A818:A819"/>
    <mergeCell ref="A820:A821"/>
    <mergeCell ref="A822:A823"/>
    <mergeCell ref="A824:A825"/>
    <mergeCell ref="A826:A827"/>
    <mergeCell ref="A828:A829"/>
    <mergeCell ref="A830:A831"/>
    <mergeCell ref="A832:A833"/>
    <mergeCell ref="A834:A835"/>
    <mergeCell ref="A836:A837"/>
    <mergeCell ref="A838:A839"/>
    <mergeCell ref="A840:A841"/>
    <mergeCell ref="A842:A843"/>
    <mergeCell ref="A844:A845"/>
    <mergeCell ref="A846:A847"/>
    <mergeCell ref="A848:A849"/>
    <mergeCell ref="A850:A851"/>
    <mergeCell ref="A852:A853"/>
    <mergeCell ref="A854:A855"/>
    <mergeCell ref="A856:A857"/>
    <mergeCell ref="A858:A859"/>
    <mergeCell ref="A860:A861"/>
    <mergeCell ref="A862:A863"/>
    <mergeCell ref="A864:A865"/>
    <mergeCell ref="A866:A867"/>
    <mergeCell ref="A868:A869"/>
    <mergeCell ref="A870:A871"/>
    <mergeCell ref="A872:A873"/>
    <mergeCell ref="A874:A875"/>
    <mergeCell ref="A876:A877"/>
    <mergeCell ref="A878:A879"/>
    <mergeCell ref="A880:A881"/>
    <mergeCell ref="A882:A883"/>
    <mergeCell ref="A884:A885"/>
    <mergeCell ref="A886:A887"/>
    <mergeCell ref="A888:A889"/>
    <mergeCell ref="A890:A891"/>
    <mergeCell ref="A892:A893"/>
    <mergeCell ref="A894:A895"/>
    <mergeCell ref="A896:A897"/>
    <mergeCell ref="A898:A899"/>
    <mergeCell ref="A900:A901"/>
    <mergeCell ref="A902:A903"/>
    <mergeCell ref="A904:A905"/>
    <mergeCell ref="A906:A907"/>
    <mergeCell ref="A908:A909"/>
    <mergeCell ref="A910:A911"/>
    <mergeCell ref="A912:A913"/>
    <mergeCell ref="A914:A915"/>
    <mergeCell ref="A916:A917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24:B125"/>
    <mergeCell ref="B126:B127"/>
    <mergeCell ref="B128:B129"/>
    <mergeCell ref="B130:B131"/>
    <mergeCell ref="B132:B133"/>
    <mergeCell ref="B134:B135"/>
    <mergeCell ref="B136:B137"/>
    <mergeCell ref="B138:B139"/>
    <mergeCell ref="B140:B141"/>
    <mergeCell ref="B142:B143"/>
    <mergeCell ref="B144:B145"/>
    <mergeCell ref="B146:B147"/>
    <mergeCell ref="B148:B149"/>
    <mergeCell ref="B150:B151"/>
    <mergeCell ref="B152:B153"/>
    <mergeCell ref="B154:B155"/>
    <mergeCell ref="B156:B157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178:B179"/>
    <mergeCell ref="B180:B181"/>
    <mergeCell ref="B182:B183"/>
    <mergeCell ref="B184:B185"/>
    <mergeCell ref="B186:B187"/>
    <mergeCell ref="B188:B189"/>
    <mergeCell ref="B190:B191"/>
    <mergeCell ref="B192:B193"/>
    <mergeCell ref="B194:B195"/>
    <mergeCell ref="B196:B197"/>
    <mergeCell ref="B198:B199"/>
    <mergeCell ref="B200:B201"/>
    <mergeCell ref="B202:B203"/>
    <mergeCell ref="B204:B205"/>
    <mergeCell ref="B206:B207"/>
    <mergeCell ref="B208:B209"/>
    <mergeCell ref="B210:B211"/>
    <mergeCell ref="B212:B213"/>
    <mergeCell ref="B214:B215"/>
    <mergeCell ref="B216:B217"/>
    <mergeCell ref="B218:B219"/>
    <mergeCell ref="B220:B221"/>
    <mergeCell ref="B222:B223"/>
    <mergeCell ref="B224:B225"/>
    <mergeCell ref="B226:B227"/>
    <mergeCell ref="B228:B229"/>
    <mergeCell ref="B230:B231"/>
    <mergeCell ref="B232:B233"/>
    <mergeCell ref="B234:B235"/>
    <mergeCell ref="B236:B237"/>
    <mergeCell ref="B238:B239"/>
    <mergeCell ref="B240:B241"/>
    <mergeCell ref="B242:B243"/>
    <mergeCell ref="B244:B245"/>
    <mergeCell ref="B246:B247"/>
    <mergeCell ref="B248:B249"/>
    <mergeCell ref="B250:B251"/>
    <mergeCell ref="B252:B253"/>
    <mergeCell ref="B254:B255"/>
    <mergeCell ref="B256:B257"/>
    <mergeCell ref="B258:B259"/>
    <mergeCell ref="B260:B261"/>
    <mergeCell ref="B262:B263"/>
    <mergeCell ref="B264:B265"/>
    <mergeCell ref="B266:B267"/>
    <mergeCell ref="B268:B269"/>
    <mergeCell ref="B270:B271"/>
    <mergeCell ref="B272:B273"/>
    <mergeCell ref="B274:B275"/>
    <mergeCell ref="B276:B277"/>
    <mergeCell ref="B278:B279"/>
    <mergeCell ref="B280:B281"/>
    <mergeCell ref="B282:B283"/>
    <mergeCell ref="B284:B285"/>
    <mergeCell ref="B286:B287"/>
    <mergeCell ref="B288:B289"/>
    <mergeCell ref="B290:B291"/>
    <mergeCell ref="B292:B293"/>
    <mergeCell ref="B294:B295"/>
    <mergeCell ref="B296:B297"/>
    <mergeCell ref="B298:B299"/>
    <mergeCell ref="B300:B301"/>
    <mergeCell ref="B302:B303"/>
    <mergeCell ref="B304:B305"/>
    <mergeCell ref="B306:B307"/>
    <mergeCell ref="B308:B309"/>
    <mergeCell ref="B310:B311"/>
    <mergeCell ref="B312:B313"/>
    <mergeCell ref="B314:B315"/>
    <mergeCell ref="B316:B317"/>
    <mergeCell ref="B318:B319"/>
    <mergeCell ref="B320:B321"/>
    <mergeCell ref="B322:B323"/>
    <mergeCell ref="B324:B325"/>
    <mergeCell ref="B326:B327"/>
    <mergeCell ref="B328:B329"/>
    <mergeCell ref="B330:B331"/>
    <mergeCell ref="B332:B333"/>
    <mergeCell ref="B334:B335"/>
    <mergeCell ref="B336:B337"/>
    <mergeCell ref="B338:B339"/>
    <mergeCell ref="B340:B341"/>
    <mergeCell ref="B342:B343"/>
    <mergeCell ref="B344:B345"/>
    <mergeCell ref="B346:B347"/>
    <mergeCell ref="B348:B349"/>
    <mergeCell ref="B350:B351"/>
    <mergeCell ref="B352:B353"/>
    <mergeCell ref="B354:B355"/>
    <mergeCell ref="B356:B357"/>
    <mergeCell ref="B358:B359"/>
    <mergeCell ref="B360:B361"/>
    <mergeCell ref="B362:B363"/>
    <mergeCell ref="B364:B365"/>
    <mergeCell ref="B366:B367"/>
    <mergeCell ref="B368:B369"/>
    <mergeCell ref="B370:B371"/>
    <mergeCell ref="B372:B373"/>
    <mergeCell ref="B374:B375"/>
    <mergeCell ref="B376:B377"/>
    <mergeCell ref="B378:B379"/>
    <mergeCell ref="B380:B381"/>
    <mergeCell ref="B382:B383"/>
    <mergeCell ref="B384:B385"/>
    <mergeCell ref="B386:B387"/>
    <mergeCell ref="B388:B389"/>
    <mergeCell ref="B390:B391"/>
    <mergeCell ref="B392:B393"/>
    <mergeCell ref="B394:B395"/>
    <mergeCell ref="B396:B397"/>
    <mergeCell ref="B398:B399"/>
    <mergeCell ref="B400:B401"/>
    <mergeCell ref="B402:B403"/>
    <mergeCell ref="B404:B405"/>
    <mergeCell ref="B406:B407"/>
    <mergeCell ref="B408:B409"/>
    <mergeCell ref="B410:B411"/>
    <mergeCell ref="B412:B413"/>
    <mergeCell ref="B414:B415"/>
    <mergeCell ref="B416:B417"/>
    <mergeCell ref="B418:B419"/>
    <mergeCell ref="B420:B421"/>
    <mergeCell ref="B422:B423"/>
    <mergeCell ref="B424:B425"/>
    <mergeCell ref="B426:B427"/>
    <mergeCell ref="B428:B429"/>
    <mergeCell ref="B430:B431"/>
    <mergeCell ref="B432:B433"/>
    <mergeCell ref="B434:B435"/>
    <mergeCell ref="B436:B437"/>
    <mergeCell ref="B438:B439"/>
    <mergeCell ref="B440:B441"/>
    <mergeCell ref="B442:B443"/>
    <mergeCell ref="B444:B445"/>
    <mergeCell ref="B446:B447"/>
    <mergeCell ref="B448:B449"/>
    <mergeCell ref="B450:B451"/>
    <mergeCell ref="B452:B453"/>
    <mergeCell ref="B454:B455"/>
    <mergeCell ref="B456:B457"/>
    <mergeCell ref="B458:B459"/>
    <mergeCell ref="B460:B461"/>
    <mergeCell ref="B462:B463"/>
    <mergeCell ref="B464:B465"/>
    <mergeCell ref="B466:B467"/>
    <mergeCell ref="B468:B469"/>
    <mergeCell ref="B470:B471"/>
    <mergeCell ref="B472:B473"/>
    <mergeCell ref="B474:B475"/>
    <mergeCell ref="B476:B477"/>
    <mergeCell ref="B478:B479"/>
    <mergeCell ref="B480:B481"/>
    <mergeCell ref="B482:B483"/>
    <mergeCell ref="B484:B485"/>
    <mergeCell ref="B486:B487"/>
    <mergeCell ref="B488:B489"/>
    <mergeCell ref="B490:B491"/>
    <mergeCell ref="B492:B493"/>
    <mergeCell ref="B494:B495"/>
    <mergeCell ref="B496:B497"/>
    <mergeCell ref="B498:B499"/>
    <mergeCell ref="B500:B501"/>
    <mergeCell ref="B502:B503"/>
    <mergeCell ref="B504:B505"/>
    <mergeCell ref="B506:B507"/>
    <mergeCell ref="B508:B509"/>
    <mergeCell ref="B510:B511"/>
    <mergeCell ref="B512:B513"/>
    <mergeCell ref="B514:B515"/>
    <mergeCell ref="B516:B517"/>
    <mergeCell ref="B518:B519"/>
    <mergeCell ref="B520:B521"/>
    <mergeCell ref="B522:B523"/>
    <mergeCell ref="B524:B525"/>
    <mergeCell ref="B526:B527"/>
    <mergeCell ref="B528:B529"/>
    <mergeCell ref="B530:B531"/>
    <mergeCell ref="B532:B533"/>
    <mergeCell ref="B534:B535"/>
    <mergeCell ref="B536:B537"/>
    <mergeCell ref="B538:B539"/>
    <mergeCell ref="B540:B541"/>
    <mergeCell ref="B542:B543"/>
    <mergeCell ref="B544:B545"/>
    <mergeCell ref="B546:B547"/>
    <mergeCell ref="B548:B549"/>
    <mergeCell ref="B550:B551"/>
    <mergeCell ref="B552:B553"/>
    <mergeCell ref="B554:B555"/>
    <mergeCell ref="B556:B557"/>
    <mergeCell ref="B558:B559"/>
    <mergeCell ref="B560:B561"/>
    <mergeCell ref="B562:B563"/>
    <mergeCell ref="B564:B565"/>
    <mergeCell ref="B566:B567"/>
    <mergeCell ref="B568:B569"/>
    <mergeCell ref="B570:B571"/>
    <mergeCell ref="B572:B573"/>
    <mergeCell ref="B574:B575"/>
    <mergeCell ref="B576:B577"/>
    <mergeCell ref="B578:B579"/>
    <mergeCell ref="B580:B581"/>
    <mergeCell ref="B582:B583"/>
    <mergeCell ref="B584:B585"/>
    <mergeCell ref="B586:B587"/>
    <mergeCell ref="B588:B589"/>
    <mergeCell ref="B590:B591"/>
    <mergeCell ref="B592:B593"/>
    <mergeCell ref="B594:B595"/>
    <mergeCell ref="B596:B597"/>
    <mergeCell ref="B598:B599"/>
    <mergeCell ref="B600:B601"/>
    <mergeCell ref="B602:B603"/>
    <mergeCell ref="B604:B605"/>
    <mergeCell ref="B606:B607"/>
    <mergeCell ref="B608:B609"/>
    <mergeCell ref="B610:B611"/>
    <mergeCell ref="B612:B613"/>
    <mergeCell ref="B614:B615"/>
    <mergeCell ref="B616:B617"/>
    <mergeCell ref="B618:B619"/>
    <mergeCell ref="B620:B621"/>
    <mergeCell ref="B622:B623"/>
    <mergeCell ref="B624:B625"/>
    <mergeCell ref="B626:B627"/>
    <mergeCell ref="B628:B629"/>
    <mergeCell ref="B630:B631"/>
    <mergeCell ref="B632:B633"/>
    <mergeCell ref="B634:B635"/>
    <mergeCell ref="B636:B637"/>
    <mergeCell ref="B638:B639"/>
    <mergeCell ref="B640:B641"/>
    <mergeCell ref="B642:B643"/>
    <mergeCell ref="B644:B645"/>
    <mergeCell ref="B646:B647"/>
    <mergeCell ref="B648:B649"/>
    <mergeCell ref="B650:B651"/>
    <mergeCell ref="B652:B653"/>
    <mergeCell ref="B654:B655"/>
    <mergeCell ref="B656:B657"/>
    <mergeCell ref="B658:B659"/>
    <mergeCell ref="B660:B661"/>
    <mergeCell ref="B662:B663"/>
    <mergeCell ref="B664:B665"/>
    <mergeCell ref="B666:B667"/>
    <mergeCell ref="B668:B669"/>
    <mergeCell ref="B670:B671"/>
    <mergeCell ref="B672:B673"/>
    <mergeCell ref="B674:B675"/>
    <mergeCell ref="B676:B677"/>
    <mergeCell ref="B678:B679"/>
    <mergeCell ref="B680:B681"/>
    <mergeCell ref="B682:B683"/>
    <mergeCell ref="B684:B685"/>
    <mergeCell ref="B686:B687"/>
    <mergeCell ref="B688:B689"/>
    <mergeCell ref="B690:B691"/>
    <mergeCell ref="B692:B693"/>
    <mergeCell ref="B694:B695"/>
    <mergeCell ref="B696:B697"/>
    <mergeCell ref="B698:B699"/>
    <mergeCell ref="B700:B701"/>
    <mergeCell ref="B702:B703"/>
    <mergeCell ref="B704:B705"/>
    <mergeCell ref="B706:B707"/>
    <mergeCell ref="B708:B709"/>
    <mergeCell ref="B710:B711"/>
    <mergeCell ref="B712:B713"/>
    <mergeCell ref="B714:B715"/>
    <mergeCell ref="B716:B717"/>
    <mergeCell ref="B718:B719"/>
    <mergeCell ref="B720:B721"/>
    <mergeCell ref="B722:B723"/>
    <mergeCell ref="B724:B725"/>
    <mergeCell ref="B726:B727"/>
    <mergeCell ref="B728:B729"/>
    <mergeCell ref="B730:B731"/>
    <mergeCell ref="B732:B733"/>
    <mergeCell ref="B734:B735"/>
    <mergeCell ref="B736:B737"/>
    <mergeCell ref="B738:B739"/>
    <mergeCell ref="B740:B741"/>
    <mergeCell ref="B742:B743"/>
    <mergeCell ref="B744:B745"/>
    <mergeCell ref="B746:B747"/>
    <mergeCell ref="B748:B749"/>
    <mergeCell ref="B750:B751"/>
    <mergeCell ref="B752:B753"/>
    <mergeCell ref="B754:B755"/>
    <mergeCell ref="B756:B757"/>
    <mergeCell ref="B758:B759"/>
    <mergeCell ref="B760:B761"/>
    <mergeCell ref="B762:B763"/>
    <mergeCell ref="B764:B765"/>
    <mergeCell ref="B766:B767"/>
    <mergeCell ref="B768:B769"/>
    <mergeCell ref="B770:B771"/>
    <mergeCell ref="B772:B773"/>
    <mergeCell ref="B774:B775"/>
    <mergeCell ref="B776:B777"/>
    <mergeCell ref="B778:B779"/>
    <mergeCell ref="B780:B781"/>
    <mergeCell ref="B782:B783"/>
    <mergeCell ref="B784:B785"/>
    <mergeCell ref="B786:B787"/>
    <mergeCell ref="B788:B789"/>
    <mergeCell ref="B790:B791"/>
    <mergeCell ref="B792:B793"/>
    <mergeCell ref="B794:B795"/>
    <mergeCell ref="B796:B797"/>
    <mergeCell ref="B798:B799"/>
    <mergeCell ref="B800:B801"/>
    <mergeCell ref="B802:B803"/>
    <mergeCell ref="B804:B805"/>
    <mergeCell ref="B806:B807"/>
    <mergeCell ref="B808:B809"/>
    <mergeCell ref="B810:B811"/>
    <mergeCell ref="B812:B813"/>
    <mergeCell ref="B814:B815"/>
    <mergeCell ref="B816:B817"/>
    <mergeCell ref="B818:B819"/>
    <mergeCell ref="B820:B821"/>
    <mergeCell ref="B822:B823"/>
    <mergeCell ref="B824:B825"/>
    <mergeCell ref="B826:B827"/>
    <mergeCell ref="B828:B829"/>
    <mergeCell ref="B830:B831"/>
    <mergeCell ref="B832:B833"/>
    <mergeCell ref="B834:B835"/>
    <mergeCell ref="B836:B837"/>
    <mergeCell ref="B838:B839"/>
    <mergeCell ref="B840:B841"/>
    <mergeCell ref="B842:B843"/>
    <mergeCell ref="B844:B845"/>
    <mergeCell ref="B846:B847"/>
    <mergeCell ref="B848:B849"/>
    <mergeCell ref="B850:B851"/>
    <mergeCell ref="B852:B853"/>
    <mergeCell ref="B854:B855"/>
    <mergeCell ref="B856:B857"/>
    <mergeCell ref="B858:B859"/>
    <mergeCell ref="B860:B861"/>
    <mergeCell ref="B862:B863"/>
    <mergeCell ref="B864:B865"/>
    <mergeCell ref="B866:B867"/>
    <mergeCell ref="B868:B869"/>
    <mergeCell ref="B870:B871"/>
    <mergeCell ref="B872:B873"/>
    <mergeCell ref="B874:B875"/>
    <mergeCell ref="B876:B877"/>
    <mergeCell ref="B878:B879"/>
    <mergeCell ref="B880:B881"/>
    <mergeCell ref="B882:B883"/>
    <mergeCell ref="B884:B885"/>
    <mergeCell ref="B886:B887"/>
    <mergeCell ref="B888:B889"/>
    <mergeCell ref="B890:B891"/>
    <mergeCell ref="B892:B893"/>
    <mergeCell ref="B894:B895"/>
    <mergeCell ref="B896:B897"/>
    <mergeCell ref="B898:B899"/>
    <mergeCell ref="B900:B901"/>
    <mergeCell ref="B902:B903"/>
    <mergeCell ref="B904:B905"/>
    <mergeCell ref="B906:B907"/>
    <mergeCell ref="B908:B909"/>
    <mergeCell ref="B910:B911"/>
    <mergeCell ref="B912:B913"/>
    <mergeCell ref="B914:B915"/>
    <mergeCell ref="B916:B91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0:C241"/>
    <mergeCell ref="C242:C243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C264:C265"/>
    <mergeCell ref="C266:C267"/>
    <mergeCell ref="C268:C269"/>
    <mergeCell ref="C270:C271"/>
    <mergeCell ref="C272:C273"/>
    <mergeCell ref="C274:C275"/>
    <mergeCell ref="C276:C277"/>
    <mergeCell ref="C278:C279"/>
    <mergeCell ref="C280:C281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299"/>
    <mergeCell ref="C300:C301"/>
    <mergeCell ref="C302:C303"/>
    <mergeCell ref="C304:C305"/>
    <mergeCell ref="C306:C307"/>
    <mergeCell ref="C308:C309"/>
    <mergeCell ref="C310:C311"/>
    <mergeCell ref="C312:C313"/>
    <mergeCell ref="C314:C315"/>
    <mergeCell ref="C316:C317"/>
    <mergeCell ref="C318:C319"/>
    <mergeCell ref="C320:C321"/>
    <mergeCell ref="C322:C323"/>
    <mergeCell ref="C324:C325"/>
    <mergeCell ref="C326:C327"/>
    <mergeCell ref="C328:C329"/>
    <mergeCell ref="C330:C331"/>
    <mergeCell ref="C332:C333"/>
    <mergeCell ref="C334:C335"/>
    <mergeCell ref="C336:C337"/>
    <mergeCell ref="C338:C339"/>
    <mergeCell ref="C340:C341"/>
    <mergeCell ref="C342:C343"/>
    <mergeCell ref="C344:C345"/>
    <mergeCell ref="C346:C347"/>
    <mergeCell ref="C348:C349"/>
    <mergeCell ref="C350:C351"/>
    <mergeCell ref="C352:C353"/>
    <mergeCell ref="C354:C355"/>
    <mergeCell ref="C356:C357"/>
    <mergeCell ref="C358:C359"/>
    <mergeCell ref="C360:C361"/>
    <mergeCell ref="C362:C363"/>
    <mergeCell ref="C364:C365"/>
    <mergeCell ref="C366:C367"/>
    <mergeCell ref="C368:C369"/>
    <mergeCell ref="C370:C371"/>
    <mergeCell ref="C372:C373"/>
    <mergeCell ref="C374:C375"/>
    <mergeCell ref="C376:C377"/>
    <mergeCell ref="C378:C379"/>
    <mergeCell ref="C380:C381"/>
    <mergeCell ref="C382:C383"/>
    <mergeCell ref="C384:C385"/>
    <mergeCell ref="C386:C387"/>
    <mergeCell ref="C388:C389"/>
    <mergeCell ref="C390:C391"/>
    <mergeCell ref="C392:C393"/>
    <mergeCell ref="C394:C395"/>
    <mergeCell ref="C396:C397"/>
    <mergeCell ref="C398:C399"/>
    <mergeCell ref="C400:C401"/>
    <mergeCell ref="C402:C403"/>
    <mergeCell ref="C404:C405"/>
    <mergeCell ref="C406:C407"/>
    <mergeCell ref="C408:C409"/>
    <mergeCell ref="C410:C411"/>
    <mergeCell ref="C412:C413"/>
    <mergeCell ref="C414:C415"/>
    <mergeCell ref="C416:C417"/>
    <mergeCell ref="C418:C419"/>
    <mergeCell ref="C420:C421"/>
    <mergeCell ref="C422:C423"/>
    <mergeCell ref="C424:C425"/>
    <mergeCell ref="C426:C427"/>
    <mergeCell ref="C428:C429"/>
    <mergeCell ref="C430:C431"/>
    <mergeCell ref="C432:C433"/>
    <mergeCell ref="C434:C435"/>
    <mergeCell ref="C436:C437"/>
    <mergeCell ref="C438:C439"/>
    <mergeCell ref="C440:C441"/>
    <mergeCell ref="C442:C443"/>
    <mergeCell ref="C444:C445"/>
    <mergeCell ref="C446:C447"/>
    <mergeCell ref="C448:C449"/>
    <mergeCell ref="C450:C451"/>
    <mergeCell ref="C452:C453"/>
    <mergeCell ref="C454:C455"/>
    <mergeCell ref="C456:C457"/>
    <mergeCell ref="C458:C459"/>
    <mergeCell ref="C460:C461"/>
    <mergeCell ref="C462:C463"/>
    <mergeCell ref="C464:C465"/>
    <mergeCell ref="C466:C467"/>
    <mergeCell ref="C468:C469"/>
    <mergeCell ref="C470:C471"/>
    <mergeCell ref="C472:C473"/>
    <mergeCell ref="C474:C475"/>
    <mergeCell ref="C476:C477"/>
    <mergeCell ref="C478:C479"/>
    <mergeCell ref="C480:C481"/>
    <mergeCell ref="C482:C483"/>
    <mergeCell ref="C484:C485"/>
    <mergeCell ref="C486:C487"/>
    <mergeCell ref="C488:C489"/>
    <mergeCell ref="C490:C491"/>
    <mergeCell ref="C492:C493"/>
    <mergeCell ref="C494:C495"/>
    <mergeCell ref="C496:C497"/>
    <mergeCell ref="C498:C499"/>
    <mergeCell ref="C500:C501"/>
    <mergeCell ref="C502:C503"/>
    <mergeCell ref="C504:C505"/>
    <mergeCell ref="C506:C507"/>
    <mergeCell ref="C508:C509"/>
    <mergeCell ref="C510:C511"/>
    <mergeCell ref="C512:C513"/>
    <mergeCell ref="C514:C515"/>
    <mergeCell ref="C516:C517"/>
    <mergeCell ref="C518:C519"/>
    <mergeCell ref="C520:C521"/>
    <mergeCell ref="C522:C523"/>
    <mergeCell ref="C524:C525"/>
    <mergeCell ref="C526:C527"/>
    <mergeCell ref="C528:C529"/>
    <mergeCell ref="C530:C531"/>
    <mergeCell ref="C532:C533"/>
    <mergeCell ref="C534:C535"/>
    <mergeCell ref="C536:C537"/>
    <mergeCell ref="C538:C539"/>
    <mergeCell ref="C540:C541"/>
    <mergeCell ref="C542:C543"/>
    <mergeCell ref="C544:C545"/>
    <mergeCell ref="C546:C547"/>
    <mergeCell ref="C548:C549"/>
    <mergeCell ref="C550:C551"/>
    <mergeCell ref="C552:C553"/>
    <mergeCell ref="C554:C555"/>
    <mergeCell ref="C556:C557"/>
    <mergeCell ref="C558:C559"/>
    <mergeCell ref="C560:C561"/>
    <mergeCell ref="C562:C563"/>
    <mergeCell ref="C564:C565"/>
    <mergeCell ref="C566:C567"/>
    <mergeCell ref="C568:C569"/>
    <mergeCell ref="C570:C571"/>
    <mergeCell ref="C572:C573"/>
    <mergeCell ref="C574:C575"/>
    <mergeCell ref="C576:C577"/>
    <mergeCell ref="C578:C579"/>
    <mergeCell ref="C580:C581"/>
    <mergeCell ref="C582:C583"/>
    <mergeCell ref="C584:C585"/>
    <mergeCell ref="C586:C587"/>
    <mergeCell ref="C588:C589"/>
    <mergeCell ref="C590:C591"/>
    <mergeCell ref="C592:C593"/>
    <mergeCell ref="C594:C595"/>
    <mergeCell ref="C596:C597"/>
    <mergeCell ref="C598:C599"/>
    <mergeCell ref="C600:C601"/>
    <mergeCell ref="C602:C603"/>
    <mergeCell ref="C604:C605"/>
    <mergeCell ref="C606:C607"/>
    <mergeCell ref="C608:C609"/>
    <mergeCell ref="C610:C611"/>
    <mergeCell ref="C612:C613"/>
    <mergeCell ref="C614:C615"/>
    <mergeCell ref="C616:C617"/>
    <mergeCell ref="C618:C619"/>
    <mergeCell ref="C620:C621"/>
    <mergeCell ref="C622:C623"/>
    <mergeCell ref="C624:C625"/>
    <mergeCell ref="C626:C627"/>
    <mergeCell ref="C628:C629"/>
    <mergeCell ref="C630:C631"/>
    <mergeCell ref="C632:C633"/>
    <mergeCell ref="C634:C635"/>
    <mergeCell ref="C636:C637"/>
    <mergeCell ref="C638:C639"/>
    <mergeCell ref="C640:C641"/>
    <mergeCell ref="C642:C643"/>
    <mergeCell ref="C644:C645"/>
    <mergeCell ref="C646:C647"/>
    <mergeCell ref="C648:C649"/>
    <mergeCell ref="C650:C651"/>
    <mergeCell ref="C652:C653"/>
    <mergeCell ref="C654:C655"/>
    <mergeCell ref="C656:C657"/>
    <mergeCell ref="C658:C659"/>
    <mergeCell ref="C660:C661"/>
    <mergeCell ref="C662:C663"/>
    <mergeCell ref="C664:C665"/>
    <mergeCell ref="C666:C667"/>
    <mergeCell ref="C668:C669"/>
    <mergeCell ref="C670:C671"/>
    <mergeCell ref="C672:C673"/>
    <mergeCell ref="C674:C675"/>
    <mergeCell ref="C676:C677"/>
    <mergeCell ref="C678:C679"/>
    <mergeCell ref="C680:C681"/>
    <mergeCell ref="C682:C683"/>
    <mergeCell ref="C684:C685"/>
    <mergeCell ref="C686:C687"/>
    <mergeCell ref="C688:C689"/>
    <mergeCell ref="C690:C691"/>
    <mergeCell ref="C692:C693"/>
    <mergeCell ref="C694:C695"/>
    <mergeCell ref="C696:C697"/>
    <mergeCell ref="C698:C699"/>
    <mergeCell ref="C700:C701"/>
    <mergeCell ref="C702:C703"/>
    <mergeCell ref="C704:C705"/>
    <mergeCell ref="C706:C707"/>
    <mergeCell ref="C708:C709"/>
    <mergeCell ref="C710:C711"/>
    <mergeCell ref="C712:C713"/>
    <mergeCell ref="C714:C715"/>
    <mergeCell ref="C716:C717"/>
    <mergeCell ref="C718:C719"/>
    <mergeCell ref="C720:C721"/>
    <mergeCell ref="C722:C723"/>
    <mergeCell ref="C724:C725"/>
    <mergeCell ref="C726:C727"/>
    <mergeCell ref="C728:C729"/>
    <mergeCell ref="C730:C731"/>
    <mergeCell ref="C732:C733"/>
    <mergeCell ref="C734:C735"/>
    <mergeCell ref="C736:C737"/>
    <mergeCell ref="C738:C739"/>
    <mergeCell ref="C740:C741"/>
    <mergeCell ref="C742:C743"/>
    <mergeCell ref="C744:C745"/>
    <mergeCell ref="C746:C747"/>
    <mergeCell ref="C748:C749"/>
    <mergeCell ref="C750:C751"/>
    <mergeCell ref="C752:C753"/>
    <mergeCell ref="C754:C755"/>
    <mergeCell ref="C756:C757"/>
    <mergeCell ref="C758:C759"/>
    <mergeCell ref="C760:C761"/>
    <mergeCell ref="C762:C763"/>
    <mergeCell ref="C764:C765"/>
    <mergeCell ref="C766:C767"/>
    <mergeCell ref="C768:C769"/>
    <mergeCell ref="C770:C771"/>
    <mergeCell ref="C772:C773"/>
    <mergeCell ref="C774:C775"/>
    <mergeCell ref="C776:C777"/>
    <mergeCell ref="C778:C779"/>
    <mergeCell ref="C780:C781"/>
    <mergeCell ref="C782:C783"/>
    <mergeCell ref="C784:C785"/>
    <mergeCell ref="C786:C787"/>
    <mergeCell ref="C788:C789"/>
    <mergeCell ref="C790:C791"/>
    <mergeCell ref="C792:C793"/>
    <mergeCell ref="C794:C795"/>
    <mergeCell ref="C796:C797"/>
    <mergeCell ref="C798:C799"/>
    <mergeCell ref="C800:C801"/>
    <mergeCell ref="C802:C803"/>
    <mergeCell ref="C804:C805"/>
    <mergeCell ref="C806:C807"/>
    <mergeCell ref="C808:C809"/>
    <mergeCell ref="C810:C811"/>
    <mergeCell ref="C812:C813"/>
    <mergeCell ref="C814:C815"/>
    <mergeCell ref="C816:C817"/>
    <mergeCell ref="C818:C819"/>
    <mergeCell ref="C820:C821"/>
    <mergeCell ref="C822:C823"/>
    <mergeCell ref="C824:C825"/>
    <mergeCell ref="C826:C827"/>
    <mergeCell ref="C828:C829"/>
    <mergeCell ref="C830:C831"/>
    <mergeCell ref="C832:C833"/>
    <mergeCell ref="C834:C835"/>
    <mergeCell ref="C836:C837"/>
    <mergeCell ref="C838:C839"/>
    <mergeCell ref="C840:C841"/>
    <mergeCell ref="C842:C843"/>
    <mergeCell ref="C844:C845"/>
    <mergeCell ref="C846:C847"/>
    <mergeCell ref="C848:C849"/>
    <mergeCell ref="C850:C851"/>
    <mergeCell ref="C852:C853"/>
    <mergeCell ref="C854:C855"/>
    <mergeCell ref="C856:C857"/>
    <mergeCell ref="C858:C859"/>
    <mergeCell ref="C860:C861"/>
    <mergeCell ref="C862:C863"/>
    <mergeCell ref="C864:C865"/>
    <mergeCell ref="C866:C867"/>
    <mergeCell ref="C868:C869"/>
    <mergeCell ref="C870:C871"/>
    <mergeCell ref="C872:C873"/>
    <mergeCell ref="C874:C875"/>
    <mergeCell ref="C876:C877"/>
    <mergeCell ref="C878:C879"/>
    <mergeCell ref="C880:C881"/>
    <mergeCell ref="C882:C883"/>
    <mergeCell ref="C884:C885"/>
    <mergeCell ref="C886:C887"/>
    <mergeCell ref="C888:C889"/>
    <mergeCell ref="C890:C891"/>
    <mergeCell ref="C892:C893"/>
    <mergeCell ref="C894:C895"/>
    <mergeCell ref="C896:C897"/>
    <mergeCell ref="C898:C899"/>
    <mergeCell ref="C900:C901"/>
    <mergeCell ref="C902:C903"/>
    <mergeCell ref="C904:C905"/>
    <mergeCell ref="C906:C907"/>
    <mergeCell ref="C908:C909"/>
    <mergeCell ref="C910:C911"/>
    <mergeCell ref="C912:C913"/>
    <mergeCell ref="C914:C915"/>
    <mergeCell ref="C916:C917"/>
    <mergeCell ref="C918:C919"/>
    <mergeCell ref="C920:C921"/>
    <mergeCell ref="C922:C923"/>
    <mergeCell ref="C924:C925"/>
    <mergeCell ref="C926:C92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34:D135"/>
    <mergeCell ref="D136:D137"/>
    <mergeCell ref="D138:D139"/>
    <mergeCell ref="D140:D141"/>
    <mergeCell ref="D142:D143"/>
    <mergeCell ref="D144:D145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D162:D163"/>
    <mergeCell ref="D164:D165"/>
    <mergeCell ref="D166:D167"/>
    <mergeCell ref="D168:D169"/>
    <mergeCell ref="D170:D171"/>
    <mergeCell ref="D172:D173"/>
    <mergeCell ref="D174:D175"/>
    <mergeCell ref="D176:D177"/>
    <mergeCell ref="D178:D179"/>
    <mergeCell ref="D180:D181"/>
    <mergeCell ref="D182:D183"/>
    <mergeCell ref="D184:D185"/>
    <mergeCell ref="D186:D187"/>
    <mergeCell ref="D188:D189"/>
    <mergeCell ref="D190:D191"/>
    <mergeCell ref="D192:D193"/>
    <mergeCell ref="D194:D195"/>
    <mergeCell ref="D196:D197"/>
    <mergeCell ref="D198:D199"/>
    <mergeCell ref="D200:D201"/>
    <mergeCell ref="D202:D203"/>
    <mergeCell ref="D204:D205"/>
    <mergeCell ref="D206:D207"/>
    <mergeCell ref="D208:D209"/>
    <mergeCell ref="D210:D211"/>
    <mergeCell ref="D212:D213"/>
    <mergeCell ref="D214:D215"/>
    <mergeCell ref="D216:D217"/>
    <mergeCell ref="D218:D219"/>
    <mergeCell ref="D220:D221"/>
    <mergeCell ref="D222:D223"/>
    <mergeCell ref="D224:D225"/>
    <mergeCell ref="D226:D227"/>
    <mergeCell ref="D228:D229"/>
    <mergeCell ref="D230:D231"/>
    <mergeCell ref="D232:D233"/>
    <mergeCell ref="D234:D235"/>
    <mergeCell ref="D236:D237"/>
    <mergeCell ref="D238:D239"/>
    <mergeCell ref="D240:D241"/>
    <mergeCell ref="D242:D243"/>
    <mergeCell ref="D244:D245"/>
    <mergeCell ref="D246:D247"/>
    <mergeCell ref="D248:D249"/>
    <mergeCell ref="D250:D251"/>
    <mergeCell ref="D252:D253"/>
    <mergeCell ref="D254:D255"/>
    <mergeCell ref="D256:D257"/>
    <mergeCell ref="D258:D259"/>
    <mergeCell ref="D260:D261"/>
    <mergeCell ref="D262:D263"/>
    <mergeCell ref="D264:D265"/>
    <mergeCell ref="D266:D267"/>
    <mergeCell ref="D268:D269"/>
    <mergeCell ref="D270:D271"/>
    <mergeCell ref="D272:D273"/>
    <mergeCell ref="D274:D275"/>
    <mergeCell ref="D276:D277"/>
    <mergeCell ref="D278:D279"/>
    <mergeCell ref="D280:D281"/>
    <mergeCell ref="D282:D283"/>
    <mergeCell ref="D284:D285"/>
    <mergeCell ref="D286:D287"/>
    <mergeCell ref="D288:D289"/>
    <mergeCell ref="D290:D291"/>
    <mergeCell ref="D292:D293"/>
    <mergeCell ref="D294:D295"/>
    <mergeCell ref="D296:D297"/>
    <mergeCell ref="D298:D299"/>
    <mergeCell ref="D300:D301"/>
    <mergeCell ref="D302:D303"/>
    <mergeCell ref="D304:D305"/>
    <mergeCell ref="D306:D307"/>
    <mergeCell ref="D308:D309"/>
    <mergeCell ref="D310:D311"/>
    <mergeCell ref="D312:D313"/>
    <mergeCell ref="D314:D315"/>
    <mergeCell ref="D316:D317"/>
    <mergeCell ref="D318:D319"/>
    <mergeCell ref="D320:D321"/>
    <mergeCell ref="D322:D323"/>
    <mergeCell ref="D324:D325"/>
    <mergeCell ref="D326:D327"/>
    <mergeCell ref="D328:D329"/>
    <mergeCell ref="D330:D331"/>
    <mergeCell ref="D332:D333"/>
    <mergeCell ref="D334:D335"/>
    <mergeCell ref="D336:D337"/>
    <mergeCell ref="D338:D339"/>
    <mergeCell ref="D340:D341"/>
    <mergeCell ref="D342:D343"/>
    <mergeCell ref="D344:D345"/>
    <mergeCell ref="D346:D347"/>
    <mergeCell ref="D348:D349"/>
    <mergeCell ref="D350:D351"/>
    <mergeCell ref="D352:D353"/>
    <mergeCell ref="D354:D355"/>
    <mergeCell ref="D356:D357"/>
    <mergeCell ref="D358:D359"/>
    <mergeCell ref="D360:D361"/>
    <mergeCell ref="D362:D363"/>
    <mergeCell ref="D364:D365"/>
    <mergeCell ref="D366:D367"/>
    <mergeCell ref="D368:D369"/>
    <mergeCell ref="D370:D371"/>
    <mergeCell ref="D372:D373"/>
    <mergeCell ref="D374:D375"/>
    <mergeCell ref="D376:D377"/>
    <mergeCell ref="D378:D379"/>
    <mergeCell ref="D380:D381"/>
    <mergeCell ref="D382:D383"/>
    <mergeCell ref="D384:D385"/>
    <mergeCell ref="D386:D387"/>
    <mergeCell ref="D388:D389"/>
    <mergeCell ref="D390:D391"/>
    <mergeCell ref="D392:D393"/>
    <mergeCell ref="D394:D395"/>
    <mergeCell ref="D396:D397"/>
    <mergeCell ref="D398:D399"/>
    <mergeCell ref="D400:D401"/>
    <mergeCell ref="D402:D403"/>
    <mergeCell ref="D404:D405"/>
    <mergeCell ref="D406:D407"/>
    <mergeCell ref="D408:D409"/>
    <mergeCell ref="D410:D411"/>
    <mergeCell ref="D412:D413"/>
    <mergeCell ref="D414:D415"/>
    <mergeCell ref="D416:D417"/>
    <mergeCell ref="D418:D419"/>
    <mergeCell ref="D420:D421"/>
    <mergeCell ref="D422:D423"/>
    <mergeCell ref="D424:D425"/>
    <mergeCell ref="D426:D427"/>
    <mergeCell ref="D428:D429"/>
    <mergeCell ref="D430:D431"/>
    <mergeCell ref="D432:D433"/>
    <mergeCell ref="D434:D435"/>
    <mergeCell ref="D436:D437"/>
    <mergeCell ref="D438:D439"/>
    <mergeCell ref="D440:D441"/>
    <mergeCell ref="D442:D443"/>
    <mergeCell ref="D444:D445"/>
    <mergeCell ref="D446:D447"/>
    <mergeCell ref="D448:D449"/>
    <mergeCell ref="D450:D451"/>
    <mergeCell ref="D452:D453"/>
    <mergeCell ref="D454:D455"/>
    <mergeCell ref="D456:D457"/>
    <mergeCell ref="D458:D459"/>
    <mergeCell ref="D460:D461"/>
    <mergeCell ref="D462:D463"/>
    <mergeCell ref="D464:D465"/>
    <mergeCell ref="D466:D467"/>
    <mergeCell ref="D468:D469"/>
    <mergeCell ref="D470:D471"/>
    <mergeCell ref="D472:D473"/>
    <mergeCell ref="D474:D475"/>
    <mergeCell ref="D476:D477"/>
    <mergeCell ref="D478:D479"/>
    <mergeCell ref="D480:D481"/>
    <mergeCell ref="D482:D483"/>
    <mergeCell ref="D484:D485"/>
    <mergeCell ref="D486:D487"/>
    <mergeCell ref="D488:D489"/>
    <mergeCell ref="D490:D491"/>
    <mergeCell ref="D492:D493"/>
    <mergeCell ref="D494:D495"/>
    <mergeCell ref="D496:D497"/>
    <mergeCell ref="D498:D499"/>
    <mergeCell ref="D500:D501"/>
    <mergeCell ref="D502:D503"/>
    <mergeCell ref="D504:D505"/>
    <mergeCell ref="D506:D507"/>
    <mergeCell ref="D508:D509"/>
    <mergeCell ref="D510:D511"/>
    <mergeCell ref="D512:D513"/>
    <mergeCell ref="D514:D515"/>
    <mergeCell ref="D516:D517"/>
    <mergeCell ref="D518:D519"/>
    <mergeCell ref="D520:D521"/>
    <mergeCell ref="D522:D523"/>
    <mergeCell ref="D524:D525"/>
    <mergeCell ref="D526:D527"/>
    <mergeCell ref="D528:D529"/>
    <mergeCell ref="D530:D531"/>
    <mergeCell ref="D532:D533"/>
    <mergeCell ref="D534:D535"/>
    <mergeCell ref="D536:D537"/>
    <mergeCell ref="D538:D539"/>
    <mergeCell ref="D540:D541"/>
    <mergeCell ref="D542:D543"/>
    <mergeCell ref="D544:D545"/>
    <mergeCell ref="D546:D547"/>
    <mergeCell ref="D548:D549"/>
    <mergeCell ref="D550:D551"/>
    <mergeCell ref="D552:D553"/>
    <mergeCell ref="D554:D555"/>
    <mergeCell ref="D556:D557"/>
    <mergeCell ref="D558:D559"/>
    <mergeCell ref="D560:D561"/>
    <mergeCell ref="D562:D563"/>
    <mergeCell ref="D564:D565"/>
    <mergeCell ref="D566:D567"/>
    <mergeCell ref="D568:D569"/>
    <mergeCell ref="D570:D571"/>
    <mergeCell ref="D572:D573"/>
    <mergeCell ref="D574:D575"/>
    <mergeCell ref="D576:D577"/>
    <mergeCell ref="D578:D579"/>
    <mergeCell ref="D580:D581"/>
    <mergeCell ref="D582:D583"/>
    <mergeCell ref="D584:D585"/>
    <mergeCell ref="D586:D587"/>
    <mergeCell ref="D588:D589"/>
    <mergeCell ref="D590:D591"/>
    <mergeCell ref="D592:D593"/>
    <mergeCell ref="D594:D595"/>
    <mergeCell ref="D596:D597"/>
    <mergeCell ref="D598:D599"/>
    <mergeCell ref="D600:D601"/>
    <mergeCell ref="D602:D603"/>
    <mergeCell ref="D604:D605"/>
    <mergeCell ref="D606:D607"/>
    <mergeCell ref="D608:D609"/>
    <mergeCell ref="D610:D611"/>
    <mergeCell ref="D612:D613"/>
    <mergeCell ref="D614:D615"/>
    <mergeCell ref="D616:D617"/>
    <mergeCell ref="D618:D619"/>
    <mergeCell ref="D620:D621"/>
    <mergeCell ref="D622:D623"/>
    <mergeCell ref="D624:D625"/>
    <mergeCell ref="D626:D627"/>
    <mergeCell ref="D628:D629"/>
    <mergeCell ref="D630:D631"/>
    <mergeCell ref="D632:D633"/>
    <mergeCell ref="D634:D635"/>
    <mergeCell ref="D636:D637"/>
    <mergeCell ref="D638:D639"/>
    <mergeCell ref="D640:D641"/>
    <mergeCell ref="D642:D643"/>
    <mergeCell ref="D644:D645"/>
    <mergeCell ref="D646:D647"/>
    <mergeCell ref="D648:D649"/>
    <mergeCell ref="D650:D651"/>
    <mergeCell ref="D652:D653"/>
    <mergeCell ref="D654:D655"/>
    <mergeCell ref="D656:D657"/>
    <mergeCell ref="D658:D659"/>
    <mergeCell ref="D660:D661"/>
    <mergeCell ref="D662:D663"/>
    <mergeCell ref="D664:D665"/>
    <mergeCell ref="D666:D667"/>
    <mergeCell ref="D668:D669"/>
    <mergeCell ref="D670:D671"/>
    <mergeCell ref="D672:D673"/>
    <mergeCell ref="D674:D675"/>
    <mergeCell ref="D676:D677"/>
    <mergeCell ref="D678:D679"/>
    <mergeCell ref="D680:D681"/>
    <mergeCell ref="D682:D683"/>
    <mergeCell ref="D684:D685"/>
    <mergeCell ref="D686:D687"/>
    <mergeCell ref="D688:D689"/>
    <mergeCell ref="D690:D691"/>
    <mergeCell ref="D692:D693"/>
    <mergeCell ref="D694:D695"/>
    <mergeCell ref="D696:D697"/>
    <mergeCell ref="D698:D699"/>
    <mergeCell ref="D700:D701"/>
    <mergeCell ref="D702:D703"/>
    <mergeCell ref="D704:D705"/>
    <mergeCell ref="D706:D707"/>
    <mergeCell ref="D708:D709"/>
    <mergeCell ref="D710:D711"/>
    <mergeCell ref="D712:D713"/>
    <mergeCell ref="D714:D715"/>
    <mergeCell ref="D716:D717"/>
    <mergeCell ref="D718:D719"/>
    <mergeCell ref="D720:D721"/>
    <mergeCell ref="D722:D723"/>
    <mergeCell ref="D724:D725"/>
    <mergeCell ref="D726:D727"/>
    <mergeCell ref="D728:D729"/>
    <mergeCell ref="D730:D731"/>
    <mergeCell ref="D732:D733"/>
    <mergeCell ref="D734:D735"/>
    <mergeCell ref="D736:D737"/>
    <mergeCell ref="D738:D739"/>
    <mergeCell ref="D740:D741"/>
    <mergeCell ref="D742:D743"/>
    <mergeCell ref="D744:D745"/>
    <mergeCell ref="D746:D747"/>
    <mergeCell ref="D748:D749"/>
    <mergeCell ref="D750:D751"/>
    <mergeCell ref="D752:D753"/>
    <mergeCell ref="D754:D755"/>
    <mergeCell ref="D756:D757"/>
    <mergeCell ref="D758:D759"/>
    <mergeCell ref="D760:D761"/>
    <mergeCell ref="D762:D763"/>
    <mergeCell ref="D764:D765"/>
    <mergeCell ref="D766:D767"/>
    <mergeCell ref="D768:D769"/>
    <mergeCell ref="D770:D771"/>
    <mergeCell ref="D772:D773"/>
    <mergeCell ref="D774:D775"/>
    <mergeCell ref="D776:D777"/>
    <mergeCell ref="D778:D779"/>
    <mergeCell ref="D780:D781"/>
    <mergeCell ref="D782:D783"/>
    <mergeCell ref="D784:D785"/>
    <mergeCell ref="D786:D787"/>
    <mergeCell ref="D788:D789"/>
    <mergeCell ref="D790:D791"/>
    <mergeCell ref="D792:D793"/>
    <mergeCell ref="D794:D795"/>
    <mergeCell ref="D796:D797"/>
    <mergeCell ref="D798:D799"/>
    <mergeCell ref="D800:D801"/>
    <mergeCell ref="D802:D803"/>
    <mergeCell ref="D804:D805"/>
    <mergeCell ref="D806:D807"/>
    <mergeCell ref="D808:D809"/>
    <mergeCell ref="D810:D811"/>
    <mergeCell ref="D812:D813"/>
    <mergeCell ref="D814:D815"/>
    <mergeCell ref="D816:D817"/>
    <mergeCell ref="D818:D819"/>
    <mergeCell ref="D820:D821"/>
    <mergeCell ref="D822:D823"/>
    <mergeCell ref="D824:D825"/>
    <mergeCell ref="D826:D827"/>
    <mergeCell ref="D828:D829"/>
    <mergeCell ref="D830:D831"/>
    <mergeCell ref="D832:D833"/>
    <mergeCell ref="D834:D835"/>
    <mergeCell ref="D836:D837"/>
    <mergeCell ref="D838:D839"/>
    <mergeCell ref="D840:D841"/>
    <mergeCell ref="D842:D843"/>
    <mergeCell ref="D844:D845"/>
    <mergeCell ref="D846:D847"/>
    <mergeCell ref="D848:D849"/>
    <mergeCell ref="D850:D851"/>
    <mergeCell ref="D852:D853"/>
    <mergeCell ref="D854:D855"/>
    <mergeCell ref="D856:D857"/>
    <mergeCell ref="D858:D859"/>
    <mergeCell ref="D860:D861"/>
    <mergeCell ref="D862:D863"/>
    <mergeCell ref="D864:D865"/>
    <mergeCell ref="D866:D867"/>
    <mergeCell ref="D868:D869"/>
    <mergeCell ref="D870:D871"/>
    <mergeCell ref="D872:D873"/>
    <mergeCell ref="D874:D875"/>
    <mergeCell ref="D876:D877"/>
    <mergeCell ref="D878:D879"/>
    <mergeCell ref="D880:D881"/>
    <mergeCell ref="D882:D883"/>
    <mergeCell ref="D884:D885"/>
    <mergeCell ref="D886:D887"/>
    <mergeCell ref="D888:D889"/>
    <mergeCell ref="D890:D891"/>
    <mergeCell ref="D892:D893"/>
    <mergeCell ref="D894:D895"/>
    <mergeCell ref="D896:D897"/>
    <mergeCell ref="D898:D899"/>
    <mergeCell ref="D900:D901"/>
    <mergeCell ref="D902:D903"/>
    <mergeCell ref="D904:D905"/>
    <mergeCell ref="D906:D907"/>
    <mergeCell ref="D908:D909"/>
    <mergeCell ref="D910:D911"/>
    <mergeCell ref="D912:D913"/>
    <mergeCell ref="D914:D915"/>
    <mergeCell ref="D916:D917"/>
    <mergeCell ref="D918:D919"/>
    <mergeCell ref="D920:D921"/>
    <mergeCell ref="D922:D923"/>
    <mergeCell ref="D924:D925"/>
    <mergeCell ref="D926:D92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E96:E97"/>
    <mergeCell ref="E98:E99"/>
    <mergeCell ref="E100:E101"/>
    <mergeCell ref="E102:E103"/>
    <mergeCell ref="E104:E105"/>
    <mergeCell ref="E106:E107"/>
    <mergeCell ref="E108:E109"/>
    <mergeCell ref="E110:E111"/>
    <mergeCell ref="E112:E113"/>
    <mergeCell ref="E114:E115"/>
    <mergeCell ref="E116:E117"/>
    <mergeCell ref="E118:E119"/>
    <mergeCell ref="E120:E121"/>
    <mergeCell ref="E122:E123"/>
    <mergeCell ref="E124:E125"/>
    <mergeCell ref="E126:E127"/>
    <mergeCell ref="E128:E129"/>
    <mergeCell ref="E130:E131"/>
    <mergeCell ref="E132:E133"/>
    <mergeCell ref="E134:E135"/>
    <mergeCell ref="E136:E137"/>
    <mergeCell ref="E138:E139"/>
    <mergeCell ref="E140:E141"/>
    <mergeCell ref="E142:E143"/>
    <mergeCell ref="E144:E145"/>
    <mergeCell ref="E146:E147"/>
    <mergeCell ref="E148:E149"/>
    <mergeCell ref="E150:E151"/>
    <mergeCell ref="E152:E153"/>
    <mergeCell ref="E154:E155"/>
    <mergeCell ref="E156:E157"/>
    <mergeCell ref="E158:E159"/>
    <mergeCell ref="E160:E161"/>
    <mergeCell ref="E162:E163"/>
    <mergeCell ref="E164:E165"/>
    <mergeCell ref="E166:E167"/>
    <mergeCell ref="E168:E169"/>
    <mergeCell ref="E170:E171"/>
    <mergeCell ref="E172:E173"/>
    <mergeCell ref="E174:E175"/>
    <mergeCell ref="E176:E177"/>
    <mergeCell ref="E178:E179"/>
    <mergeCell ref="E180:E181"/>
    <mergeCell ref="E182:E183"/>
    <mergeCell ref="E184:E185"/>
    <mergeCell ref="E186:E187"/>
    <mergeCell ref="E188:E189"/>
    <mergeCell ref="E190:E191"/>
    <mergeCell ref="E192:E193"/>
    <mergeCell ref="E194:E195"/>
    <mergeCell ref="E196:E197"/>
    <mergeCell ref="E198:E199"/>
    <mergeCell ref="E200:E201"/>
    <mergeCell ref="E202:E203"/>
    <mergeCell ref="E204:E205"/>
    <mergeCell ref="E206:E207"/>
    <mergeCell ref="E208:E209"/>
    <mergeCell ref="E210:E211"/>
    <mergeCell ref="E212:E213"/>
    <mergeCell ref="E214:E215"/>
    <mergeCell ref="E216:E217"/>
    <mergeCell ref="E218:E219"/>
    <mergeCell ref="E220:E221"/>
    <mergeCell ref="E222:E223"/>
    <mergeCell ref="E224:E225"/>
    <mergeCell ref="E226:E227"/>
    <mergeCell ref="E228:E229"/>
    <mergeCell ref="E230:E231"/>
    <mergeCell ref="E232:E233"/>
    <mergeCell ref="E234:E235"/>
    <mergeCell ref="E236:E237"/>
    <mergeCell ref="E238:E239"/>
    <mergeCell ref="E240:E241"/>
    <mergeCell ref="E242:E243"/>
    <mergeCell ref="E244:E245"/>
    <mergeCell ref="E246:E247"/>
    <mergeCell ref="E248:E249"/>
    <mergeCell ref="E250:E251"/>
    <mergeCell ref="E252:E253"/>
    <mergeCell ref="E254:E255"/>
    <mergeCell ref="E256:E257"/>
    <mergeCell ref="E258:E259"/>
    <mergeCell ref="E260:E261"/>
    <mergeCell ref="E262:E263"/>
    <mergeCell ref="E264:E265"/>
    <mergeCell ref="E266:E267"/>
    <mergeCell ref="E268:E269"/>
    <mergeCell ref="E270:E271"/>
    <mergeCell ref="E272:E273"/>
    <mergeCell ref="E274:E275"/>
    <mergeCell ref="E276:E277"/>
    <mergeCell ref="E278:E279"/>
    <mergeCell ref="E280:E281"/>
    <mergeCell ref="E282:E283"/>
    <mergeCell ref="E284:E285"/>
    <mergeCell ref="E286:E287"/>
    <mergeCell ref="E288:E289"/>
    <mergeCell ref="E290:E291"/>
    <mergeCell ref="E292:E293"/>
    <mergeCell ref="E294:E295"/>
    <mergeCell ref="E296:E297"/>
    <mergeCell ref="E298:E299"/>
    <mergeCell ref="E300:E301"/>
    <mergeCell ref="E302:E303"/>
    <mergeCell ref="E304:E305"/>
    <mergeCell ref="E306:E307"/>
    <mergeCell ref="E308:E309"/>
    <mergeCell ref="E310:E311"/>
    <mergeCell ref="E312:E313"/>
    <mergeCell ref="E314:E315"/>
    <mergeCell ref="E316:E317"/>
    <mergeCell ref="E318:E319"/>
    <mergeCell ref="E320:E321"/>
    <mergeCell ref="E322:E323"/>
    <mergeCell ref="E324:E325"/>
    <mergeCell ref="E326:E327"/>
    <mergeCell ref="E328:E329"/>
    <mergeCell ref="E330:E331"/>
    <mergeCell ref="E332:E333"/>
    <mergeCell ref="E334:E335"/>
    <mergeCell ref="E336:E337"/>
    <mergeCell ref="E338:E339"/>
    <mergeCell ref="E340:E341"/>
    <mergeCell ref="E342:E343"/>
    <mergeCell ref="E344:E345"/>
    <mergeCell ref="E346:E347"/>
    <mergeCell ref="E348:E349"/>
    <mergeCell ref="E350:E351"/>
    <mergeCell ref="E352:E353"/>
    <mergeCell ref="E354:E355"/>
    <mergeCell ref="E356:E357"/>
    <mergeCell ref="E358:E359"/>
    <mergeCell ref="E360:E361"/>
    <mergeCell ref="E362:E363"/>
    <mergeCell ref="E364:E365"/>
    <mergeCell ref="E366:E367"/>
    <mergeCell ref="E368:E369"/>
    <mergeCell ref="E370:E371"/>
    <mergeCell ref="E372:E373"/>
    <mergeCell ref="E374:E375"/>
    <mergeCell ref="E376:E377"/>
    <mergeCell ref="E378:E379"/>
    <mergeCell ref="E380:E381"/>
    <mergeCell ref="E382:E383"/>
    <mergeCell ref="E384:E385"/>
    <mergeCell ref="E386:E387"/>
    <mergeCell ref="E388:E389"/>
    <mergeCell ref="E390:E391"/>
    <mergeCell ref="E392:E393"/>
    <mergeCell ref="E394:E395"/>
    <mergeCell ref="E396:E397"/>
    <mergeCell ref="E398:E399"/>
    <mergeCell ref="E400:E401"/>
    <mergeCell ref="E402:E403"/>
    <mergeCell ref="E404:E405"/>
    <mergeCell ref="E406:E407"/>
    <mergeCell ref="E408:E409"/>
    <mergeCell ref="E410:E411"/>
    <mergeCell ref="E412:E413"/>
    <mergeCell ref="E414:E415"/>
    <mergeCell ref="E416:E417"/>
    <mergeCell ref="E418:E419"/>
    <mergeCell ref="E420:E421"/>
    <mergeCell ref="E422:E423"/>
    <mergeCell ref="E424:E425"/>
    <mergeCell ref="E426:E427"/>
    <mergeCell ref="E428:E429"/>
    <mergeCell ref="E430:E431"/>
    <mergeCell ref="E432:E433"/>
    <mergeCell ref="E434:E435"/>
    <mergeCell ref="E436:E437"/>
    <mergeCell ref="E438:E439"/>
    <mergeCell ref="E440:E441"/>
    <mergeCell ref="E442:E443"/>
    <mergeCell ref="E444:E445"/>
    <mergeCell ref="E446:E447"/>
    <mergeCell ref="E448:E449"/>
    <mergeCell ref="E450:E451"/>
    <mergeCell ref="E452:E453"/>
    <mergeCell ref="E454:E455"/>
    <mergeCell ref="E456:E457"/>
    <mergeCell ref="E458:E459"/>
    <mergeCell ref="E460:E461"/>
    <mergeCell ref="E462:E463"/>
    <mergeCell ref="E464:E465"/>
    <mergeCell ref="E466:E467"/>
    <mergeCell ref="E468:E469"/>
    <mergeCell ref="E470:E471"/>
    <mergeCell ref="E472:E473"/>
    <mergeCell ref="E474:E475"/>
    <mergeCell ref="E476:E477"/>
    <mergeCell ref="E478:E479"/>
    <mergeCell ref="E480:E481"/>
    <mergeCell ref="E482:E483"/>
    <mergeCell ref="E484:E485"/>
    <mergeCell ref="E486:E487"/>
    <mergeCell ref="E488:E489"/>
    <mergeCell ref="E490:E491"/>
    <mergeCell ref="E492:E493"/>
    <mergeCell ref="E494:E495"/>
    <mergeCell ref="E496:E497"/>
    <mergeCell ref="E498:E499"/>
    <mergeCell ref="E500:E501"/>
    <mergeCell ref="E502:E503"/>
    <mergeCell ref="E504:E505"/>
    <mergeCell ref="E506:E507"/>
    <mergeCell ref="E508:E509"/>
    <mergeCell ref="E510:E511"/>
    <mergeCell ref="E512:E513"/>
    <mergeCell ref="E514:E515"/>
    <mergeCell ref="E516:E517"/>
    <mergeCell ref="E518:E519"/>
    <mergeCell ref="E520:E521"/>
    <mergeCell ref="E522:E523"/>
    <mergeCell ref="E524:E525"/>
    <mergeCell ref="E526:E527"/>
    <mergeCell ref="E528:E529"/>
    <mergeCell ref="E530:E531"/>
    <mergeCell ref="E532:E533"/>
    <mergeCell ref="E534:E535"/>
    <mergeCell ref="E536:E537"/>
    <mergeCell ref="E538:E539"/>
    <mergeCell ref="E540:E541"/>
    <mergeCell ref="E542:E543"/>
    <mergeCell ref="E544:E545"/>
    <mergeCell ref="E546:E547"/>
    <mergeCell ref="E548:E549"/>
    <mergeCell ref="E550:E551"/>
    <mergeCell ref="E552:E553"/>
    <mergeCell ref="E554:E555"/>
    <mergeCell ref="E556:E557"/>
    <mergeCell ref="E558:E559"/>
    <mergeCell ref="E560:E561"/>
    <mergeCell ref="E562:E563"/>
    <mergeCell ref="E564:E565"/>
    <mergeCell ref="E566:E567"/>
    <mergeCell ref="E568:E569"/>
    <mergeCell ref="E570:E571"/>
    <mergeCell ref="E572:E573"/>
    <mergeCell ref="E574:E575"/>
    <mergeCell ref="E576:E577"/>
    <mergeCell ref="E578:E579"/>
    <mergeCell ref="E580:E581"/>
    <mergeCell ref="E582:E583"/>
    <mergeCell ref="E584:E585"/>
    <mergeCell ref="E586:E587"/>
    <mergeCell ref="E588:E589"/>
    <mergeCell ref="E590:E591"/>
    <mergeCell ref="E592:E593"/>
    <mergeCell ref="E594:E595"/>
    <mergeCell ref="E596:E597"/>
    <mergeCell ref="E598:E599"/>
    <mergeCell ref="E600:E601"/>
    <mergeCell ref="E602:E603"/>
    <mergeCell ref="E604:E605"/>
    <mergeCell ref="E606:E607"/>
    <mergeCell ref="E608:E609"/>
    <mergeCell ref="E610:E611"/>
    <mergeCell ref="E612:E613"/>
    <mergeCell ref="E614:E615"/>
    <mergeCell ref="E616:E617"/>
    <mergeCell ref="E618:E619"/>
    <mergeCell ref="E620:E621"/>
    <mergeCell ref="E622:E623"/>
    <mergeCell ref="E624:E625"/>
    <mergeCell ref="E626:E627"/>
    <mergeCell ref="E628:E629"/>
    <mergeCell ref="E630:E631"/>
    <mergeCell ref="E632:E633"/>
    <mergeCell ref="E634:E635"/>
    <mergeCell ref="E636:E637"/>
    <mergeCell ref="E638:E639"/>
    <mergeCell ref="E640:E641"/>
    <mergeCell ref="E642:E643"/>
    <mergeCell ref="E644:E645"/>
    <mergeCell ref="E646:E647"/>
    <mergeCell ref="E648:E649"/>
    <mergeCell ref="E650:E651"/>
    <mergeCell ref="E652:E653"/>
    <mergeCell ref="E654:E655"/>
    <mergeCell ref="E656:E657"/>
    <mergeCell ref="E658:E659"/>
    <mergeCell ref="E660:E661"/>
    <mergeCell ref="E662:E663"/>
    <mergeCell ref="E664:E665"/>
    <mergeCell ref="E666:E667"/>
    <mergeCell ref="E668:E669"/>
    <mergeCell ref="E670:E671"/>
    <mergeCell ref="E672:E673"/>
    <mergeCell ref="E674:E675"/>
    <mergeCell ref="E676:E677"/>
    <mergeCell ref="E678:E679"/>
    <mergeCell ref="E680:E681"/>
    <mergeCell ref="E682:E683"/>
    <mergeCell ref="E684:E685"/>
    <mergeCell ref="E686:E687"/>
    <mergeCell ref="E688:E689"/>
    <mergeCell ref="E690:E691"/>
    <mergeCell ref="E692:E693"/>
    <mergeCell ref="E694:E695"/>
    <mergeCell ref="E696:E697"/>
    <mergeCell ref="E698:E699"/>
    <mergeCell ref="E700:E701"/>
    <mergeCell ref="E702:E703"/>
    <mergeCell ref="E704:E705"/>
    <mergeCell ref="E706:E707"/>
    <mergeCell ref="E708:E709"/>
    <mergeCell ref="E710:E711"/>
    <mergeCell ref="E712:E713"/>
    <mergeCell ref="E714:E715"/>
    <mergeCell ref="E716:E717"/>
    <mergeCell ref="E718:E719"/>
    <mergeCell ref="E720:E721"/>
    <mergeCell ref="E722:E723"/>
    <mergeCell ref="E724:E725"/>
    <mergeCell ref="E726:E727"/>
    <mergeCell ref="E728:E729"/>
    <mergeCell ref="E730:E731"/>
    <mergeCell ref="E732:E733"/>
    <mergeCell ref="E734:E735"/>
    <mergeCell ref="E736:E737"/>
    <mergeCell ref="E738:E739"/>
    <mergeCell ref="E740:E741"/>
    <mergeCell ref="E742:E743"/>
    <mergeCell ref="E744:E745"/>
    <mergeCell ref="E746:E747"/>
    <mergeCell ref="E748:E749"/>
    <mergeCell ref="E750:E751"/>
    <mergeCell ref="E752:E753"/>
    <mergeCell ref="E754:E755"/>
    <mergeCell ref="E756:E757"/>
    <mergeCell ref="E758:E759"/>
    <mergeCell ref="E760:E761"/>
    <mergeCell ref="E762:E763"/>
    <mergeCell ref="E764:E765"/>
    <mergeCell ref="E766:E767"/>
    <mergeCell ref="E768:E769"/>
    <mergeCell ref="E770:E771"/>
    <mergeCell ref="E772:E773"/>
    <mergeCell ref="E774:E775"/>
    <mergeCell ref="E776:E777"/>
    <mergeCell ref="E778:E779"/>
    <mergeCell ref="E780:E781"/>
    <mergeCell ref="E782:E783"/>
    <mergeCell ref="E784:E785"/>
    <mergeCell ref="E786:E787"/>
    <mergeCell ref="E788:E789"/>
    <mergeCell ref="E790:E791"/>
    <mergeCell ref="E792:E793"/>
    <mergeCell ref="E794:E795"/>
    <mergeCell ref="E796:E797"/>
    <mergeCell ref="E798:E799"/>
    <mergeCell ref="E800:E801"/>
    <mergeCell ref="E802:E803"/>
    <mergeCell ref="E804:E805"/>
    <mergeCell ref="E806:E807"/>
    <mergeCell ref="E808:E809"/>
    <mergeCell ref="E810:E811"/>
    <mergeCell ref="E812:E813"/>
    <mergeCell ref="E814:E815"/>
    <mergeCell ref="E816:E817"/>
    <mergeCell ref="E818:E819"/>
    <mergeCell ref="E820:E821"/>
    <mergeCell ref="E822:E823"/>
    <mergeCell ref="E824:E825"/>
    <mergeCell ref="E826:E827"/>
    <mergeCell ref="E828:E829"/>
    <mergeCell ref="E830:E831"/>
    <mergeCell ref="E832:E833"/>
    <mergeCell ref="E834:E835"/>
    <mergeCell ref="E836:E837"/>
    <mergeCell ref="E838:E839"/>
    <mergeCell ref="E840:E841"/>
    <mergeCell ref="E842:E843"/>
    <mergeCell ref="E844:E845"/>
    <mergeCell ref="E846:E847"/>
    <mergeCell ref="E848:E849"/>
    <mergeCell ref="E850:E851"/>
    <mergeCell ref="E852:E853"/>
    <mergeCell ref="E854:E855"/>
    <mergeCell ref="E856:E857"/>
    <mergeCell ref="E858:E859"/>
    <mergeCell ref="E860:E861"/>
    <mergeCell ref="E862:E863"/>
    <mergeCell ref="E864:E865"/>
    <mergeCell ref="E866:E867"/>
    <mergeCell ref="E868:E869"/>
    <mergeCell ref="E870:E871"/>
    <mergeCell ref="E872:E873"/>
    <mergeCell ref="E874:E875"/>
    <mergeCell ref="E876:E877"/>
    <mergeCell ref="E878:E879"/>
    <mergeCell ref="E880:E881"/>
    <mergeCell ref="E882:E883"/>
    <mergeCell ref="E884:E885"/>
    <mergeCell ref="E886:E887"/>
    <mergeCell ref="E888:E889"/>
    <mergeCell ref="E890:E891"/>
    <mergeCell ref="E892:E893"/>
    <mergeCell ref="E894:E895"/>
    <mergeCell ref="E896:E897"/>
    <mergeCell ref="E898:E899"/>
    <mergeCell ref="E900:E901"/>
    <mergeCell ref="E902:E903"/>
    <mergeCell ref="E904:E905"/>
    <mergeCell ref="E906:E907"/>
    <mergeCell ref="E908:E909"/>
    <mergeCell ref="E910:E911"/>
    <mergeCell ref="E912:E913"/>
    <mergeCell ref="E914:E915"/>
    <mergeCell ref="E916:E91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  <mergeCell ref="G96:G97"/>
    <mergeCell ref="G98:G99"/>
    <mergeCell ref="G100:G101"/>
    <mergeCell ref="G102:G103"/>
    <mergeCell ref="G104:G105"/>
    <mergeCell ref="G106:G107"/>
    <mergeCell ref="G108:G109"/>
    <mergeCell ref="G110:G111"/>
    <mergeCell ref="G112:G113"/>
    <mergeCell ref="G114:G115"/>
    <mergeCell ref="G116:G117"/>
    <mergeCell ref="G118:G119"/>
    <mergeCell ref="G120:G121"/>
    <mergeCell ref="G122:G123"/>
    <mergeCell ref="G124:G125"/>
    <mergeCell ref="G126:G127"/>
    <mergeCell ref="G128:G129"/>
    <mergeCell ref="G130:G131"/>
    <mergeCell ref="G132:G133"/>
    <mergeCell ref="G134:G135"/>
    <mergeCell ref="G136:G137"/>
    <mergeCell ref="G138:G139"/>
    <mergeCell ref="G140:G141"/>
    <mergeCell ref="G142:G143"/>
    <mergeCell ref="G144:G145"/>
    <mergeCell ref="G146:G147"/>
    <mergeCell ref="G148:G149"/>
    <mergeCell ref="G150:G151"/>
    <mergeCell ref="G152:G153"/>
    <mergeCell ref="G154:G155"/>
    <mergeCell ref="G156:G157"/>
    <mergeCell ref="G158:G159"/>
    <mergeCell ref="G160:G161"/>
    <mergeCell ref="G162:G163"/>
    <mergeCell ref="G164:G165"/>
    <mergeCell ref="G166:G167"/>
    <mergeCell ref="G168:G169"/>
    <mergeCell ref="G170:G171"/>
    <mergeCell ref="G172:G173"/>
    <mergeCell ref="G174:G175"/>
    <mergeCell ref="G176:G177"/>
    <mergeCell ref="G178:G179"/>
    <mergeCell ref="G180:G181"/>
    <mergeCell ref="G182:G183"/>
    <mergeCell ref="G184:G185"/>
    <mergeCell ref="G186:G187"/>
    <mergeCell ref="G188:G189"/>
    <mergeCell ref="G190:G191"/>
    <mergeCell ref="G192:G193"/>
    <mergeCell ref="G194:G195"/>
    <mergeCell ref="G196:G197"/>
    <mergeCell ref="G198:G199"/>
    <mergeCell ref="G200:G201"/>
    <mergeCell ref="G202:G203"/>
    <mergeCell ref="G204:G205"/>
    <mergeCell ref="G206:G207"/>
    <mergeCell ref="G208:G209"/>
    <mergeCell ref="G210:G211"/>
    <mergeCell ref="G212:G213"/>
    <mergeCell ref="G214:G215"/>
    <mergeCell ref="G216:G217"/>
    <mergeCell ref="G218:G219"/>
    <mergeCell ref="G220:G221"/>
    <mergeCell ref="G222:G223"/>
    <mergeCell ref="G224:G225"/>
    <mergeCell ref="G226:G227"/>
    <mergeCell ref="G228:G229"/>
    <mergeCell ref="G230:G231"/>
    <mergeCell ref="G232:G233"/>
    <mergeCell ref="G234:G235"/>
    <mergeCell ref="G236:G237"/>
    <mergeCell ref="G238:G239"/>
    <mergeCell ref="G240:G241"/>
    <mergeCell ref="G242:G243"/>
    <mergeCell ref="G244:G245"/>
    <mergeCell ref="G246:G247"/>
    <mergeCell ref="G248:G249"/>
    <mergeCell ref="G250:G251"/>
    <mergeCell ref="G252:G253"/>
    <mergeCell ref="G254:G255"/>
    <mergeCell ref="G256:G257"/>
    <mergeCell ref="G258:G259"/>
    <mergeCell ref="G260:G261"/>
    <mergeCell ref="G262:G263"/>
    <mergeCell ref="G264:G265"/>
    <mergeCell ref="G266:G267"/>
    <mergeCell ref="G268:G269"/>
    <mergeCell ref="G270:G271"/>
    <mergeCell ref="G272:G273"/>
    <mergeCell ref="G274:G275"/>
    <mergeCell ref="G276:G277"/>
    <mergeCell ref="G278:G279"/>
    <mergeCell ref="G280:G281"/>
    <mergeCell ref="G282:G283"/>
    <mergeCell ref="G284:G285"/>
    <mergeCell ref="G286:G287"/>
    <mergeCell ref="G288:G289"/>
    <mergeCell ref="G290:G291"/>
    <mergeCell ref="G292:G293"/>
    <mergeCell ref="G294:G295"/>
    <mergeCell ref="G296:G297"/>
    <mergeCell ref="G298:G299"/>
    <mergeCell ref="G300:G301"/>
    <mergeCell ref="G302:G303"/>
    <mergeCell ref="G304:G305"/>
    <mergeCell ref="G306:G307"/>
    <mergeCell ref="G308:G309"/>
    <mergeCell ref="G310:G311"/>
    <mergeCell ref="G312:G313"/>
    <mergeCell ref="G314:G315"/>
    <mergeCell ref="G316:G317"/>
    <mergeCell ref="G318:G319"/>
    <mergeCell ref="G320:G321"/>
    <mergeCell ref="G322:G323"/>
    <mergeCell ref="G324:G325"/>
    <mergeCell ref="G326:G327"/>
    <mergeCell ref="G328:G329"/>
    <mergeCell ref="G330:G331"/>
    <mergeCell ref="G332:G333"/>
    <mergeCell ref="G334:G335"/>
    <mergeCell ref="G336:G337"/>
    <mergeCell ref="G338:G339"/>
    <mergeCell ref="G340:G341"/>
    <mergeCell ref="G342:G343"/>
    <mergeCell ref="G344:G345"/>
    <mergeCell ref="G346:G347"/>
    <mergeCell ref="G348:G349"/>
    <mergeCell ref="G350:G351"/>
    <mergeCell ref="G352:G353"/>
    <mergeCell ref="G354:G355"/>
    <mergeCell ref="G356:G357"/>
    <mergeCell ref="G358:G359"/>
    <mergeCell ref="G360:G361"/>
    <mergeCell ref="G362:G363"/>
    <mergeCell ref="G364:G365"/>
    <mergeCell ref="G366:G367"/>
    <mergeCell ref="G368:G369"/>
    <mergeCell ref="G370:G371"/>
    <mergeCell ref="G372:G373"/>
    <mergeCell ref="G374:G375"/>
    <mergeCell ref="G376:G377"/>
    <mergeCell ref="G378:G379"/>
    <mergeCell ref="G380:G381"/>
    <mergeCell ref="G382:G383"/>
    <mergeCell ref="G384:G385"/>
    <mergeCell ref="G386:G387"/>
    <mergeCell ref="G388:G389"/>
    <mergeCell ref="G390:G391"/>
    <mergeCell ref="G392:G393"/>
    <mergeCell ref="G394:G395"/>
    <mergeCell ref="G396:G397"/>
    <mergeCell ref="G398:G399"/>
    <mergeCell ref="G400:G401"/>
    <mergeCell ref="G402:G403"/>
    <mergeCell ref="G404:G405"/>
    <mergeCell ref="G406:G407"/>
    <mergeCell ref="G408:G409"/>
    <mergeCell ref="G410:G411"/>
    <mergeCell ref="G412:G413"/>
    <mergeCell ref="G414:G415"/>
    <mergeCell ref="G416:G417"/>
    <mergeCell ref="G418:G419"/>
    <mergeCell ref="G420:G421"/>
    <mergeCell ref="G422:G423"/>
    <mergeCell ref="G424:G425"/>
    <mergeCell ref="G426:G427"/>
    <mergeCell ref="G428:G429"/>
    <mergeCell ref="G430:G431"/>
    <mergeCell ref="G432:G433"/>
    <mergeCell ref="G434:G435"/>
    <mergeCell ref="G436:G437"/>
    <mergeCell ref="G438:G439"/>
    <mergeCell ref="G440:G441"/>
    <mergeCell ref="G442:G443"/>
    <mergeCell ref="G444:G445"/>
    <mergeCell ref="G446:G447"/>
    <mergeCell ref="G448:G449"/>
    <mergeCell ref="G450:G451"/>
    <mergeCell ref="G452:G453"/>
    <mergeCell ref="G454:G455"/>
    <mergeCell ref="G456:G457"/>
    <mergeCell ref="G458:G459"/>
    <mergeCell ref="G460:G461"/>
    <mergeCell ref="G462:G463"/>
    <mergeCell ref="G464:G465"/>
    <mergeCell ref="G466:G467"/>
    <mergeCell ref="G468:G469"/>
    <mergeCell ref="G470:G471"/>
    <mergeCell ref="G472:G473"/>
    <mergeCell ref="G474:G475"/>
    <mergeCell ref="G476:G477"/>
    <mergeCell ref="G478:G479"/>
    <mergeCell ref="G480:G481"/>
    <mergeCell ref="G482:G483"/>
    <mergeCell ref="G484:G485"/>
    <mergeCell ref="G486:G487"/>
    <mergeCell ref="G488:G489"/>
    <mergeCell ref="G490:G491"/>
    <mergeCell ref="G492:G493"/>
    <mergeCell ref="G494:G495"/>
    <mergeCell ref="G496:G497"/>
    <mergeCell ref="G498:G499"/>
    <mergeCell ref="G500:G501"/>
    <mergeCell ref="G502:G503"/>
    <mergeCell ref="G504:G505"/>
    <mergeCell ref="G506:G507"/>
    <mergeCell ref="G508:G509"/>
    <mergeCell ref="G510:G511"/>
    <mergeCell ref="G512:G513"/>
    <mergeCell ref="G514:G515"/>
    <mergeCell ref="G516:G517"/>
    <mergeCell ref="G518:G519"/>
    <mergeCell ref="G520:G521"/>
    <mergeCell ref="G522:G523"/>
    <mergeCell ref="G524:G525"/>
    <mergeCell ref="G526:G527"/>
    <mergeCell ref="G528:G529"/>
    <mergeCell ref="G530:G531"/>
    <mergeCell ref="G532:G533"/>
    <mergeCell ref="G534:G535"/>
    <mergeCell ref="G536:G537"/>
    <mergeCell ref="G538:G539"/>
    <mergeCell ref="G540:G541"/>
    <mergeCell ref="G542:G543"/>
    <mergeCell ref="G544:G545"/>
    <mergeCell ref="G546:G547"/>
    <mergeCell ref="G548:G549"/>
    <mergeCell ref="G550:G551"/>
    <mergeCell ref="G552:G553"/>
    <mergeCell ref="G554:G555"/>
    <mergeCell ref="G556:G557"/>
    <mergeCell ref="G558:G559"/>
    <mergeCell ref="G560:G561"/>
    <mergeCell ref="G562:G563"/>
    <mergeCell ref="G564:G565"/>
    <mergeCell ref="G566:G567"/>
    <mergeCell ref="G568:G569"/>
    <mergeCell ref="G570:G571"/>
    <mergeCell ref="G572:G573"/>
    <mergeCell ref="G574:G575"/>
    <mergeCell ref="G576:G577"/>
    <mergeCell ref="G578:G579"/>
    <mergeCell ref="G580:G581"/>
    <mergeCell ref="G582:G583"/>
    <mergeCell ref="G584:G585"/>
    <mergeCell ref="G586:G587"/>
    <mergeCell ref="G588:G589"/>
    <mergeCell ref="G590:G591"/>
    <mergeCell ref="G592:G593"/>
    <mergeCell ref="G594:G595"/>
    <mergeCell ref="G596:G597"/>
    <mergeCell ref="G598:G599"/>
    <mergeCell ref="G600:G601"/>
    <mergeCell ref="G602:G603"/>
    <mergeCell ref="G604:G605"/>
    <mergeCell ref="G606:G607"/>
    <mergeCell ref="G608:G609"/>
    <mergeCell ref="G610:G611"/>
    <mergeCell ref="G612:G613"/>
    <mergeCell ref="G614:G615"/>
    <mergeCell ref="G616:G617"/>
    <mergeCell ref="G618:G619"/>
    <mergeCell ref="G620:G621"/>
    <mergeCell ref="G622:G623"/>
    <mergeCell ref="G624:G625"/>
    <mergeCell ref="G626:G627"/>
    <mergeCell ref="G628:G629"/>
    <mergeCell ref="G630:G631"/>
    <mergeCell ref="G632:G633"/>
    <mergeCell ref="G634:G635"/>
    <mergeCell ref="G636:G637"/>
    <mergeCell ref="G638:G639"/>
    <mergeCell ref="G640:G641"/>
    <mergeCell ref="G642:G643"/>
    <mergeCell ref="G644:G645"/>
    <mergeCell ref="G646:G647"/>
    <mergeCell ref="G648:G649"/>
    <mergeCell ref="G650:G651"/>
    <mergeCell ref="G652:G653"/>
    <mergeCell ref="G654:G655"/>
    <mergeCell ref="G656:G657"/>
    <mergeCell ref="G658:G659"/>
    <mergeCell ref="G660:G661"/>
    <mergeCell ref="G662:G663"/>
    <mergeCell ref="G664:G665"/>
    <mergeCell ref="G666:G667"/>
    <mergeCell ref="G668:G669"/>
    <mergeCell ref="G670:G671"/>
    <mergeCell ref="G672:G673"/>
    <mergeCell ref="G674:G675"/>
    <mergeCell ref="G676:G677"/>
    <mergeCell ref="G678:G679"/>
    <mergeCell ref="G680:G681"/>
    <mergeCell ref="G682:G683"/>
    <mergeCell ref="G684:G685"/>
    <mergeCell ref="G686:G687"/>
    <mergeCell ref="G688:G689"/>
    <mergeCell ref="G690:G691"/>
    <mergeCell ref="G692:G693"/>
    <mergeCell ref="G694:G695"/>
    <mergeCell ref="G696:G697"/>
    <mergeCell ref="G698:G699"/>
    <mergeCell ref="G700:G701"/>
    <mergeCell ref="G702:G703"/>
    <mergeCell ref="G704:G705"/>
    <mergeCell ref="G706:G707"/>
    <mergeCell ref="G708:G709"/>
    <mergeCell ref="G710:G711"/>
    <mergeCell ref="G712:G713"/>
    <mergeCell ref="G714:G715"/>
    <mergeCell ref="G716:G717"/>
    <mergeCell ref="G718:G719"/>
    <mergeCell ref="G720:G721"/>
    <mergeCell ref="G722:G723"/>
    <mergeCell ref="G724:G725"/>
    <mergeCell ref="G726:G727"/>
    <mergeCell ref="G728:G729"/>
    <mergeCell ref="G730:G731"/>
    <mergeCell ref="G732:G733"/>
    <mergeCell ref="G734:G735"/>
    <mergeCell ref="G736:G737"/>
    <mergeCell ref="G738:G739"/>
    <mergeCell ref="G740:G741"/>
    <mergeCell ref="G742:G743"/>
    <mergeCell ref="G744:G745"/>
    <mergeCell ref="G746:G747"/>
    <mergeCell ref="G748:G749"/>
    <mergeCell ref="G750:G751"/>
    <mergeCell ref="G752:G753"/>
    <mergeCell ref="G754:G755"/>
    <mergeCell ref="G756:G757"/>
    <mergeCell ref="G758:G759"/>
    <mergeCell ref="G760:G761"/>
    <mergeCell ref="G762:G763"/>
    <mergeCell ref="G764:G765"/>
    <mergeCell ref="G766:G767"/>
    <mergeCell ref="G768:G769"/>
    <mergeCell ref="G770:G771"/>
    <mergeCell ref="G772:G773"/>
    <mergeCell ref="G774:G775"/>
    <mergeCell ref="G776:G777"/>
    <mergeCell ref="G778:G779"/>
    <mergeCell ref="G780:G781"/>
    <mergeCell ref="G782:G783"/>
    <mergeCell ref="G784:G785"/>
    <mergeCell ref="G786:G787"/>
    <mergeCell ref="G788:G789"/>
    <mergeCell ref="G790:G791"/>
    <mergeCell ref="G792:G793"/>
    <mergeCell ref="G794:G795"/>
    <mergeCell ref="G796:G797"/>
    <mergeCell ref="G798:G799"/>
    <mergeCell ref="G800:G801"/>
    <mergeCell ref="G802:G803"/>
    <mergeCell ref="G804:G805"/>
    <mergeCell ref="G806:G807"/>
    <mergeCell ref="G808:G809"/>
    <mergeCell ref="G810:G811"/>
    <mergeCell ref="G812:G813"/>
    <mergeCell ref="G814:G815"/>
    <mergeCell ref="G816:G817"/>
    <mergeCell ref="G818:G819"/>
    <mergeCell ref="G820:G821"/>
    <mergeCell ref="G822:G823"/>
    <mergeCell ref="G824:G825"/>
    <mergeCell ref="G826:G827"/>
    <mergeCell ref="G828:G829"/>
    <mergeCell ref="G830:G831"/>
    <mergeCell ref="G832:G833"/>
    <mergeCell ref="G834:G835"/>
    <mergeCell ref="G836:G837"/>
    <mergeCell ref="G838:G839"/>
    <mergeCell ref="G840:G841"/>
    <mergeCell ref="G842:G843"/>
    <mergeCell ref="G844:G845"/>
    <mergeCell ref="G846:G847"/>
    <mergeCell ref="G848:G849"/>
    <mergeCell ref="G850:G851"/>
    <mergeCell ref="G852:G853"/>
    <mergeCell ref="G854:G855"/>
    <mergeCell ref="G856:G857"/>
    <mergeCell ref="G858:G859"/>
    <mergeCell ref="G860:G861"/>
    <mergeCell ref="G862:G863"/>
    <mergeCell ref="G864:G865"/>
    <mergeCell ref="G866:G867"/>
    <mergeCell ref="G868:G869"/>
    <mergeCell ref="G870:G871"/>
    <mergeCell ref="G872:G873"/>
    <mergeCell ref="G874:G875"/>
    <mergeCell ref="G876:G877"/>
    <mergeCell ref="G878:G879"/>
    <mergeCell ref="G880:G881"/>
    <mergeCell ref="G882:G883"/>
    <mergeCell ref="G884:G885"/>
    <mergeCell ref="G886:G887"/>
    <mergeCell ref="G888:G889"/>
    <mergeCell ref="G890:G891"/>
    <mergeCell ref="G892:G893"/>
    <mergeCell ref="G894:G895"/>
    <mergeCell ref="G896:G897"/>
    <mergeCell ref="G898:G899"/>
    <mergeCell ref="G900:G901"/>
    <mergeCell ref="G902:G903"/>
    <mergeCell ref="G904:G905"/>
    <mergeCell ref="G906:G907"/>
    <mergeCell ref="G908:G909"/>
    <mergeCell ref="G910:G911"/>
    <mergeCell ref="G912:G913"/>
    <mergeCell ref="G914:G915"/>
    <mergeCell ref="G916:G917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H66:H67"/>
    <mergeCell ref="H68:H69"/>
    <mergeCell ref="H70:H71"/>
    <mergeCell ref="H72:H73"/>
    <mergeCell ref="H74:H75"/>
    <mergeCell ref="H76:H77"/>
    <mergeCell ref="H78:H79"/>
    <mergeCell ref="H80:H81"/>
    <mergeCell ref="H82:H83"/>
    <mergeCell ref="H84:H85"/>
    <mergeCell ref="H86:H87"/>
    <mergeCell ref="H88:H89"/>
    <mergeCell ref="H90:H91"/>
    <mergeCell ref="H92:H93"/>
    <mergeCell ref="H94:H95"/>
    <mergeCell ref="H96:H97"/>
    <mergeCell ref="H98:H99"/>
    <mergeCell ref="H100:H101"/>
    <mergeCell ref="H102:H103"/>
    <mergeCell ref="H104:H105"/>
    <mergeCell ref="H106:H107"/>
    <mergeCell ref="H108:H109"/>
    <mergeCell ref="H110:H111"/>
    <mergeCell ref="H112:H113"/>
    <mergeCell ref="H114:H115"/>
    <mergeCell ref="H116:H117"/>
    <mergeCell ref="H118:H119"/>
    <mergeCell ref="H120:H121"/>
    <mergeCell ref="H122:H123"/>
    <mergeCell ref="H124:H125"/>
    <mergeCell ref="H126:H127"/>
    <mergeCell ref="H128:H129"/>
    <mergeCell ref="H130:H131"/>
    <mergeCell ref="H132:H133"/>
    <mergeCell ref="H134:H135"/>
    <mergeCell ref="H136:H137"/>
    <mergeCell ref="H138:H139"/>
    <mergeCell ref="H140:H141"/>
    <mergeCell ref="H142:H143"/>
    <mergeCell ref="H144:H145"/>
    <mergeCell ref="H146:H147"/>
    <mergeCell ref="H148:H149"/>
    <mergeCell ref="H150:H151"/>
    <mergeCell ref="H152:H153"/>
    <mergeCell ref="H154:H155"/>
    <mergeCell ref="H156:H157"/>
    <mergeCell ref="H158:H159"/>
    <mergeCell ref="H160:H161"/>
    <mergeCell ref="H162:H163"/>
    <mergeCell ref="H164:H165"/>
    <mergeCell ref="H166:H167"/>
    <mergeCell ref="H168:H169"/>
    <mergeCell ref="H170:H171"/>
    <mergeCell ref="H172:H173"/>
    <mergeCell ref="H174:H175"/>
    <mergeCell ref="H176:H177"/>
    <mergeCell ref="H178:H179"/>
    <mergeCell ref="H180:H181"/>
    <mergeCell ref="H182:H183"/>
    <mergeCell ref="H184:H185"/>
    <mergeCell ref="H186:H187"/>
    <mergeCell ref="H188:H189"/>
    <mergeCell ref="H190:H191"/>
    <mergeCell ref="H192:H193"/>
    <mergeCell ref="H194:H195"/>
    <mergeCell ref="H196:H197"/>
    <mergeCell ref="H198:H199"/>
    <mergeCell ref="H200:H201"/>
    <mergeCell ref="H202:H203"/>
    <mergeCell ref="H204:H205"/>
    <mergeCell ref="H206:H207"/>
    <mergeCell ref="H208:H209"/>
    <mergeCell ref="H210:H211"/>
    <mergeCell ref="H212:H213"/>
    <mergeCell ref="H214:H215"/>
    <mergeCell ref="H216:H217"/>
    <mergeCell ref="H218:H219"/>
    <mergeCell ref="H220:H221"/>
    <mergeCell ref="H222:H223"/>
    <mergeCell ref="H224:H225"/>
    <mergeCell ref="H226:H227"/>
    <mergeCell ref="H228:H229"/>
    <mergeCell ref="H230:H231"/>
    <mergeCell ref="H232:H233"/>
    <mergeCell ref="H234:H235"/>
    <mergeCell ref="H236:H237"/>
    <mergeCell ref="H238:H239"/>
    <mergeCell ref="H240:H241"/>
    <mergeCell ref="H242:H243"/>
    <mergeCell ref="H244:H245"/>
    <mergeCell ref="H246:H247"/>
    <mergeCell ref="H248:H249"/>
    <mergeCell ref="H250:H251"/>
    <mergeCell ref="H252:H253"/>
    <mergeCell ref="H254:H255"/>
    <mergeCell ref="H256:H257"/>
    <mergeCell ref="H258:H259"/>
    <mergeCell ref="H260:H261"/>
    <mergeCell ref="H262:H263"/>
    <mergeCell ref="H264:H265"/>
    <mergeCell ref="H266:H267"/>
    <mergeCell ref="H268:H269"/>
    <mergeCell ref="H270:H271"/>
    <mergeCell ref="H272:H273"/>
    <mergeCell ref="H274:H275"/>
    <mergeCell ref="H276:H277"/>
    <mergeCell ref="H278:H279"/>
    <mergeCell ref="H280:H281"/>
    <mergeCell ref="H282:H283"/>
    <mergeCell ref="H284:H285"/>
    <mergeCell ref="H286:H287"/>
    <mergeCell ref="H288:H289"/>
    <mergeCell ref="H290:H291"/>
    <mergeCell ref="H292:H293"/>
    <mergeCell ref="H294:H295"/>
    <mergeCell ref="H296:H297"/>
    <mergeCell ref="H298:H299"/>
    <mergeCell ref="H300:H301"/>
    <mergeCell ref="H302:H303"/>
    <mergeCell ref="H304:H305"/>
    <mergeCell ref="H306:H307"/>
    <mergeCell ref="H308:H309"/>
    <mergeCell ref="H310:H311"/>
    <mergeCell ref="H312:H313"/>
    <mergeCell ref="H314:H315"/>
    <mergeCell ref="H316:H317"/>
    <mergeCell ref="H318:H319"/>
    <mergeCell ref="H320:H321"/>
    <mergeCell ref="H322:H323"/>
    <mergeCell ref="H324:H325"/>
    <mergeCell ref="H326:H327"/>
    <mergeCell ref="H328:H329"/>
    <mergeCell ref="H330:H331"/>
    <mergeCell ref="H332:H333"/>
    <mergeCell ref="H334:H335"/>
    <mergeCell ref="H336:H337"/>
    <mergeCell ref="H338:H339"/>
    <mergeCell ref="H340:H341"/>
    <mergeCell ref="H342:H343"/>
    <mergeCell ref="H344:H345"/>
    <mergeCell ref="H346:H347"/>
    <mergeCell ref="H348:H349"/>
    <mergeCell ref="H350:H351"/>
    <mergeCell ref="H352:H353"/>
    <mergeCell ref="H354:H355"/>
    <mergeCell ref="H356:H357"/>
    <mergeCell ref="H358:H359"/>
    <mergeCell ref="H360:H361"/>
    <mergeCell ref="H362:H363"/>
    <mergeCell ref="H364:H365"/>
    <mergeCell ref="H366:H367"/>
    <mergeCell ref="H368:H369"/>
    <mergeCell ref="H370:H371"/>
    <mergeCell ref="H372:H373"/>
    <mergeCell ref="H374:H375"/>
    <mergeCell ref="H376:H377"/>
    <mergeCell ref="H378:H379"/>
    <mergeCell ref="H380:H381"/>
    <mergeCell ref="H382:H383"/>
    <mergeCell ref="H384:H385"/>
    <mergeCell ref="H386:H387"/>
    <mergeCell ref="H388:H389"/>
    <mergeCell ref="H390:H391"/>
    <mergeCell ref="H392:H393"/>
    <mergeCell ref="H394:H395"/>
    <mergeCell ref="H396:H397"/>
    <mergeCell ref="H398:H399"/>
    <mergeCell ref="H400:H401"/>
    <mergeCell ref="H402:H403"/>
    <mergeCell ref="H404:H405"/>
    <mergeCell ref="H406:H407"/>
    <mergeCell ref="H408:H409"/>
    <mergeCell ref="H410:H411"/>
    <mergeCell ref="H412:H413"/>
    <mergeCell ref="H414:H415"/>
    <mergeCell ref="H416:H417"/>
    <mergeCell ref="H418:H419"/>
    <mergeCell ref="H420:H421"/>
    <mergeCell ref="H422:H423"/>
    <mergeCell ref="H424:H425"/>
    <mergeCell ref="H426:H427"/>
    <mergeCell ref="H428:H429"/>
    <mergeCell ref="H430:H431"/>
    <mergeCell ref="H432:H433"/>
    <mergeCell ref="H434:H435"/>
    <mergeCell ref="H436:H437"/>
    <mergeCell ref="H438:H439"/>
    <mergeCell ref="H440:H441"/>
    <mergeCell ref="H442:H443"/>
    <mergeCell ref="H444:H445"/>
    <mergeCell ref="H446:H447"/>
    <mergeCell ref="H448:H449"/>
    <mergeCell ref="H450:H451"/>
    <mergeCell ref="H452:H453"/>
    <mergeCell ref="H454:H455"/>
    <mergeCell ref="H456:H457"/>
    <mergeCell ref="H458:H459"/>
    <mergeCell ref="H460:H461"/>
    <mergeCell ref="H462:H463"/>
    <mergeCell ref="H464:H465"/>
    <mergeCell ref="H466:H467"/>
    <mergeCell ref="H468:H469"/>
    <mergeCell ref="H470:H471"/>
    <mergeCell ref="H472:H473"/>
    <mergeCell ref="H474:H475"/>
    <mergeCell ref="H476:H477"/>
    <mergeCell ref="H478:H479"/>
    <mergeCell ref="H480:H481"/>
    <mergeCell ref="H482:H483"/>
    <mergeCell ref="H484:H485"/>
    <mergeCell ref="H486:H487"/>
    <mergeCell ref="H488:H489"/>
    <mergeCell ref="H490:H491"/>
    <mergeCell ref="H492:H493"/>
    <mergeCell ref="H494:H495"/>
    <mergeCell ref="H496:H497"/>
    <mergeCell ref="H498:H499"/>
    <mergeCell ref="H500:H501"/>
    <mergeCell ref="H502:H503"/>
    <mergeCell ref="H504:H505"/>
    <mergeCell ref="H506:H507"/>
    <mergeCell ref="H508:H509"/>
    <mergeCell ref="H510:H511"/>
    <mergeCell ref="H512:H513"/>
    <mergeCell ref="H514:H515"/>
    <mergeCell ref="H516:H517"/>
    <mergeCell ref="H518:H519"/>
    <mergeCell ref="H520:H521"/>
    <mergeCell ref="H522:H523"/>
    <mergeCell ref="H524:H525"/>
    <mergeCell ref="H526:H527"/>
    <mergeCell ref="H528:H529"/>
    <mergeCell ref="H530:H531"/>
    <mergeCell ref="H532:H533"/>
    <mergeCell ref="H534:H535"/>
    <mergeCell ref="H536:H537"/>
    <mergeCell ref="H538:H539"/>
    <mergeCell ref="H540:H541"/>
    <mergeCell ref="H542:H543"/>
    <mergeCell ref="H544:H545"/>
    <mergeCell ref="H546:H547"/>
    <mergeCell ref="H548:H549"/>
    <mergeCell ref="H550:H551"/>
    <mergeCell ref="H552:H553"/>
    <mergeCell ref="H554:H555"/>
    <mergeCell ref="H556:H557"/>
    <mergeCell ref="H558:H559"/>
    <mergeCell ref="H560:H561"/>
    <mergeCell ref="H562:H563"/>
    <mergeCell ref="H564:H565"/>
    <mergeCell ref="H566:H567"/>
    <mergeCell ref="H568:H569"/>
    <mergeCell ref="H570:H571"/>
    <mergeCell ref="H572:H573"/>
    <mergeCell ref="H574:H575"/>
    <mergeCell ref="H576:H577"/>
    <mergeCell ref="H578:H579"/>
    <mergeCell ref="H580:H581"/>
    <mergeCell ref="H582:H583"/>
    <mergeCell ref="H584:H585"/>
    <mergeCell ref="H586:H587"/>
    <mergeCell ref="H588:H589"/>
    <mergeCell ref="H590:H591"/>
    <mergeCell ref="H592:H593"/>
    <mergeCell ref="H594:H595"/>
    <mergeCell ref="H596:H597"/>
    <mergeCell ref="H598:H599"/>
    <mergeCell ref="H600:H601"/>
    <mergeCell ref="H602:H603"/>
    <mergeCell ref="H604:H605"/>
    <mergeCell ref="H606:H607"/>
    <mergeCell ref="H608:H609"/>
    <mergeCell ref="H610:H611"/>
    <mergeCell ref="H612:H613"/>
    <mergeCell ref="H614:H615"/>
    <mergeCell ref="H616:H617"/>
    <mergeCell ref="H618:H619"/>
    <mergeCell ref="H620:H621"/>
    <mergeCell ref="H622:H623"/>
    <mergeCell ref="H624:H625"/>
    <mergeCell ref="H626:H627"/>
    <mergeCell ref="H628:H629"/>
    <mergeCell ref="H630:H631"/>
    <mergeCell ref="H632:H633"/>
    <mergeCell ref="H634:H635"/>
    <mergeCell ref="H636:H637"/>
    <mergeCell ref="H638:H639"/>
    <mergeCell ref="H640:H641"/>
    <mergeCell ref="H642:H643"/>
    <mergeCell ref="H644:H645"/>
    <mergeCell ref="H646:H647"/>
    <mergeCell ref="H648:H649"/>
    <mergeCell ref="H650:H651"/>
    <mergeCell ref="H652:H653"/>
    <mergeCell ref="H654:H655"/>
    <mergeCell ref="H656:H657"/>
    <mergeCell ref="H658:H659"/>
    <mergeCell ref="H660:H661"/>
    <mergeCell ref="H662:H663"/>
    <mergeCell ref="H664:H665"/>
    <mergeCell ref="H666:H667"/>
    <mergeCell ref="H668:H669"/>
    <mergeCell ref="H670:H671"/>
    <mergeCell ref="H672:H673"/>
    <mergeCell ref="H674:H675"/>
    <mergeCell ref="H676:H677"/>
    <mergeCell ref="H678:H679"/>
    <mergeCell ref="H680:H681"/>
    <mergeCell ref="H682:H683"/>
    <mergeCell ref="H684:H685"/>
    <mergeCell ref="H686:H687"/>
    <mergeCell ref="H688:H689"/>
    <mergeCell ref="H690:H691"/>
    <mergeCell ref="H692:H693"/>
    <mergeCell ref="H694:H695"/>
    <mergeCell ref="H696:H697"/>
    <mergeCell ref="H698:H699"/>
    <mergeCell ref="H700:H701"/>
    <mergeCell ref="H702:H703"/>
    <mergeCell ref="H704:H705"/>
    <mergeCell ref="H706:H707"/>
    <mergeCell ref="H708:H709"/>
    <mergeCell ref="H710:H711"/>
    <mergeCell ref="H712:H713"/>
    <mergeCell ref="H714:H715"/>
    <mergeCell ref="H716:H717"/>
    <mergeCell ref="H718:H719"/>
    <mergeCell ref="H720:H721"/>
    <mergeCell ref="H722:H723"/>
    <mergeCell ref="H724:H725"/>
    <mergeCell ref="H726:H727"/>
    <mergeCell ref="H728:H729"/>
    <mergeCell ref="H730:H731"/>
    <mergeCell ref="H732:H733"/>
    <mergeCell ref="H734:H735"/>
    <mergeCell ref="H736:H737"/>
    <mergeCell ref="H738:H739"/>
    <mergeCell ref="H740:H741"/>
    <mergeCell ref="H742:H743"/>
    <mergeCell ref="H744:H745"/>
    <mergeCell ref="H746:H747"/>
    <mergeCell ref="H748:H749"/>
    <mergeCell ref="H750:H751"/>
    <mergeCell ref="H752:H753"/>
    <mergeCell ref="H754:H755"/>
    <mergeCell ref="H756:H757"/>
    <mergeCell ref="H758:H759"/>
    <mergeCell ref="H760:H761"/>
    <mergeCell ref="H762:H763"/>
    <mergeCell ref="H764:H765"/>
    <mergeCell ref="H766:H767"/>
    <mergeCell ref="H768:H769"/>
    <mergeCell ref="H770:H771"/>
    <mergeCell ref="H772:H773"/>
    <mergeCell ref="H774:H775"/>
    <mergeCell ref="H776:H777"/>
    <mergeCell ref="H778:H779"/>
    <mergeCell ref="H780:H781"/>
    <mergeCell ref="H782:H783"/>
    <mergeCell ref="H784:H785"/>
    <mergeCell ref="H786:H787"/>
    <mergeCell ref="H788:H789"/>
    <mergeCell ref="H790:H791"/>
    <mergeCell ref="H792:H793"/>
    <mergeCell ref="H794:H795"/>
    <mergeCell ref="H796:H797"/>
    <mergeCell ref="H798:H799"/>
    <mergeCell ref="H800:H801"/>
    <mergeCell ref="H802:H803"/>
    <mergeCell ref="H804:H805"/>
    <mergeCell ref="H806:H807"/>
    <mergeCell ref="H808:H809"/>
    <mergeCell ref="H810:H811"/>
    <mergeCell ref="H812:H813"/>
    <mergeCell ref="H814:H815"/>
    <mergeCell ref="H816:H817"/>
    <mergeCell ref="H818:H819"/>
    <mergeCell ref="H820:H821"/>
    <mergeCell ref="H822:H823"/>
    <mergeCell ref="H824:H825"/>
    <mergeCell ref="H826:H827"/>
    <mergeCell ref="H828:H829"/>
    <mergeCell ref="H830:H831"/>
    <mergeCell ref="H832:H833"/>
    <mergeCell ref="H834:H835"/>
    <mergeCell ref="H836:H837"/>
    <mergeCell ref="H838:H839"/>
    <mergeCell ref="H840:H841"/>
    <mergeCell ref="H842:H843"/>
    <mergeCell ref="H844:H845"/>
    <mergeCell ref="H846:H847"/>
    <mergeCell ref="H848:H849"/>
    <mergeCell ref="H850:H851"/>
    <mergeCell ref="H852:H853"/>
    <mergeCell ref="H854:H855"/>
    <mergeCell ref="H856:H857"/>
    <mergeCell ref="H858:H859"/>
    <mergeCell ref="H860:H861"/>
    <mergeCell ref="H862:H863"/>
    <mergeCell ref="H864:H865"/>
    <mergeCell ref="H866:H867"/>
    <mergeCell ref="H868:H869"/>
    <mergeCell ref="H870:H871"/>
    <mergeCell ref="H872:H873"/>
    <mergeCell ref="H874:H875"/>
    <mergeCell ref="H876:H877"/>
    <mergeCell ref="H878:H879"/>
    <mergeCell ref="H880:H881"/>
    <mergeCell ref="H882:H883"/>
    <mergeCell ref="H884:H885"/>
    <mergeCell ref="H886:H887"/>
    <mergeCell ref="H888:H889"/>
    <mergeCell ref="H890:H891"/>
    <mergeCell ref="H892:H893"/>
    <mergeCell ref="H894:H895"/>
    <mergeCell ref="H896:H897"/>
    <mergeCell ref="H898:H899"/>
    <mergeCell ref="H900:H901"/>
    <mergeCell ref="H902:H903"/>
    <mergeCell ref="H904:H905"/>
    <mergeCell ref="H906:H907"/>
    <mergeCell ref="H908:H909"/>
    <mergeCell ref="H910:H911"/>
    <mergeCell ref="H912:H913"/>
    <mergeCell ref="H914:H915"/>
    <mergeCell ref="H916:H917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I62:I63"/>
    <mergeCell ref="I64:I65"/>
    <mergeCell ref="I66:I67"/>
    <mergeCell ref="I68:I69"/>
    <mergeCell ref="I70:I71"/>
    <mergeCell ref="I72:I73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  <mergeCell ref="I116:I117"/>
    <mergeCell ref="I118:I119"/>
    <mergeCell ref="I120:I121"/>
    <mergeCell ref="I122:I123"/>
    <mergeCell ref="I124:I125"/>
    <mergeCell ref="I126:I127"/>
    <mergeCell ref="I128:I129"/>
    <mergeCell ref="I130:I131"/>
    <mergeCell ref="I132:I133"/>
    <mergeCell ref="I134:I135"/>
    <mergeCell ref="I136:I137"/>
    <mergeCell ref="I138:I139"/>
    <mergeCell ref="I140:I141"/>
    <mergeCell ref="I142:I143"/>
    <mergeCell ref="I144:I145"/>
    <mergeCell ref="I146:I147"/>
    <mergeCell ref="I148:I149"/>
    <mergeCell ref="I150:I151"/>
    <mergeCell ref="I152:I153"/>
    <mergeCell ref="I154:I155"/>
    <mergeCell ref="I156:I157"/>
    <mergeCell ref="I158:I159"/>
    <mergeCell ref="I160:I161"/>
    <mergeCell ref="I162:I163"/>
    <mergeCell ref="I164:I165"/>
    <mergeCell ref="I166:I167"/>
    <mergeCell ref="I168:I169"/>
    <mergeCell ref="I170:I171"/>
    <mergeCell ref="I172:I173"/>
    <mergeCell ref="I174:I175"/>
    <mergeCell ref="I176:I177"/>
    <mergeCell ref="I178:I179"/>
    <mergeCell ref="I180:I181"/>
    <mergeCell ref="I182:I183"/>
    <mergeCell ref="I184:I185"/>
    <mergeCell ref="I186:I187"/>
    <mergeCell ref="I188:I189"/>
    <mergeCell ref="I190:I191"/>
    <mergeCell ref="I192:I193"/>
    <mergeCell ref="I194:I195"/>
    <mergeCell ref="I196:I197"/>
    <mergeCell ref="I198:I199"/>
    <mergeCell ref="I200:I201"/>
    <mergeCell ref="I202:I203"/>
    <mergeCell ref="I204:I205"/>
    <mergeCell ref="I206:I207"/>
    <mergeCell ref="I208:I209"/>
    <mergeCell ref="I210:I211"/>
    <mergeCell ref="I212:I213"/>
    <mergeCell ref="I214:I215"/>
    <mergeCell ref="I216:I217"/>
    <mergeCell ref="I218:I219"/>
    <mergeCell ref="I220:I221"/>
    <mergeCell ref="I222:I223"/>
    <mergeCell ref="I224:I225"/>
    <mergeCell ref="I226:I227"/>
    <mergeCell ref="I228:I229"/>
    <mergeCell ref="I230:I231"/>
    <mergeCell ref="I232:I233"/>
    <mergeCell ref="I234:I235"/>
    <mergeCell ref="I236:I237"/>
    <mergeCell ref="I238:I239"/>
    <mergeCell ref="I240:I241"/>
    <mergeCell ref="I242:I243"/>
    <mergeCell ref="I244:I245"/>
    <mergeCell ref="I246:I247"/>
    <mergeCell ref="I248:I249"/>
    <mergeCell ref="I250:I251"/>
    <mergeCell ref="I252:I253"/>
    <mergeCell ref="I254:I255"/>
    <mergeCell ref="I256:I257"/>
    <mergeCell ref="I258:I259"/>
    <mergeCell ref="I260:I261"/>
    <mergeCell ref="I262:I263"/>
    <mergeCell ref="I264:I265"/>
    <mergeCell ref="I266:I267"/>
    <mergeCell ref="I268:I269"/>
    <mergeCell ref="I270:I271"/>
    <mergeCell ref="I272:I273"/>
    <mergeCell ref="I274:I275"/>
    <mergeCell ref="I276:I277"/>
    <mergeCell ref="I278:I279"/>
    <mergeCell ref="I280:I281"/>
    <mergeCell ref="I282:I283"/>
    <mergeCell ref="I284:I285"/>
    <mergeCell ref="I286:I287"/>
    <mergeCell ref="I288:I289"/>
    <mergeCell ref="I290:I291"/>
    <mergeCell ref="I292:I293"/>
    <mergeCell ref="I294:I295"/>
    <mergeCell ref="I296:I297"/>
    <mergeCell ref="I298:I299"/>
    <mergeCell ref="I300:I301"/>
    <mergeCell ref="I302:I303"/>
    <mergeCell ref="I304:I305"/>
    <mergeCell ref="I306:I307"/>
    <mergeCell ref="I308:I309"/>
    <mergeCell ref="I310:I311"/>
    <mergeCell ref="I312:I313"/>
    <mergeCell ref="I314:I315"/>
    <mergeCell ref="I316:I317"/>
    <mergeCell ref="I318:I319"/>
    <mergeCell ref="I320:I321"/>
    <mergeCell ref="I322:I323"/>
    <mergeCell ref="I324:I325"/>
    <mergeCell ref="I326:I327"/>
    <mergeCell ref="I328:I329"/>
    <mergeCell ref="I330:I331"/>
    <mergeCell ref="I332:I333"/>
    <mergeCell ref="I334:I335"/>
    <mergeCell ref="I336:I337"/>
    <mergeCell ref="I338:I339"/>
    <mergeCell ref="I340:I341"/>
    <mergeCell ref="I342:I343"/>
    <mergeCell ref="I344:I345"/>
    <mergeCell ref="I346:I347"/>
    <mergeCell ref="I348:I349"/>
    <mergeCell ref="I350:I351"/>
    <mergeCell ref="I352:I353"/>
    <mergeCell ref="I354:I355"/>
    <mergeCell ref="I356:I357"/>
    <mergeCell ref="I358:I359"/>
    <mergeCell ref="I360:I361"/>
    <mergeCell ref="I362:I363"/>
    <mergeCell ref="I364:I365"/>
    <mergeCell ref="I366:I367"/>
    <mergeCell ref="I368:I369"/>
    <mergeCell ref="I370:I371"/>
    <mergeCell ref="I372:I373"/>
    <mergeCell ref="I374:I375"/>
    <mergeCell ref="I376:I377"/>
    <mergeCell ref="I378:I379"/>
    <mergeCell ref="I380:I381"/>
    <mergeCell ref="I382:I383"/>
    <mergeCell ref="I384:I385"/>
    <mergeCell ref="I386:I387"/>
    <mergeCell ref="I388:I389"/>
    <mergeCell ref="I390:I391"/>
    <mergeCell ref="I392:I393"/>
    <mergeCell ref="I394:I395"/>
    <mergeCell ref="I396:I397"/>
    <mergeCell ref="I398:I399"/>
    <mergeCell ref="I400:I401"/>
    <mergeCell ref="I402:I403"/>
    <mergeCell ref="I404:I405"/>
    <mergeCell ref="I406:I407"/>
    <mergeCell ref="I408:I409"/>
    <mergeCell ref="I410:I411"/>
    <mergeCell ref="I412:I413"/>
    <mergeCell ref="I414:I415"/>
    <mergeCell ref="I416:I417"/>
    <mergeCell ref="I418:I419"/>
    <mergeCell ref="I420:I421"/>
    <mergeCell ref="I422:I423"/>
    <mergeCell ref="I424:I425"/>
    <mergeCell ref="I426:I427"/>
    <mergeCell ref="I428:I429"/>
    <mergeCell ref="I430:I431"/>
    <mergeCell ref="I432:I433"/>
    <mergeCell ref="I434:I435"/>
    <mergeCell ref="I436:I437"/>
    <mergeCell ref="I438:I439"/>
    <mergeCell ref="I440:I441"/>
    <mergeCell ref="I442:I443"/>
    <mergeCell ref="I444:I445"/>
    <mergeCell ref="I446:I447"/>
    <mergeCell ref="I448:I449"/>
    <mergeCell ref="I450:I451"/>
    <mergeCell ref="I452:I453"/>
    <mergeCell ref="I454:I455"/>
    <mergeCell ref="I456:I457"/>
    <mergeCell ref="I458:I459"/>
    <mergeCell ref="I460:I461"/>
    <mergeCell ref="I462:I463"/>
    <mergeCell ref="I464:I465"/>
    <mergeCell ref="I466:I467"/>
    <mergeCell ref="I468:I469"/>
    <mergeCell ref="I470:I471"/>
    <mergeCell ref="I472:I473"/>
    <mergeCell ref="I474:I475"/>
    <mergeCell ref="I476:I477"/>
    <mergeCell ref="I478:I479"/>
    <mergeCell ref="I480:I481"/>
    <mergeCell ref="I482:I483"/>
    <mergeCell ref="I484:I485"/>
    <mergeCell ref="I486:I487"/>
    <mergeCell ref="I488:I489"/>
    <mergeCell ref="I490:I491"/>
    <mergeCell ref="I492:I493"/>
    <mergeCell ref="I494:I495"/>
    <mergeCell ref="I496:I497"/>
    <mergeCell ref="I498:I499"/>
    <mergeCell ref="I500:I501"/>
    <mergeCell ref="I502:I503"/>
    <mergeCell ref="I504:I505"/>
    <mergeCell ref="I506:I507"/>
    <mergeCell ref="I508:I509"/>
    <mergeCell ref="I510:I511"/>
    <mergeCell ref="I512:I513"/>
    <mergeCell ref="I514:I515"/>
    <mergeCell ref="I516:I517"/>
    <mergeCell ref="I518:I519"/>
    <mergeCell ref="I520:I521"/>
    <mergeCell ref="I522:I523"/>
    <mergeCell ref="I524:I525"/>
    <mergeCell ref="I526:I527"/>
    <mergeCell ref="I528:I529"/>
    <mergeCell ref="I530:I531"/>
    <mergeCell ref="I532:I533"/>
    <mergeCell ref="I534:I535"/>
    <mergeCell ref="I536:I537"/>
    <mergeCell ref="I538:I539"/>
    <mergeCell ref="I540:I541"/>
    <mergeCell ref="I542:I543"/>
    <mergeCell ref="I544:I545"/>
    <mergeCell ref="I546:I547"/>
    <mergeCell ref="I548:I549"/>
    <mergeCell ref="I550:I551"/>
    <mergeCell ref="I552:I553"/>
    <mergeCell ref="I554:I555"/>
    <mergeCell ref="I556:I557"/>
    <mergeCell ref="I558:I559"/>
    <mergeCell ref="I560:I561"/>
    <mergeCell ref="I562:I563"/>
    <mergeCell ref="I564:I565"/>
    <mergeCell ref="I566:I567"/>
    <mergeCell ref="I568:I569"/>
    <mergeCell ref="I570:I571"/>
    <mergeCell ref="I572:I573"/>
    <mergeCell ref="I574:I575"/>
    <mergeCell ref="I576:I577"/>
    <mergeCell ref="I578:I579"/>
    <mergeCell ref="I580:I581"/>
    <mergeCell ref="I582:I583"/>
    <mergeCell ref="I584:I585"/>
    <mergeCell ref="I586:I587"/>
    <mergeCell ref="I588:I589"/>
    <mergeCell ref="I590:I591"/>
    <mergeCell ref="I592:I593"/>
    <mergeCell ref="I594:I595"/>
    <mergeCell ref="I596:I597"/>
    <mergeCell ref="I598:I599"/>
    <mergeCell ref="I600:I601"/>
    <mergeCell ref="I602:I603"/>
    <mergeCell ref="I604:I605"/>
    <mergeCell ref="I606:I607"/>
    <mergeCell ref="I608:I609"/>
    <mergeCell ref="I610:I611"/>
    <mergeCell ref="I612:I613"/>
    <mergeCell ref="I614:I615"/>
    <mergeCell ref="I616:I617"/>
    <mergeCell ref="I618:I619"/>
    <mergeCell ref="I620:I621"/>
    <mergeCell ref="I622:I623"/>
    <mergeCell ref="I624:I625"/>
    <mergeCell ref="I626:I627"/>
    <mergeCell ref="I628:I629"/>
    <mergeCell ref="I630:I631"/>
    <mergeCell ref="I632:I633"/>
    <mergeCell ref="I634:I635"/>
    <mergeCell ref="I636:I637"/>
    <mergeCell ref="I638:I639"/>
    <mergeCell ref="I640:I641"/>
    <mergeCell ref="I642:I643"/>
    <mergeCell ref="I644:I645"/>
    <mergeCell ref="I646:I647"/>
    <mergeCell ref="I648:I649"/>
    <mergeCell ref="I650:I651"/>
    <mergeCell ref="I652:I653"/>
    <mergeCell ref="I654:I655"/>
    <mergeCell ref="I656:I657"/>
    <mergeCell ref="I658:I659"/>
    <mergeCell ref="I660:I661"/>
    <mergeCell ref="I662:I663"/>
    <mergeCell ref="I664:I665"/>
    <mergeCell ref="I666:I667"/>
    <mergeCell ref="I668:I669"/>
    <mergeCell ref="I670:I671"/>
    <mergeCell ref="I672:I673"/>
    <mergeCell ref="I674:I675"/>
    <mergeCell ref="I676:I677"/>
    <mergeCell ref="I678:I679"/>
    <mergeCell ref="I680:I681"/>
    <mergeCell ref="I682:I683"/>
    <mergeCell ref="I684:I685"/>
    <mergeCell ref="I686:I687"/>
    <mergeCell ref="I688:I689"/>
    <mergeCell ref="I690:I691"/>
    <mergeCell ref="I692:I693"/>
    <mergeCell ref="I694:I695"/>
    <mergeCell ref="I696:I697"/>
    <mergeCell ref="I698:I699"/>
    <mergeCell ref="I700:I701"/>
    <mergeCell ref="I702:I703"/>
    <mergeCell ref="I704:I705"/>
    <mergeCell ref="I706:I707"/>
    <mergeCell ref="I708:I709"/>
    <mergeCell ref="I710:I711"/>
    <mergeCell ref="I712:I713"/>
    <mergeCell ref="I714:I715"/>
    <mergeCell ref="I716:I717"/>
    <mergeCell ref="I718:I719"/>
    <mergeCell ref="I720:I721"/>
    <mergeCell ref="I722:I723"/>
    <mergeCell ref="I724:I725"/>
    <mergeCell ref="I726:I727"/>
    <mergeCell ref="I728:I729"/>
    <mergeCell ref="I730:I731"/>
    <mergeCell ref="I732:I733"/>
    <mergeCell ref="I734:I735"/>
    <mergeCell ref="I736:I737"/>
    <mergeCell ref="I738:I739"/>
    <mergeCell ref="I740:I741"/>
    <mergeCell ref="I742:I743"/>
    <mergeCell ref="I744:I745"/>
    <mergeCell ref="I746:I747"/>
    <mergeCell ref="I748:I749"/>
    <mergeCell ref="I750:I751"/>
    <mergeCell ref="I752:I753"/>
    <mergeCell ref="I754:I755"/>
    <mergeCell ref="I756:I757"/>
    <mergeCell ref="I758:I759"/>
    <mergeCell ref="I760:I761"/>
    <mergeCell ref="I762:I763"/>
    <mergeCell ref="I764:I765"/>
    <mergeCell ref="I766:I767"/>
    <mergeCell ref="I768:I769"/>
    <mergeCell ref="I770:I771"/>
    <mergeCell ref="I772:I773"/>
    <mergeCell ref="I774:I775"/>
    <mergeCell ref="I776:I777"/>
    <mergeCell ref="I778:I779"/>
    <mergeCell ref="I780:I781"/>
    <mergeCell ref="I782:I783"/>
    <mergeCell ref="I784:I785"/>
    <mergeCell ref="I786:I787"/>
    <mergeCell ref="I788:I789"/>
    <mergeCell ref="I790:I791"/>
    <mergeCell ref="I792:I793"/>
    <mergeCell ref="I794:I795"/>
    <mergeCell ref="I796:I797"/>
    <mergeCell ref="I798:I799"/>
    <mergeCell ref="I800:I801"/>
    <mergeCell ref="I802:I803"/>
    <mergeCell ref="I804:I805"/>
    <mergeCell ref="I806:I807"/>
    <mergeCell ref="I808:I809"/>
    <mergeCell ref="I810:I811"/>
    <mergeCell ref="I812:I813"/>
    <mergeCell ref="I814:I815"/>
    <mergeCell ref="I816:I817"/>
    <mergeCell ref="I818:I819"/>
    <mergeCell ref="I820:I821"/>
    <mergeCell ref="I822:I823"/>
    <mergeCell ref="I824:I825"/>
    <mergeCell ref="I826:I827"/>
    <mergeCell ref="I828:I829"/>
    <mergeCell ref="I830:I831"/>
    <mergeCell ref="I832:I833"/>
    <mergeCell ref="I834:I835"/>
    <mergeCell ref="I836:I837"/>
    <mergeCell ref="I838:I839"/>
    <mergeCell ref="I840:I841"/>
    <mergeCell ref="I842:I843"/>
    <mergeCell ref="I844:I845"/>
    <mergeCell ref="I846:I847"/>
    <mergeCell ref="I848:I849"/>
    <mergeCell ref="I850:I851"/>
    <mergeCell ref="I852:I853"/>
    <mergeCell ref="I854:I855"/>
    <mergeCell ref="I856:I857"/>
    <mergeCell ref="I858:I859"/>
    <mergeCell ref="I860:I861"/>
    <mergeCell ref="I862:I863"/>
    <mergeCell ref="I864:I865"/>
    <mergeCell ref="I866:I867"/>
    <mergeCell ref="I868:I869"/>
    <mergeCell ref="I870:I871"/>
    <mergeCell ref="I872:I873"/>
    <mergeCell ref="I874:I875"/>
    <mergeCell ref="I876:I877"/>
    <mergeCell ref="I878:I879"/>
    <mergeCell ref="I880:I881"/>
    <mergeCell ref="I882:I883"/>
    <mergeCell ref="I884:I885"/>
    <mergeCell ref="I886:I887"/>
    <mergeCell ref="I888:I889"/>
    <mergeCell ref="I890:I891"/>
    <mergeCell ref="I892:I893"/>
    <mergeCell ref="I894:I895"/>
    <mergeCell ref="I896:I897"/>
    <mergeCell ref="I898:I899"/>
    <mergeCell ref="I900:I901"/>
    <mergeCell ref="I902:I903"/>
    <mergeCell ref="I904:I905"/>
    <mergeCell ref="I906:I907"/>
    <mergeCell ref="I908:I909"/>
    <mergeCell ref="I910:I911"/>
    <mergeCell ref="I912:I913"/>
    <mergeCell ref="I914:I915"/>
    <mergeCell ref="I916:I917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68:J69"/>
    <mergeCell ref="J70:J71"/>
    <mergeCell ref="J72:J73"/>
    <mergeCell ref="J74:J75"/>
    <mergeCell ref="J76:J77"/>
    <mergeCell ref="J78:J79"/>
    <mergeCell ref="J80:J81"/>
    <mergeCell ref="J82:J83"/>
    <mergeCell ref="J84:J85"/>
    <mergeCell ref="J86:J87"/>
    <mergeCell ref="J88:J89"/>
    <mergeCell ref="J90:J91"/>
    <mergeCell ref="J92:J93"/>
    <mergeCell ref="J94:J95"/>
    <mergeCell ref="J96:J97"/>
    <mergeCell ref="J98:J99"/>
    <mergeCell ref="J100:J101"/>
    <mergeCell ref="J102:J103"/>
    <mergeCell ref="J104:J105"/>
    <mergeCell ref="J106:J107"/>
    <mergeCell ref="J108:J109"/>
    <mergeCell ref="J110:J111"/>
    <mergeCell ref="J112:J113"/>
    <mergeCell ref="J114:J115"/>
    <mergeCell ref="J116:J117"/>
    <mergeCell ref="J118:J119"/>
    <mergeCell ref="J120:J121"/>
    <mergeCell ref="J122:J123"/>
    <mergeCell ref="J124:J125"/>
    <mergeCell ref="J126:J127"/>
    <mergeCell ref="J128:J129"/>
    <mergeCell ref="J130:J131"/>
    <mergeCell ref="J132:J133"/>
    <mergeCell ref="J134:J135"/>
    <mergeCell ref="J136:J137"/>
    <mergeCell ref="J138:J139"/>
    <mergeCell ref="J140:J141"/>
    <mergeCell ref="J142:J143"/>
    <mergeCell ref="J144:J145"/>
    <mergeCell ref="J146:J147"/>
    <mergeCell ref="J148:J149"/>
    <mergeCell ref="J150:J151"/>
    <mergeCell ref="J152:J153"/>
    <mergeCell ref="J154:J155"/>
    <mergeCell ref="J156:J157"/>
    <mergeCell ref="J158:J159"/>
    <mergeCell ref="J160:J161"/>
    <mergeCell ref="J162:J163"/>
    <mergeCell ref="J164:J165"/>
    <mergeCell ref="J166:J167"/>
    <mergeCell ref="J168:J169"/>
    <mergeCell ref="J170:J171"/>
    <mergeCell ref="J172:J173"/>
    <mergeCell ref="J174:J175"/>
    <mergeCell ref="J176:J177"/>
    <mergeCell ref="J178:J179"/>
    <mergeCell ref="J180:J181"/>
    <mergeCell ref="J182:J183"/>
    <mergeCell ref="J184:J185"/>
    <mergeCell ref="J186:J187"/>
    <mergeCell ref="J188:J189"/>
    <mergeCell ref="J190:J191"/>
    <mergeCell ref="J192:J193"/>
    <mergeCell ref="J194:J195"/>
    <mergeCell ref="J196:J197"/>
    <mergeCell ref="J198:J199"/>
    <mergeCell ref="J200:J201"/>
    <mergeCell ref="J202:J203"/>
    <mergeCell ref="J204:J205"/>
    <mergeCell ref="J206:J207"/>
    <mergeCell ref="J208:J209"/>
    <mergeCell ref="J210:J211"/>
    <mergeCell ref="J212:J213"/>
    <mergeCell ref="J214:J215"/>
    <mergeCell ref="J216:J217"/>
    <mergeCell ref="J218:J219"/>
    <mergeCell ref="J220:J221"/>
    <mergeCell ref="J222:J223"/>
    <mergeCell ref="J224:J225"/>
    <mergeCell ref="J226:J227"/>
    <mergeCell ref="J228:J229"/>
    <mergeCell ref="J230:J231"/>
    <mergeCell ref="J232:J233"/>
    <mergeCell ref="J234:J235"/>
    <mergeCell ref="J236:J237"/>
    <mergeCell ref="J238:J239"/>
    <mergeCell ref="J240:J241"/>
    <mergeCell ref="J242:J243"/>
    <mergeCell ref="J244:J245"/>
    <mergeCell ref="J246:J247"/>
    <mergeCell ref="J248:J249"/>
    <mergeCell ref="J250:J251"/>
    <mergeCell ref="J252:J253"/>
    <mergeCell ref="J254:J255"/>
    <mergeCell ref="J256:J257"/>
    <mergeCell ref="J258:J259"/>
    <mergeCell ref="J260:J261"/>
    <mergeCell ref="J262:J263"/>
    <mergeCell ref="J264:J265"/>
    <mergeCell ref="J266:J267"/>
    <mergeCell ref="J268:J269"/>
    <mergeCell ref="J270:J271"/>
    <mergeCell ref="J272:J273"/>
    <mergeCell ref="J274:J275"/>
    <mergeCell ref="J276:J277"/>
    <mergeCell ref="J278:J279"/>
    <mergeCell ref="J280:J281"/>
    <mergeCell ref="J282:J283"/>
    <mergeCell ref="J284:J285"/>
    <mergeCell ref="J286:J287"/>
    <mergeCell ref="J288:J289"/>
    <mergeCell ref="J290:J291"/>
    <mergeCell ref="J292:J293"/>
    <mergeCell ref="J294:J295"/>
    <mergeCell ref="J296:J297"/>
    <mergeCell ref="J298:J299"/>
    <mergeCell ref="J300:J301"/>
    <mergeCell ref="J302:J303"/>
    <mergeCell ref="J304:J305"/>
    <mergeCell ref="J306:J307"/>
    <mergeCell ref="J308:J309"/>
    <mergeCell ref="J310:J311"/>
    <mergeCell ref="J312:J313"/>
    <mergeCell ref="J314:J315"/>
    <mergeCell ref="J316:J317"/>
    <mergeCell ref="J318:J319"/>
    <mergeCell ref="J320:J321"/>
    <mergeCell ref="J322:J323"/>
    <mergeCell ref="J324:J325"/>
    <mergeCell ref="J326:J327"/>
    <mergeCell ref="J328:J329"/>
    <mergeCell ref="J330:J331"/>
    <mergeCell ref="J332:J333"/>
    <mergeCell ref="J334:J335"/>
    <mergeCell ref="J336:J337"/>
    <mergeCell ref="J338:J339"/>
    <mergeCell ref="J340:J341"/>
    <mergeCell ref="J342:J343"/>
    <mergeCell ref="J344:J345"/>
    <mergeCell ref="J346:J347"/>
    <mergeCell ref="J348:J349"/>
    <mergeCell ref="J350:J351"/>
    <mergeCell ref="J352:J353"/>
    <mergeCell ref="J354:J355"/>
    <mergeCell ref="J356:J357"/>
    <mergeCell ref="J358:J359"/>
    <mergeCell ref="J360:J361"/>
    <mergeCell ref="J362:J363"/>
    <mergeCell ref="J364:J365"/>
    <mergeCell ref="J366:J367"/>
    <mergeCell ref="J368:J369"/>
    <mergeCell ref="J370:J371"/>
    <mergeCell ref="J372:J373"/>
    <mergeCell ref="J374:J375"/>
    <mergeCell ref="J376:J377"/>
    <mergeCell ref="J378:J379"/>
    <mergeCell ref="J380:J381"/>
    <mergeCell ref="J382:J383"/>
    <mergeCell ref="J384:J385"/>
    <mergeCell ref="J386:J387"/>
    <mergeCell ref="J388:J389"/>
    <mergeCell ref="J390:J391"/>
    <mergeCell ref="J392:J393"/>
    <mergeCell ref="J394:J395"/>
    <mergeCell ref="J396:J397"/>
    <mergeCell ref="J398:J399"/>
    <mergeCell ref="J400:J401"/>
    <mergeCell ref="J402:J403"/>
    <mergeCell ref="J404:J405"/>
    <mergeCell ref="J406:J407"/>
    <mergeCell ref="J408:J409"/>
    <mergeCell ref="J410:J411"/>
    <mergeCell ref="J412:J413"/>
    <mergeCell ref="J414:J415"/>
    <mergeCell ref="J416:J417"/>
    <mergeCell ref="J418:J419"/>
    <mergeCell ref="J420:J421"/>
    <mergeCell ref="J422:J423"/>
    <mergeCell ref="J424:J425"/>
    <mergeCell ref="J426:J427"/>
    <mergeCell ref="J428:J429"/>
    <mergeCell ref="J430:J431"/>
    <mergeCell ref="J432:J433"/>
    <mergeCell ref="J434:J435"/>
    <mergeCell ref="J436:J437"/>
    <mergeCell ref="J438:J439"/>
    <mergeCell ref="J440:J441"/>
    <mergeCell ref="J442:J443"/>
    <mergeCell ref="J444:J445"/>
    <mergeCell ref="J446:J447"/>
    <mergeCell ref="J448:J449"/>
    <mergeCell ref="J450:J451"/>
    <mergeCell ref="J452:J453"/>
    <mergeCell ref="J454:J455"/>
    <mergeCell ref="J456:J457"/>
    <mergeCell ref="J458:J459"/>
    <mergeCell ref="J460:J461"/>
    <mergeCell ref="J462:J463"/>
    <mergeCell ref="J464:J465"/>
    <mergeCell ref="J466:J467"/>
    <mergeCell ref="J468:J469"/>
    <mergeCell ref="J470:J471"/>
    <mergeCell ref="J472:J473"/>
    <mergeCell ref="J474:J475"/>
    <mergeCell ref="J476:J477"/>
    <mergeCell ref="J478:J479"/>
    <mergeCell ref="J480:J481"/>
    <mergeCell ref="J482:J483"/>
    <mergeCell ref="J484:J485"/>
    <mergeCell ref="J486:J487"/>
    <mergeCell ref="J488:J489"/>
    <mergeCell ref="J490:J491"/>
    <mergeCell ref="J492:J493"/>
    <mergeCell ref="J494:J495"/>
    <mergeCell ref="J496:J497"/>
    <mergeCell ref="J498:J499"/>
    <mergeCell ref="J500:J501"/>
    <mergeCell ref="J502:J503"/>
    <mergeCell ref="J504:J505"/>
    <mergeCell ref="J506:J507"/>
    <mergeCell ref="J508:J509"/>
    <mergeCell ref="J510:J511"/>
    <mergeCell ref="J512:J513"/>
    <mergeCell ref="J514:J515"/>
    <mergeCell ref="J516:J517"/>
    <mergeCell ref="J518:J519"/>
    <mergeCell ref="J520:J521"/>
    <mergeCell ref="J522:J523"/>
    <mergeCell ref="J524:J525"/>
    <mergeCell ref="J526:J527"/>
    <mergeCell ref="J528:J529"/>
    <mergeCell ref="J530:J531"/>
    <mergeCell ref="J532:J533"/>
    <mergeCell ref="J534:J535"/>
    <mergeCell ref="J536:J537"/>
    <mergeCell ref="J538:J539"/>
    <mergeCell ref="J540:J541"/>
    <mergeCell ref="J542:J543"/>
    <mergeCell ref="J544:J545"/>
    <mergeCell ref="J546:J547"/>
    <mergeCell ref="J548:J549"/>
    <mergeCell ref="J550:J551"/>
    <mergeCell ref="J552:J553"/>
    <mergeCell ref="J554:J555"/>
    <mergeCell ref="J556:J557"/>
    <mergeCell ref="J558:J559"/>
    <mergeCell ref="J560:J561"/>
    <mergeCell ref="J562:J563"/>
    <mergeCell ref="J564:J565"/>
    <mergeCell ref="J566:J567"/>
    <mergeCell ref="J568:J569"/>
    <mergeCell ref="J570:J571"/>
    <mergeCell ref="J572:J573"/>
    <mergeCell ref="J574:J575"/>
    <mergeCell ref="J576:J577"/>
    <mergeCell ref="J578:J579"/>
    <mergeCell ref="J580:J581"/>
    <mergeCell ref="J582:J583"/>
    <mergeCell ref="J584:J585"/>
    <mergeCell ref="J586:J587"/>
    <mergeCell ref="J588:J589"/>
    <mergeCell ref="J590:J591"/>
    <mergeCell ref="J592:J593"/>
    <mergeCell ref="J594:J595"/>
    <mergeCell ref="J596:J597"/>
    <mergeCell ref="J598:J599"/>
    <mergeCell ref="J600:J601"/>
    <mergeCell ref="J602:J603"/>
    <mergeCell ref="J604:J605"/>
    <mergeCell ref="J606:J607"/>
    <mergeCell ref="J608:J609"/>
    <mergeCell ref="J610:J611"/>
    <mergeCell ref="J612:J613"/>
    <mergeCell ref="J614:J615"/>
    <mergeCell ref="J616:J617"/>
    <mergeCell ref="J618:J619"/>
    <mergeCell ref="J620:J621"/>
    <mergeCell ref="J622:J623"/>
    <mergeCell ref="J624:J625"/>
    <mergeCell ref="J626:J627"/>
    <mergeCell ref="J628:J629"/>
    <mergeCell ref="J630:J631"/>
    <mergeCell ref="J632:J633"/>
    <mergeCell ref="J634:J635"/>
    <mergeCell ref="J636:J637"/>
    <mergeCell ref="J638:J639"/>
    <mergeCell ref="J640:J641"/>
    <mergeCell ref="J642:J643"/>
    <mergeCell ref="J644:J645"/>
    <mergeCell ref="J646:J647"/>
    <mergeCell ref="J648:J649"/>
    <mergeCell ref="J650:J651"/>
    <mergeCell ref="J652:J653"/>
    <mergeCell ref="J654:J655"/>
    <mergeCell ref="J656:J657"/>
    <mergeCell ref="J658:J659"/>
    <mergeCell ref="J660:J661"/>
    <mergeCell ref="J662:J663"/>
    <mergeCell ref="J664:J665"/>
    <mergeCell ref="J666:J667"/>
    <mergeCell ref="J668:J669"/>
    <mergeCell ref="J670:J671"/>
    <mergeCell ref="J672:J673"/>
    <mergeCell ref="J674:J675"/>
    <mergeCell ref="J676:J677"/>
    <mergeCell ref="J678:J679"/>
    <mergeCell ref="J680:J681"/>
    <mergeCell ref="J682:J683"/>
    <mergeCell ref="J684:J685"/>
    <mergeCell ref="J686:J687"/>
    <mergeCell ref="J688:J689"/>
    <mergeCell ref="J690:J691"/>
    <mergeCell ref="J692:J693"/>
    <mergeCell ref="J694:J695"/>
    <mergeCell ref="J696:J697"/>
    <mergeCell ref="J698:J699"/>
    <mergeCell ref="J700:J701"/>
    <mergeCell ref="J702:J703"/>
    <mergeCell ref="J704:J705"/>
    <mergeCell ref="J706:J707"/>
    <mergeCell ref="J708:J709"/>
    <mergeCell ref="J710:J711"/>
    <mergeCell ref="J712:J713"/>
    <mergeCell ref="J714:J715"/>
    <mergeCell ref="J716:J717"/>
    <mergeCell ref="J718:J719"/>
    <mergeCell ref="J720:J721"/>
    <mergeCell ref="J722:J723"/>
    <mergeCell ref="J724:J725"/>
    <mergeCell ref="J726:J727"/>
    <mergeCell ref="J728:J729"/>
    <mergeCell ref="J730:J731"/>
    <mergeCell ref="J732:J733"/>
    <mergeCell ref="J734:J735"/>
    <mergeCell ref="J736:J737"/>
    <mergeCell ref="J738:J739"/>
    <mergeCell ref="J740:J741"/>
    <mergeCell ref="J742:J743"/>
    <mergeCell ref="J744:J745"/>
    <mergeCell ref="J746:J747"/>
    <mergeCell ref="J748:J749"/>
    <mergeCell ref="J750:J751"/>
    <mergeCell ref="J752:J753"/>
    <mergeCell ref="J754:J755"/>
    <mergeCell ref="J756:J757"/>
    <mergeCell ref="J758:J759"/>
    <mergeCell ref="J760:J761"/>
    <mergeCell ref="J762:J763"/>
    <mergeCell ref="J764:J765"/>
    <mergeCell ref="J766:J767"/>
    <mergeCell ref="J768:J769"/>
    <mergeCell ref="J770:J771"/>
    <mergeCell ref="J772:J773"/>
    <mergeCell ref="J774:J775"/>
    <mergeCell ref="J776:J777"/>
    <mergeCell ref="J778:J779"/>
    <mergeCell ref="J780:J781"/>
    <mergeCell ref="J782:J783"/>
    <mergeCell ref="J784:J785"/>
    <mergeCell ref="J786:J787"/>
    <mergeCell ref="J788:J789"/>
    <mergeCell ref="J790:J791"/>
    <mergeCell ref="J792:J793"/>
    <mergeCell ref="J794:J795"/>
    <mergeCell ref="J796:J797"/>
    <mergeCell ref="J798:J799"/>
    <mergeCell ref="J800:J801"/>
    <mergeCell ref="J802:J803"/>
    <mergeCell ref="J804:J805"/>
    <mergeCell ref="J806:J807"/>
    <mergeCell ref="J808:J809"/>
    <mergeCell ref="J810:J811"/>
    <mergeCell ref="J812:J813"/>
    <mergeCell ref="J814:J815"/>
    <mergeCell ref="J816:J817"/>
    <mergeCell ref="J818:J819"/>
    <mergeCell ref="J820:J821"/>
    <mergeCell ref="J822:J823"/>
    <mergeCell ref="J824:J825"/>
    <mergeCell ref="J826:J827"/>
    <mergeCell ref="J828:J829"/>
    <mergeCell ref="J830:J831"/>
    <mergeCell ref="J832:J833"/>
    <mergeCell ref="J834:J835"/>
    <mergeCell ref="J836:J837"/>
    <mergeCell ref="J838:J839"/>
    <mergeCell ref="J840:J841"/>
    <mergeCell ref="J842:J843"/>
    <mergeCell ref="J844:J845"/>
    <mergeCell ref="J846:J847"/>
    <mergeCell ref="J848:J849"/>
    <mergeCell ref="J850:J851"/>
    <mergeCell ref="J852:J853"/>
    <mergeCell ref="J854:J855"/>
    <mergeCell ref="J856:J857"/>
    <mergeCell ref="J858:J859"/>
    <mergeCell ref="J860:J861"/>
    <mergeCell ref="J862:J863"/>
    <mergeCell ref="J864:J865"/>
    <mergeCell ref="J866:J867"/>
    <mergeCell ref="J868:J869"/>
    <mergeCell ref="J870:J871"/>
    <mergeCell ref="J872:J873"/>
    <mergeCell ref="J874:J875"/>
    <mergeCell ref="J876:J877"/>
    <mergeCell ref="J878:J879"/>
    <mergeCell ref="J880:J881"/>
    <mergeCell ref="J882:J883"/>
    <mergeCell ref="J884:J885"/>
    <mergeCell ref="J886:J887"/>
    <mergeCell ref="J888:J889"/>
    <mergeCell ref="J890:J891"/>
    <mergeCell ref="J892:J893"/>
    <mergeCell ref="J894:J895"/>
    <mergeCell ref="J896:J897"/>
    <mergeCell ref="J898:J899"/>
    <mergeCell ref="J900:J901"/>
    <mergeCell ref="J902:J903"/>
    <mergeCell ref="J904:J905"/>
    <mergeCell ref="J906:J907"/>
    <mergeCell ref="J908:J909"/>
    <mergeCell ref="J910:J911"/>
    <mergeCell ref="J912:J913"/>
    <mergeCell ref="J914:J915"/>
    <mergeCell ref="J916:J91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topLeftCell="S1" workbookViewId="0">
      <pane ySplit="2" topLeftCell="A3" activePane="bottomLeft" state="frozen"/>
      <selection/>
      <selection pane="bottomLeft" activeCell="W19" sqref="W19"/>
    </sheetView>
  </sheetViews>
  <sheetFormatPr defaultColWidth="9" defaultRowHeight="14.4"/>
  <cols>
    <col min="1" max="1" width="6.62962962962963" customWidth="1"/>
    <col min="2" max="2" width="31" customWidth="1"/>
    <col min="7" max="7" width="0.62962962962963" customWidth="1"/>
    <col min="8" max="8" width="6.62962962962963" style="1" customWidth="1"/>
    <col min="9" max="9" width="30.75" customWidth="1"/>
    <col min="14" max="14" width="0.62962962962963" customWidth="1"/>
    <col min="15" max="15" width="6.62962962962963" customWidth="1"/>
    <col min="16" max="16" width="32.6296296296296" customWidth="1"/>
    <col min="21" max="21" width="0.37962962962963" customWidth="1"/>
    <col min="22" max="22" width="6.62962962962963" customWidth="1"/>
    <col min="23" max="23" width="37.5" customWidth="1"/>
    <col min="28" max="28" width="0.5" customWidth="1"/>
    <col min="29" max="29" width="6.62962962962963" style="1" customWidth="1"/>
    <col min="30" max="30" width="23.75" customWidth="1"/>
  </cols>
  <sheetData>
    <row r="1" ht="32.4" spans="1:34">
      <c r="A1" s="2" t="s">
        <v>72</v>
      </c>
      <c r="B1" s="2"/>
      <c r="C1" s="2"/>
      <c r="D1" s="2"/>
      <c r="E1" s="2"/>
      <c r="F1" s="2"/>
      <c r="H1" s="2" t="s">
        <v>131</v>
      </c>
      <c r="I1" s="2"/>
      <c r="J1" s="2"/>
      <c r="K1" s="2"/>
      <c r="L1" s="2"/>
      <c r="M1" s="2"/>
      <c r="O1" s="2" t="s">
        <v>132</v>
      </c>
      <c r="P1" s="2"/>
      <c r="Q1" s="2"/>
      <c r="R1" s="2"/>
      <c r="S1" s="2"/>
      <c r="T1" s="2"/>
      <c r="V1" s="2" t="s">
        <v>133</v>
      </c>
      <c r="W1" s="2"/>
      <c r="X1" s="2"/>
      <c r="Y1" s="2"/>
      <c r="Z1" s="2"/>
      <c r="AA1" s="2"/>
      <c r="AC1" s="2" t="s">
        <v>134</v>
      </c>
      <c r="AD1" s="2"/>
      <c r="AE1" s="2"/>
      <c r="AF1" s="2"/>
      <c r="AG1" s="2"/>
      <c r="AH1" s="2"/>
    </row>
    <row r="2" ht="17.4" spans="1:34">
      <c r="A2" s="3" t="s">
        <v>19</v>
      </c>
      <c r="B2" s="4" t="s">
        <v>135</v>
      </c>
      <c r="C2" s="5" t="s">
        <v>136</v>
      </c>
      <c r="D2" s="3" t="s">
        <v>137</v>
      </c>
      <c r="E2" s="6" t="s">
        <v>138</v>
      </c>
      <c r="F2" s="3" t="s">
        <v>25</v>
      </c>
      <c r="H2" s="3" t="s">
        <v>19</v>
      </c>
      <c r="I2" s="4" t="s">
        <v>135</v>
      </c>
      <c r="J2" s="5" t="s">
        <v>136</v>
      </c>
      <c r="K2" s="3" t="s">
        <v>137</v>
      </c>
      <c r="L2" s="6" t="s">
        <v>138</v>
      </c>
      <c r="M2" s="3" t="s">
        <v>25</v>
      </c>
      <c r="O2" s="3" t="s">
        <v>19</v>
      </c>
      <c r="P2" s="4" t="s">
        <v>135</v>
      </c>
      <c r="Q2" s="5" t="s">
        <v>136</v>
      </c>
      <c r="R2" s="3" t="s">
        <v>137</v>
      </c>
      <c r="S2" s="6" t="s">
        <v>138</v>
      </c>
      <c r="T2" s="3" t="s">
        <v>25</v>
      </c>
      <c r="V2" s="3" t="s">
        <v>19</v>
      </c>
      <c r="W2" s="4" t="s">
        <v>135</v>
      </c>
      <c r="X2" s="5" t="s">
        <v>136</v>
      </c>
      <c r="Y2" s="3" t="s">
        <v>137</v>
      </c>
      <c r="Z2" s="6" t="s">
        <v>138</v>
      </c>
      <c r="AA2" s="3" t="s">
        <v>25</v>
      </c>
      <c r="AC2" s="3" t="s">
        <v>19</v>
      </c>
      <c r="AD2" s="4" t="s">
        <v>135</v>
      </c>
      <c r="AE2" s="5" t="s">
        <v>136</v>
      </c>
      <c r="AF2" s="3" t="s">
        <v>137</v>
      </c>
      <c r="AG2" s="6" t="s">
        <v>138</v>
      </c>
      <c r="AH2" s="3" t="s">
        <v>25</v>
      </c>
    </row>
    <row r="3" ht="15" spans="1:34">
      <c r="A3" s="7">
        <v>45292</v>
      </c>
      <c r="B3" s="8" t="s">
        <v>139</v>
      </c>
      <c r="C3" s="9">
        <v>200</v>
      </c>
      <c r="D3" s="10">
        <v>0.14</v>
      </c>
      <c r="E3" s="11">
        <f>C3*D3</f>
        <v>28</v>
      </c>
      <c r="F3" s="10"/>
      <c r="H3" s="12">
        <v>45292</v>
      </c>
      <c r="I3" s="8" t="s">
        <v>140</v>
      </c>
      <c r="J3" s="9">
        <v>700</v>
      </c>
      <c r="K3" s="10">
        <v>0.09</v>
      </c>
      <c r="L3" s="11">
        <f>J3*K3</f>
        <v>63</v>
      </c>
      <c r="M3" s="10"/>
      <c r="O3" s="16">
        <v>45292</v>
      </c>
      <c r="P3" s="8" t="s">
        <v>141</v>
      </c>
      <c r="Q3" s="9">
        <v>800</v>
      </c>
      <c r="R3" s="10">
        <v>0.07</v>
      </c>
      <c r="S3" s="11">
        <f>Q3*R3</f>
        <v>56</v>
      </c>
      <c r="T3" s="10"/>
      <c r="V3" s="16">
        <v>45292</v>
      </c>
      <c r="W3" s="8" t="s">
        <v>140</v>
      </c>
      <c r="X3" s="9">
        <v>700</v>
      </c>
      <c r="Y3" s="10">
        <v>0.09</v>
      </c>
      <c r="Z3" s="11">
        <f>X3*Y3</f>
        <v>63</v>
      </c>
      <c r="AA3" s="10"/>
      <c r="AC3" s="13">
        <v>45292</v>
      </c>
      <c r="AD3" s="8" t="s">
        <v>142</v>
      </c>
      <c r="AE3" s="9">
        <v>750</v>
      </c>
      <c r="AF3" s="10">
        <v>0.08</v>
      </c>
      <c r="AG3" s="11">
        <f>AE3*AF3</f>
        <v>60</v>
      </c>
      <c r="AH3" s="10"/>
    </row>
    <row r="4" ht="15" spans="1:34">
      <c r="A4" s="13"/>
      <c r="B4" s="8" t="s">
        <v>143</v>
      </c>
      <c r="C4" s="9">
        <v>350</v>
      </c>
      <c r="D4" s="10">
        <v>0.07</v>
      </c>
      <c r="E4" s="11">
        <f>C4*D4</f>
        <v>24.5</v>
      </c>
      <c r="F4" s="10"/>
      <c r="H4" s="12"/>
      <c r="I4" s="8" t="s">
        <v>144</v>
      </c>
      <c r="J4" s="9">
        <v>600</v>
      </c>
      <c r="K4" s="10">
        <v>0.09</v>
      </c>
      <c r="L4" s="11">
        <f>J4*K4</f>
        <v>54</v>
      </c>
      <c r="M4" s="10"/>
      <c r="O4" s="16">
        <v>45293</v>
      </c>
      <c r="P4" s="17" t="s">
        <v>145</v>
      </c>
      <c r="Q4" s="9">
        <v>400</v>
      </c>
      <c r="R4" s="10">
        <v>0.09</v>
      </c>
      <c r="S4" s="11">
        <f>Q4*R4</f>
        <v>36</v>
      </c>
      <c r="T4" s="10"/>
      <c r="V4" s="16">
        <v>45293</v>
      </c>
      <c r="W4" s="8" t="s">
        <v>146</v>
      </c>
      <c r="X4" s="9">
        <v>400</v>
      </c>
      <c r="Y4" s="10">
        <v>0.07</v>
      </c>
      <c r="Z4" s="11">
        <f>X4*Y4</f>
        <v>28</v>
      </c>
      <c r="AA4" s="10"/>
      <c r="AC4" s="13">
        <v>45293</v>
      </c>
      <c r="AD4" s="8" t="s">
        <v>147</v>
      </c>
      <c r="AE4" s="9">
        <v>400</v>
      </c>
      <c r="AF4" s="10">
        <v>0.07</v>
      </c>
      <c r="AG4" s="11">
        <f>AE4*AF4</f>
        <v>28</v>
      </c>
      <c r="AH4" s="10"/>
    </row>
    <row r="5" ht="15" spans="1:34">
      <c r="A5" s="14"/>
      <c r="B5" s="8"/>
      <c r="C5" s="9"/>
      <c r="D5" s="10"/>
      <c r="E5" s="11"/>
      <c r="F5" s="10"/>
      <c r="H5" s="12">
        <v>45293</v>
      </c>
      <c r="I5" s="8" t="s">
        <v>148</v>
      </c>
      <c r="J5" s="9">
        <v>600</v>
      </c>
      <c r="K5" s="10">
        <v>0.09</v>
      </c>
      <c r="L5" s="11">
        <f>J5*K5</f>
        <v>54</v>
      </c>
      <c r="M5" s="10"/>
      <c r="O5" s="18">
        <v>45295</v>
      </c>
      <c r="P5" s="8" t="s">
        <v>149</v>
      </c>
      <c r="Q5" s="9">
        <v>500</v>
      </c>
      <c r="R5" s="10">
        <v>0.09</v>
      </c>
      <c r="S5" s="11">
        <f t="shared" ref="S5:S11" si="0">Q5*R5</f>
        <v>45</v>
      </c>
      <c r="T5" s="10"/>
      <c r="V5" s="18">
        <v>45295</v>
      </c>
      <c r="W5" s="8" t="s">
        <v>150</v>
      </c>
      <c r="X5" s="9">
        <v>700</v>
      </c>
      <c r="Y5" s="10">
        <v>0.08</v>
      </c>
      <c r="Z5" s="11">
        <f t="shared" ref="Z5:Z11" si="1">X5*Y5</f>
        <v>56</v>
      </c>
      <c r="AA5" s="10"/>
      <c r="AC5" s="18">
        <v>45295</v>
      </c>
      <c r="AD5" s="8" t="s">
        <v>151</v>
      </c>
      <c r="AE5" s="9">
        <v>300</v>
      </c>
      <c r="AF5" s="10">
        <v>0.09</v>
      </c>
      <c r="AG5" s="11">
        <f t="shared" ref="AG5:AG11" si="2">AE5*AF5</f>
        <v>27</v>
      </c>
      <c r="AH5" s="10"/>
    </row>
    <row r="6" ht="15" spans="1:34">
      <c r="A6" s="14"/>
      <c r="B6" s="8"/>
      <c r="C6" s="9"/>
      <c r="D6" s="10"/>
      <c r="E6" s="11"/>
      <c r="F6" s="10"/>
      <c r="H6" s="12"/>
      <c r="I6" s="8" t="s">
        <v>152</v>
      </c>
      <c r="J6" s="9">
        <v>400</v>
      </c>
      <c r="K6" s="10">
        <v>0.07</v>
      </c>
      <c r="L6" s="11">
        <f t="shared" ref="L6:L13" si="3">J6*K6</f>
        <v>28</v>
      </c>
      <c r="M6" s="10"/>
      <c r="O6" s="13"/>
      <c r="P6" s="8" t="s">
        <v>153</v>
      </c>
      <c r="Q6" s="9">
        <v>400</v>
      </c>
      <c r="R6" s="10">
        <v>0.07</v>
      </c>
      <c r="S6" s="11">
        <f t="shared" si="0"/>
        <v>28</v>
      </c>
      <c r="T6" s="10"/>
      <c r="V6" s="18"/>
      <c r="W6" s="8" t="s">
        <v>154</v>
      </c>
      <c r="X6" s="9">
        <v>400</v>
      </c>
      <c r="Y6" s="10">
        <v>0.06</v>
      </c>
      <c r="Z6" s="11">
        <f t="shared" si="1"/>
        <v>24</v>
      </c>
      <c r="AA6" s="10"/>
      <c r="AC6" s="13"/>
      <c r="AD6" s="8" t="s">
        <v>155</v>
      </c>
      <c r="AE6" s="9">
        <v>200</v>
      </c>
      <c r="AF6" s="10">
        <v>0.08</v>
      </c>
      <c r="AG6" s="11">
        <f t="shared" si="2"/>
        <v>16</v>
      </c>
      <c r="AH6" s="10"/>
    </row>
    <row r="7" ht="15" spans="1:34">
      <c r="A7" s="14"/>
      <c r="B7" s="8"/>
      <c r="C7" s="9"/>
      <c r="D7" s="10"/>
      <c r="E7" s="11"/>
      <c r="F7" s="10"/>
      <c r="H7" s="7">
        <v>45295</v>
      </c>
      <c r="I7" s="8" t="s">
        <v>156</v>
      </c>
      <c r="J7" s="9">
        <v>500</v>
      </c>
      <c r="K7" s="10">
        <v>0.08</v>
      </c>
      <c r="L7" s="11">
        <f t="shared" si="3"/>
        <v>40</v>
      </c>
      <c r="M7" s="10"/>
      <c r="O7" s="16">
        <v>45297</v>
      </c>
      <c r="P7" s="8" t="s">
        <v>157</v>
      </c>
      <c r="Q7" s="9">
        <v>500</v>
      </c>
      <c r="R7" s="10">
        <v>0.09</v>
      </c>
      <c r="S7" s="11">
        <f t="shared" si="0"/>
        <v>45</v>
      </c>
      <c r="T7" s="10"/>
      <c r="V7" s="13"/>
      <c r="W7" s="8" t="s">
        <v>158</v>
      </c>
      <c r="X7" s="9">
        <v>100</v>
      </c>
      <c r="Y7" s="10">
        <v>0.1</v>
      </c>
      <c r="Z7" s="11">
        <f t="shared" si="1"/>
        <v>10</v>
      </c>
      <c r="AA7" s="10"/>
      <c r="AC7" s="13">
        <v>45297</v>
      </c>
      <c r="AD7" s="8" t="s">
        <v>159</v>
      </c>
      <c r="AE7" s="9">
        <v>400</v>
      </c>
      <c r="AF7" s="10">
        <v>0.08</v>
      </c>
      <c r="AG7" s="11">
        <f t="shared" si="2"/>
        <v>32</v>
      </c>
      <c r="AH7" s="10"/>
    </row>
    <row r="8" ht="15" spans="1:34">
      <c r="A8" s="14"/>
      <c r="B8" s="8"/>
      <c r="C8" s="9"/>
      <c r="D8" s="10"/>
      <c r="E8" s="11"/>
      <c r="F8" s="10"/>
      <c r="H8" s="13"/>
      <c r="I8" s="8" t="s">
        <v>160</v>
      </c>
      <c r="J8" s="9">
        <v>400</v>
      </c>
      <c r="K8" s="10">
        <v>0.07</v>
      </c>
      <c r="L8" s="11">
        <f t="shared" si="3"/>
        <v>28</v>
      </c>
      <c r="M8" s="10"/>
      <c r="O8" s="16"/>
      <c r="P8" s="8"/>
      <c r="Q8" s="9"/>
      <c r="R8" s="10"/>
      <c r="S8" s="11">
        <f t="shared" si="0"/>
        <v>0</v>
      </c>
      <c r="T8" s="10"/>
      <c r="V8" s="16">
        <v>45297</v>
      </c>
      <c r="W8" s="8" t="s">
        <v>161</v>
      </c>
      <c r="X8" s="9">
        <v>300</v>
      </c>
      <c r="Y8" s="10">
        <v>0.1</v>
      </c>
      <c r="Z8" s="11">
        <f t="shared" si="1"/>
        <v>30</v>
      </c>
      <c r="AA8" s="10"/>
      <c r="AC8" s="13"/>
      <c r="AD8" s="8"/>
      <c r="AE8" s="9"/>
      <c r="AF8" s="10"/>
      <c r="AG8" s="11">
        <f t="shared" si="2"/>
        <v>0</v>
      </c>
      <c r="AH8" s="10"/>
    </row>
    <row r="9" ht="15" spans="8:34">
      <c r="H9" s="12">
        <v>45297</v>
      </c>
      <c r="I9" s="8" t="s">
        <v>162</v>
      </c>
      <c r="J9" s="9">
        <v>400</v>
      </c>
      <c r="K9" s="10">
        <v>0.08</v>
      </c>
      <c r="L9" s="11">
        <f t="shared" si="3"/>
        <v>32</v>
      </c>
      <c r="M9" s="10"/>
      <c r="O9" s="16"/>
      <c r="P9" s="8"/>
      <c r="Q9" s="9"/>
      <c r="R9" s="10"/>
      <c r="S9" s="11">
        <f t="shared" si="0"/>
        <v>0</v>
      </c>
      <c r="T9" s="10"/>
      <c r="V9" s="16"/>
      <c r="W9" s="8"/>
      <c r="X9" s="9"/>
      <c r="Y9" s="10"/>
      <c r="Z9" s="11">
        <f t="shared" si="1"/>
        <v>0</v>
      </c>
      <c r="AA9" s="10"/>
      <c r="AC9" s="13"/>
      <c r="AD9" s="8"/>
      <c r="AE9" s="9"/>
      <c r="AF9" s="10"/>
      <c r="AG9" s="11">
        <f t="shared" si="2"/>
        <v>0</v>
      </c>
      <c r="AH9" s="10"/>
    </row>
    <row r="10" ht="15" spans="8:34">
      <c r="H10" s="12"/>
      <c r="I10" s="8"/>
      <c r="J10" s="9"/>
      <c r="K10" s="10"/>
      <c r="L10" s="11">
        <f t="shared" si="3"/>
        <v>0</v>
      </c>
      <c r="M10" s="10"/>
      <c r="O10" s="16"/>
      <c r="P10" s="8"/>
      <c r="Q10" s="9"/>
      <c r="R10" s="10"/>
      <c r="S10" s="11">
        <f t="shared" si="0"/>
        <v>0</v>
      </c>
      <c r="T10" s="10"/>
      <c r="V10" s="16"/>
      <c r="W10" s="8"/>
      <c r="X10" s="9"/>
      <c r="Y10" s="10"/>
      <c r="Z10" s="11">
        <f t="shared" si="1"/>
        <v>0</v>
      </c>
      <c r="AA10" s="10"/>
      <c r="AC10" s="13"/>
      <c r="AD10" s="8"/>
      <c r="AE10" s="9"/>
      <c r="AF10" s="10"/>
      <c r="AG10" s="11">
        <f t="shared" si="2"/>
        <v>0</v>
      </c>
      <c r="AH10" s="10"/>
    </row>
    <row r="11" ht="15" spans="8:34">
      <c r="H11" s="15"/>
      <c r="I11" s="8"/>
      <c r="J11" s="9"/>
      <c r="K11" s="10"/>
      <c r="L11" s="11">
        <f t="shared" si="3"/>
        <v>0</v>
      </c>
      <c r="M11" s="10"/>
      <c r="O11" s="16"/>
      <c r="P11" s="8"/>
      <c r="Q11" s="9"/>
      <c r="R11" s="10"/>
      <c r="S11" s="11">
        <f t="shared" si="0"/>
        <v>0</v>
      </c>
      <c r="T11" s="10"/>
      <c r="V11" s="16"/>
      <c r="W11" s="8"/>
      <c r="X11" s="9"/>
      <c r="Y11" s="10"/>
      <c r="Z11" s="11">
        <f t="shared" si="1"/>
        <v>0</v>
      </c>
      <c r="AA11" s="10"/>
      <c r="AC11" s="15"/>
      <c r="AD11" s="8"/>
      <c r="AE11" s="9"/>
      <c r="AF11" s="10"/>
      <c r="AG11" s="11">
        <f t="shared" si="2"/>
        <v>0</v>
      </c>
      <c r="AH11" s="10"/>
    </row>
    <row r="12" ht="15" spans="8:34">
      <c r="H12" s="15"/>
      <c r="I12" s="8"/>
      <c r="J12" s="9"/>
      <c r="K12" s="10"/>
      <c r="L12" s="11">
        <f t="shared" si="3"/>
        <v>0</v>
      </c>
      <c r="M12" s="10"/>
      <c r="O12" s="16"/>
      <c r="P12" s="8"/>
      <c r="Q12" s="9"/>
      <c r="R12" s="10"/>
      <c r="S12" s="11"/>
      <c r="T12" s="10"/>
      <c r="V12" s="16"/>
      <c r="W12" s="8"/>
      <c r="X12" s="9"/>
      <c r="Y12" s="10"/>
      <c r="Z12" s="11"/>
      <c r="AA12" s="10"/>
      <c r="AC12" s="15"/>
      <c r="AD12" s="8"/>
      <c r="AE12" s="9"/>
      <c r="AF12" s="10"/>
      <c r="AG12" s="11"/>
      <c r="AH12" s="10"/>
    </row>
    <row r="13" ht="15" spans="8:34">
      <c r="H13" s="15"/>
      <c r="I13" s="8"/>
      <c r="J13" s="9"/>
      <c r="K13" s="10"/>
      <c r="L13" s="11">
        <f t="shared" si="3"/>
        <v>0</v>
      </c>
      <c r="M13" s="10"/>
      <c r="O13" s="14"/>
      <c r="P13" s="8"/>
      <c r="Q13" s="9"/>
      <c r="R13" s="10"/>
      <c r="S13" s="11"/>
      <c r="T13" s="10"/>
      <c r="V13" s="14"/>
      <c r="W13" s="8"/>
      <c r="X13" s="9"/>
      <c r="Y13" s="10"/>
      <c r="Z13" s="11"/>
      <c r="AA13" s="10"/>
      <c r="AC13" s="15"/>
      <c r="AD13" s="8"/>
      <c r="AE13" s="9"/>
      <c r="AF13" s="10"/>
      <c r="AG13" s="11"/>
      <c r="AH13" s="10"/>
    </row>
    <row r="14" ht="15" spans="8:13">
      <c r="H14" s="15"/>
      <c r="I14" s="8"/>
      <c r="J14" s="9"/>
      <c r="K14" s="10"/>
      <c r="L14" s="11"/>
      <c r="M14" s="10"/>
    </row>
    <row r="15" ht="15" spans="8:13">
      <c r="H15" s="15"/>
      <c r="I15" s="8"/>
      <c r="J15" s="9"/>
      <c r="K15" s="10"/>
      <c r="L15" s="11"/>
      <c r="M15" s="10"/>
    </row>
    <row r="16" ht="15" spans="8:13">
      <c r="H16" s="15"/>
      <c r="I16" s="8"/>
      <c r="J16" s="9"/>
      <c r="K16" s="10"/>
      <c r="L16" s="11"/>
      <c r="M16" s="10"/>
    </row>
    <row r="17" ht="15" spans="8:13">
      <c r="H17" s="15"/>
      <c r="I17" s="8"/>
      <c r="J17" s="9"/>
      <c r="K17" s="10"/>
      <c r="L17" s="11"/>
      <c r="M17" s="10"/>
    </row>
    <row r="18" ht="15" spans="8:13">
      <c r="H18" s="15"/>
      <c r="I18" s="8"/>
      <c r="J18" s="9"/>
      <c r="K18" s="10"/>
      <c r="L18" s="11"/>
      <c r="M18" s="10"/>
    </row>
    <row r="19" ht="15" spans="8:13">
      <c r="H19" s="15"/>
      <c r="I19" s="8"/>
      <c r="J19" s="9"/>
      <c r="K19" s="10"/>
      <c r="L19" s="11"/>
      <c r="M19" s="10"/>
    </row>
  </sheetData>
  <mergeCells count="12">
    <mergeCell ref="A1:F1"/>
    <mergeCell ref="H1:M1"/>
    <mergeCell ref="O1:T1"/>
    <mergeCell ref="V1:AA1"/>
    <mergeCell ref="AC1:AH1"/>
    <mergeCell ref="A3:A4"/>
    <mergeCell ref="H3:H4"/>
    <mergeCell ref="H5:H6"/>
    <mergeCell ref="H7:H8"/>
    <mergeCell ref="O5:O6"/>
    <mergeCell ref="V5:V7"/>
    <mergeCell ref="AC5:AC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义乌仓库计时人员出勤明细</vt:lpstr>
      <vt:lpstr>Sheet1</vt:lpstr>
      <vt:lpstr>调岗明细</vt:lpstr>
      <vt:lpstr>预包计件人员工资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LPT29384</cp:lastModifiedBy>
  <dcterms:created xsi:type="dcterms:W3CDTF">2023-05-12T11:15:00Z</dcterms:created>
  <dcterms:modified xsi:type="dcterms:W3CDTF">2024-04-23T02:59:43Z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2052-11.8.2.12011</vt:lpwstr>
  </property>
  <property fmtid="{D5CDD505-2E9C-101B-9397-08002B2CF9AE}" pid="3" name="ICV">
    <vt:lpwstr>861A9392ADB24F3EAED0E72AD2D9C556_12</vt:lpwstr>
  </property>
</Properties>
</file>