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19440" windowHeight="7815" tabRatio="973" activeTab="8"/>
  </bookViews>
  <sheets>
    <sheet name="PSPP_CO Attainment" sheetId="1" r:id="rId1"/>
    <sheet name="CO1" sheetId="2" r:id="rId2"/>
    <sheet name="CO2" sheetId="19" r:id="rId3"/>
    <sheet name="CO3" sheetId="20" r:id="rId4"/>
    <sheet name="CO4" sheetId="21" r:id="rId5"/>
    <sheet name="CO5" sheetId="22" r:id="rId6"/>
    <sheet name="CO6" sheetId="23" r:id="rId7"/>
    <sheet name="DISTRIBUTION %" sheetId="7" r:id="rId8"/>
    <sheet name="PO_ATTAINMENT" sheetId="8" r:id="rId9"/>
  </sheets>
  <definedNames>
    <definedName name="_xlnm._FilterDatabase" localSheetId="1" hidden="1">'CO1'!$A$225:$K$332</definedName>
    <definedName name="_xlnm._FilterDatabase" localSheetId="2" hidden="1">'CO2'!$B$1:$K$54</definedName>
    <definedName name="_xlnm._FilterDatabase" localSheetId="3" hidden="1">'CO3'!$B$1:$K$54</definedName>
    <definedName name="_xlnm._FilterDatabase" localSheetId="4" hidden="1">'CO4'!$B$1:$J$54</definedName>
    <definedName name="_xlnm._FilterDatabase" localSheetId="5" hidden="1">'CO5'!$B$1:$J$54</definedName>
    <definedName name="_xlnm._FilterDatabase" localSheetId="6" hidden="1">'CO6'!$B$1:$K$54</definedName>
    <definedName name="_xlnm.Print_Area" localSheetId="1">'CO1'!$A$1:$L$335</definedName>
    <definedName name="_xlnm.Print_Area" localSheetId="2">'CO2'!$A$1:$K$54</definedName>
    <definedName name="_xlnm.Print_Area" localSheetId="3">'CO3'!$A$1:$K$54</definedName>
    <definedName name="_xlnm.Print_Area" localSheetId="4">'CO4'!$A$1:$J$54</definedName>
    <definedName name="_xlnm.Print_Area" localSheetId="5">'CO5'!$A$1:$J$73</definedName>
    <definedName name="_xlnm.Print_Area" localSheetId="6">'CO6'!$A$1:$K$54</definedName>
    <definedName name="_xlnm.Print_Area" localSheetId="7">'DISTRIBUTION %'!$A$1:$E$47</definedName>
    <definedName name="_xlnm.Print_Area" localSheetId="8">PO_ATTAINMENT!$A$2:$O$90</definedName>
    <definedName name="_xlnm.Print_Area" localSheetId="0">'PSPP_CO Attainment'!$A$1:$F$25</definedName>
  </definedNames>
  <calcPr calcId="144525"/>
</workbook>
</file>

<file path=xl/calcChain.xml><?xml version="1.0" encoding="utf-8"?>
<calcChain xmlns="http://schemas.openxmlformats.org/spreadsheetml/2006/main">
  <c r="F44" i="8" l="1"/>
  <c r="F45" i="8"/>
  <c r="F46" i="8"/>
  <c r="F47" i="8"/>
  <c r="F48" i="8"/>
  <c r="H47" i="8"/>
  <c r="H48" i="8"/>
  <c r="H44" i="8"/>
  <c r="E49" i="8"/>
  <c r="G49" i="8"/>
  <c r="I44" i="8"/>
  <c r="I45" i="8"/>
  <c r="I46" i="8"/>
  <c r="I47" i="8"/>
  <c r="I48" i="8"/>
  <c r="J331" i="2"/>
  <c r="J332" i="2" s="1"/>
  <c r="G330" i="2"/>
  <c r="I330" i="2" s="1"/>
  <c r="G329" i="2"/>
  <c r="I329" i="2" s="1"/>
  <c r="G328" i="2"/>
  <c r="I328" i="2" s="1"/>
  <c r="G327" i="2"/>
  <c r="I327" i="2" s="1"/>
  <c r="G326" i="2"/>
  <c r="I326" i="2" s="1"/>
  <c r="G325" i="2"/>
  <c r="I325" i="2" s="1"/>
  <c r="G324" i="2"/>
  <c r="I324" i="2" s="1"/>
  <c r="G323" i="2"/>
  <c r="I323" i="2" s="1"/>
  <c r="G322" i="2"/>
  <c r="I322" i="2" s="1"/>
  <c r="G321" i="2"/>
  <c r="I321" i="2" s="1"/>
  <c r="G320" i="2"/>
  <c r="I320" i="2" s="1"/>
  <c r="G319" i="2"/>
  <c r="I319" i="2" s="1"/>
  <c r="I318" i="2"/>
  <c r="G318" i="2"/>
  <c r="G317" i="2"/>
  <c r="I317" i="2" s="1"/>
  <c r="G316" i="2"/>
  <c r="I316" i="2" s="1"/>
  <c r="G315" i="2"/>
  <c r="I315" i="2" s="1"/>
  <c r="I314" i="2"/>
  <c r="G314" i="2"/>
  <c r="G313" i="2"/>
  <c r="I313" i="2" s="1"/>
  <c r="G312" i="2"/>
  <c r="I312" i="2" s="1"/>
  <c r="G311" i="2"/>
  <c r="I311" i="2" s="1"/>
  <c r="G310" i="2"/>
  <c r="I310" i="2" s="1"/>
  <c r="G309" i="2"/>
  <c r="I309" i="2" s="1"/>
  <c r="G308" i="2"/>
  <c r="I308" i="2" s="1"/>
  <c r="G307" i="2"/>
  <c r="I307" i="2" s="1"/>
  <c r="G306" i="2"/>
  <c r="I306" i="2" s="1"/>
  <c r="G305" i="2"/>
  <c r="I305" i="2" s="1"/>
  <c r="G304" i="2"/>
  <c r="I304" i="2" s="1"/>
  <c r="G303" i="2"/>
  <c r="I303" i="2" s="1"/>
  <c r="I302" i="2"/>
  <c r="G302" i="2"/>
  <c r="G301" i="2"/>
  <c r="I301" i="2" s="1"/>
  <c r="G300" i="2"/>
  <c r="I300" i="2" s="1"/>
  <c r="G299" i="2"/>
  <c r="I299" i="2" s="1"/>
  <c r="G298" i="2"/>
  <c r="I298" i="2" s="1"/>
  <c r="G297" i="2"/>
  <c r="I297" i="2" s="1"/>
  <c r="G296" i="2"/>
  <c r="I296" i="2" s="1"/>
  <c r="G295" i="2"/>
  <c r="I295" i="2" s="1"/>
  <c r="G294" i="2"/>
  <c r="I294" i="2" s="1"/>
  <c r="G293" i="2"/>
  <c r="I293" i="2" s="1"/>
  <c r="G292" i="2"/>
  <c r="I292" i="2" s="1"/>
  <c r="G291" i="2"/>
  <c r="I291" i="2" s="1"/>
  <c r="G290" i="2"/>
  <c r="I290" i="2" s="1"/>
  <c r="G289" i="2"/>
  <c r="I289" i="2" s="1"/>
  <c r="G288" i="2"/>
  <c r="I288" i="2" s="1"/>
  <c r="G287" i="2"/>
  <c r="I287" i="2" s="1"/>
  <c r="I286" i="2"/>
  <c r="G286" i="2"/>
  <c r="G285" i="2"/>
  <c r="I285" i="2" s="1"/>
  <c r="G284" i="2"/>
  <c r="I284" i="2" s="1"/>
  <c r="G283" i="2"/>
  <c r="I283" i="2" s="1"/>
  <c r="I282" i="2"/>
  <c r="G282" i="2"/>
  <c r="I277" i="2"/>
  <c r="I278" i="2" s="1"/>
  <c r="F276" i="2"/>
  <c r="H276" i="2" s="1"/>
  <c r="F275" i="2"/>
  <c r="H275" i="2" s="1"/>
  <c r="F274" i="2"/>
  <c r="H274" i="2" s="1"/>
  <c r="F273" i="2"/>
  <c r="H273" i="2" s="1"/>
  <c r="F272" i="2"/>
  <c r="H272" i="2" s="1"/>
  <c r="F271" i="2"/>
  <c r="H271" i="2" s="1"/>
  <c r="F270" i="2"/>
  <c r="H270" i="2" s="1"/>
  <c r="F269" i="2"/>
  <c r="H269" i="2" s="1"/>
  <c r="F268" i="2"/>
  <c r="H268" i="2" s="1"/>
  <c r="F267" i="2"/>
  <c r="H267" i="2" s="1"/>
  <c r="F266" i="2"/>
  <c r="H266" i="2" s="1"/>
  <c r="F265" i="2"/>
  <c r="H265" i="2" s="1"/>
  <c r="F264" i="2"/>
  <c r="H264" i="2" s="1"/>
  <c r="F263" i="2"/>
  <c r="H263" i="2" s="1"/>
  <c r="F262" i="2"/>
  <c r="H262" i="2" s="1"/>
  <c r="F261" i="2"/>
  <c r="H261" i="2" s="1"/>
  <c r="F260" i="2"/>
  <c r="H260" i="2" s="1"/>
  <c r="F259" i="2"/>
  <c r="H259" i="2" s="1"/>
  <c r="F258" i="2"/>
  <c r="H258" i="2" s="1"/>
  <c r="F257" i="2"/>
  <c r="H257" i="2" s="1"/>
  <c r="F256" i="2"/>
  <c r="H256" i="2" s="1"/>
  <c r="F255" i="2"/>
  <c r="H255" i="2" s="1"/>
  <c r="F254" i="2"/>
  <c r="H254" i="2" s="1"/>
  <c r="F253" i="2"/>
  <c r="H253" i="2" s="1"/>
  <c r="F252" i="2"/>
  <c r="H252" i="2" s="1"/>
  <c r="F251" i="2"/>
  <c r="H251" i="2" s="1"/>
  <c r="H250" i="2"/>
  <c r="F250" i="2"/>
  <c r="F249" i="2"/>
  <c r="H249" i="2" s="1"/>
  <c r="F248" i="2"/>
  <c r="H248" i="2" s="1"/>
  <c r="F247" i="2"/>
  <c r="H247" i="2" s="1"/>
  <c r="H246" i="2"/>
  <c r="F246" i="2"/>
  <c r="F245" i="2"/>
  <c r="H245" i="2" s="1"/>
  <c r="F244" i="2"/>
  <c r="H244" i="2" s="1"/>
  <c r="F243" i="2"/>
  <c r="H243" i="2" s="1"/>
  <c r="F242" i="2"/>
  <c r="H242" i="2" s="1"/>
  <c r="F241" i="2"/>
  <c r="H241" i="2" s="1"/>
  <c r="F240" i="2"/>
  <c r="H240" i="2" s="1"/>
  <c r="F239" i="2"/>
  <c r="H239" i="2" s="1"/>
  <c r="F238" i="2"/>
  <c r="H238" i="2" s="1"/>
  <c r="F237" i="2"/>
  <c r="H237" i="2" s="1"/>
  <c r="F236" i="2"/>
  <c r="H236" i="2" s="1"/>
  <c r="F235" i="2"/>
  <c r="H235" i="2" s="1"/>
  <c r="F234" i="2"/>
  <c r="H234" i="2" s="1"/>
  <c r="F233" i="2"/>
  <c r="H233" i="2" s="1"/>
  <c r="F232" i="2"/>
  <c r="H232" i="2" s="1"/>
  <c r="F231" i="2"/>
  <c r="H231" i="2" s="1"/>
  <c r="H230" i="2"/>
  <c r="F230" i="2"/>
  <c r="F229" i="2"/>
  <c r="H229" i="2" s="1"/>
  <c r="F228" i="2"/>
  <c r="H228" i="2" s="1"/>
  <c r="I220" i="2"/>
  <c r="I221" i="2" s="1"/>
  <c r="F219" i="2"/>
  <c r="H219" i="2" s="1"/>
  <c r="F218" i="2"/>
  <c r="H218" i="2" s="1"/>
  <c r="F217" i="2"/>
  <c r="H217" i="2" s="1"/>
  <c r="F216" i="2"/>
  <c r="H216" i="2" s="1"/>
  <c r="F215" i="2"/>
  <c r="H215" i="2" s="1"/>
  <c r="F214" i="2"/>
  <c r="H214" i="2" s="1"/>
  <c r="F213" i="2"/>
  <c r="H213" i="2" s="1"/>
  <c r="F212" i="2"/>
  <c r="H212" i="2" s="1"/>
  <c r="F211" i="2"/>
  <c r="H211" i="2" s="1"/>
  <c r="F210" i="2"/>
  <c r="H210" i="2" s="1"/>
  <c r="F209" i="2"/>
  <c r="H209" i="2" s="1"/>
  <c r="F208" i="2"/>
  <c r="H208" i="2" s="1"/>
  <c r="F207" i="2"/>
  <c r="H207" i="2" s="1"/>
  <c r="F206" i="2"/>
  <c r="H206" i="2" s="1"/>
  <c r="F205" i="2"/>
  <c r="H205" i="2" s="1"/>
  <c r="F204" i="2"/>
  <c r="H204" i="2" s="1"/>
  <c r="H203" i="2"/>
  <c r="F203" i="2"/>
  <c r="F202" i="2"/>
  <c r="H202" i="2" s="1"/>
  <c r="F201" i="2"/>
  <c r="H201" i="2" s="1"/>
  <c r="F200" i="2"/>
  <c r="H200" i="2" s="1"/>
  <c r="F199" i="2"/>
  <c r="H199" i="2" s="1"/>
  <c r="F198" i="2"/>
  <c r="H198" i="2" s="1"/>
  <c r="F197" i="2"/>
  <c r="H197" i="2" s="1"/>
  <c r="F196" i="2"/>
  <c r="H196" i="2" s="1"/>
  <c r="F195" i="2"/>
  <c r="H195" i="2" s="1"/>
  <c r="F194" i="2"/>
  <c r="H194" i="2" s="1"/>
  <c r="H193" i="2"/>
  <c r="F193" i="2"/>
  <c r="F192" i="2"/>
  <c r="H192" i="2" s="1"/>
  <c r="F191" i="2"/>
  <c r="H191" i="2" s="1"/>
  <c r="F190" i="2"/>
  <c r="H190" i="2" s="1"/>
  <c r="F189" i="2"/>
  <c r="H189" i="2" s="1"/>
  <c r="F188" i="2"/>
  <c r="H188" i="2" s="1"/>
  <c r="H187" i="2"/>
  <c r="F187" i="2"/>
  <c r="F186" i="2"/>
  <c r="H186" i="2" s="1"/>
  <c r="F185" i="2"/>
  <c r="H185" i="2" s="1"/>
  <c r="F184" i="2"/>
  <c r="H184" i="2" s="1"/>
  <c r="F183" i="2"/>
  <c r="H183" i="2" s="1"/>
  <c r="F182" i="2"/>
  <c r="H182" i="2" s="1"/>
  <c r="F181" i="2"/>
  <c r="H181" i="2" s="1"/>
  <c r="F180" i="2"/>
  <c r="H180" i="2" s="1"/>
  <c r="F179" i="2"/>
  <c r="H179" i="2" s="1"/>
  <c r="F178" i="2"/>
  <c r="H178" i="2" s="1"/>
  <c r="F177" i="2"/>
  <c r="H177" i="2" s="1"/>
  <c r="F176" i="2"/>
  <c r="H176" i="2" s="1"/>
  <c r="F175" i="2"/>
  <c r="H175" i="2" s="1"/>
  <c r="F174" i="2"/>
  <c r="H174" i="2" s="1"/>
  <c r="F173" i="2"/>
  <c r="H173" i="2" s="1"/>
  <c r="F172" i="2"/>
  <c r="H172" i="2" s="1"/>
  <c r="F171" i="2"/>
  <c r="H171" i="2" s="1"/>
  <c r="J166" i="2"/>
  <c r="J167" i="2" s="1"/>
  <c r="G165" i="2"/>
  <c r="I165" i="2" s="1"/>
  <c r="G164" i="2"/>
  <c r="I164" i="2" s="1"/>
  <c r="G163" i="2"/>
  <c r="I163" i="2" s="1"/>
  <c r="G162" i="2"/>
  <c r="I162" i="2" s="1"/>
  <c r="G161" i="2"/>
  <c r="I161" i="2" s="1"/>
  <c r="G160" i="2"/>
  <c r="I160" i="2" s="1"/>
  <c r="G159" i="2"/>
  <c r="I159" i="2" s="1"/>
  <c r="G158" i="2"/>
  <c r="I158" i="2" s="1"/>
  <c r="G157" i="2"/>
  <c r="I157" i="2" s="1"/>
  <c r="G156" i="2"/>
  <c r="I156" i="2" s="1"/>
  <c r="G155" i="2"/>
  <c r="I155" i="2" s="1"/>
  <c r="G154" i="2"/>
  <c r="I154" i="2" s="1"/>
  <c r="G153" i="2"/>
  <c r="I153" i="2" s="1"/>
  <c r="G152" i="2"/>
  <c r="I152" i="2" s="1"/>
  <c r="G151" i="2"/>
  <c r="I151" i="2" s="1"/>
  <c r="G150" i="2"/>
  <c r="I150" i="2" s="1"/>
  <c r="G149" i="2"/>
  <c r="I149" i="2" s="1"/>
  <c r="G148" i="2"/>
  <c r="I148" i="2" s="1"/>
  <c r="G147" i="2"/>
  <c r="I147" i="2" s="1"/>
  <c r="G146" i="2"/>
  <c r="I146" i="2" s="1"/>
  <c r="G145" i="2"/>
  <c r="I145" i="2" s="1"/>
  <c r="G144" i="2"/>
  <c r="I144" i="2" s="1"/>
  <c r="G143" i="2"/>
  <c r="I143" i="2" s="1"/>
  <c r="G142" i="2"/>
  <c r="I142" i="2" s="1"/>
  <c r="I141" i="2"/>
  <c r="G141" i="2"/>
  <c r="G140" i="2"/>
  <c r="I140" i="2" s="1"/>
  <c r="G139" i="2"/>
  <c r="I139" i="2" s="1"/>
  <c r="G138" i="2"/>
  <c r="I138" i="2" s="1"/>
  <c r="G137" i="2"/>
  <c r="I137" i="2" s="1"/>
  <c r="G136" i="2"/>
  <c r="I136" i="2" s="1"/>
  <c r="G135" i="2"/>
  <c r="I135" i="2" s="1"/>
  <c r="G134" i="2"/>
  <c r="I134" i="2" s="1"/>
  <c r="G133" i="2"/>
  <c r="I133" i="2" s="1"/>
  <c r="G132" i="2"/>
  <c r="I132" i="2" s="1"/>
  <c r="G131" i="2"/>
  <c r="I131" i="2" s="1"/>
  <c r="G130" i="2"/>
  <c r="I130" i="2" s="1"/>
  <c r="G129" i="2"/>
  <c r="I129" i="2" s="1"/>
  <c r="G128" i="2"/>
  <c r="I128" i="2" s="1"/>
  <c r="G127" i="2"/>
  <c r="I127" i="2" s="1"/>
  <c r="G126" i="2"/>
  <c r="I126" i="2" s="1"/>
  <c r="G125" i="2"/>
  <c r="I125" i="2" s="1"/>
  <c r="G124" i="2"/>
  <c r="I124" i="2" s="1"/>
  <c r="G123" i="2"/>
  <c r="I123" i="2" s="1"/>
  <c r="G122" i="2"/>
  <c r="I122" i="2" s="1"/>
  <c r="G121" i="2"/>
  <c r="I121" i="2" s="1"/>
  <c r="G120" i="2"/>
  <c r="I120" i="2" s="1"/>
  <c r="G119" i="2"/>
  <c r="I119" i="2" s="1"/>
  <c r="G118" i="2"/>
  <c r="I118" i="2" s="1"/>
  <c r="G117" i="2"/>
  <c r="I117" i="2" s="1"/>
  <c r="J109" i="2"/>
  <c r="J110" i="2" s="1"/>
  <c r="G108" i="2"/>
  <c r="I108" i="2" s="1"/>
  <c r="G107" i="2"/>
  <c r="I107" i="2" s="1"/>
  <c r="G106" i="2"/>
  <c r="I106" i="2" s="1"/>
  <c r="G105" i="2"/>
  <c r="I105" i="2" s="1"/>
  <c r="G104" i="2"/>
  <c r="I104" i="2" s="1"/>
  <c r="G103" i="2"/>
  <c r="I103" i="2" s="1"/>
  <c r="G102" i="2"/>
  <c r="I102" i="2" s="1"/>
  <c r="G101" i="2"/>
  <c r="I101" i="2" s="1"/>
  <c r="G100" i="2"/>
  <c r="I100" i="2" s="1"/>
  <c r="G99" i="2"/>
  <c r="I99" i="2" s="1"/>
  <c r="G98" i="2"/>
  <c r="I98" i="2" s="1"/>
  <c r="G97" i="2"/>
  <c r="I97" i="2" s="1"/>
  <c r="G96" i="2"/>
  <c r="I96" i="2" s="1"/>
  <c r="G95" i="2"/>
  <c r="I95" i="2" s="1"/>
  <c r="G94" i="2"/>
  <c r="I94" i="2" s="1"/>
  <c r="G93" i="2"/>
  <c r="I93" i="2" s="1"/>
  <c r="G92" i="2"/>
  <c r="I92" i="2" s="1"/>
  <c r="G91" i="2"/>
  <c r="I91" i="2" s="1"/>
  <c r="G90" i="2"/>
  <c r="I90" i="2" s="1"/>
  <c r="G89" i="2"/>
  <c r="I89" i="2" s="1"/>
  <c r="G88" i="2"/>
  <c r="I88" i="2" s="1"/>
  <c r="G87" i="2"/>
  <c r="I87" i="2" s="1"/>
  <c r="G86" i="2"/>
  <c r="I86" i="2" s="1"/>
  <c r="G85" i="2"/>
  <c r="I85" i="2" s="1"/>
  <c r="G84" i="2"/>
  <c r="I84" i="2" s="1"/>
  <c r="G83" i="2"/>
  <c r="I83" i="2" s="1"/>
  <c r="G82" i="2"/>
  <c r="I82" i="2" s="1"/>
  <c r="G81" i="2"/>
  <c r="I81" i="2" s="1"/>
  <c r="G80" i="2"/>
  <c r="I80" i="2" s="1"/>
  <c r="G79" i="2"/>
  <c r="I79" i="2" s="1"/>
  <c r="I78" i="2"/>
  <c r="G78" i="2"/>
  <c r="G77" i="2"/>
  <c r="I77" i="2" s="1"/>
  <c r="G76" i="2"/>
  <c r="I76" i="2" s="1"/>
  <c r="G75" i="2"/>
  <c r="I75" i="2" s="1"/>
  <c r="G74" i="2"/>
  <c r="I74" i="2" s="1"/>
  <c r="G73" i="2"/>
  <c r="I73" i="2" s="1"/>
  <c r="G72" i="2"/>
  <c r="I72" i="2" s="1"/>
  <c r="G71" i="2"/>
  <c r="I71" i="2" s="1"/>
  <c r="G70" i="2"/>
  <c r="I70" i="2" s="1"/>
  <c r="G69" i="2"/>
  <c r="I69" i="2" s="1"/>
  <c r="G68" i="2"/>
  <c r="I68" i="2" s="1"/>
  <c r="G67" i="2"/>
  <c r="I67" i="2" s="1"/>
  <c r="G66" i="2"/>
  <c r="I66" i="2" s="1"/>
  <c r="G65" i="2"/>
  <c r="I65" i="2" s="1"/>
  <c r="G64" i="2"/>
  <c r="I64" i="2" s="1"/>
  <c r="G63" i="2"/>
  <c r="I63" i="2" s="1"/>
  <c r="I62" i="2"/>
  <c r="G62" i="2"/>
  <c r="G61" i="2"/>
  <c r="I61" i="2" s="1"/>
  <c r="G60" i="2"/>
  <c r="I60" i="2" s="1"/>
  <c r="D49" i="8"/>
  <c r="J44" i="8"/>
  <c r="J45" i="8"/>
  <c r="J46" i="8"/>
  <c r="J47" i="8"/>
  <c r="J48" i="8"/>
  <c r="H45" i="8"/>
  <c r="H46" i="8"/>
  <c r="G46" i="8"/>
  <c r="G47" i="8"/>
  <c r="G48" i="8"/>
  <c r="G44" i="8"/>
  <c r="G45" i="8"/>
  <c r="E45" i="8"/>
  <c r="E46" i="8"/>
  <c r="E47" i="8"/>
  <c r="E48" i="8"/>
  <c r="E44" i="8"/>
  <c r="D46" i="8"/>
  <c r="D47" i="8"/>
  <c r="D48" i="8"/>
  <c r="J53" i="23"/>
  <c r="J54" i="23" s="1"/>
  <c r="I53" i="22"/>
  <c r="I54" i="22" s="1"/>
  <c r="I53" i="21"/>
  <c r="I54" i="21" s="1"/>
  <c r="F5" i="21"/>
  <c r="H5" i="21" s="1"/>
  <c r="F6" i="21"/>
  <c r="H6" i="21" s="1"/>
  <c r="F7" i="21"/>
  <c r="H7" i="21" s="1"/>
  <c r="F8" i="21"/>
  <c r="H8" i="21" s="1"/>
  <c r="F9" i="21"/>
  <c r="H9" i="21" s="1"/>
  <c r="F10" i="21"/>
  <c r="H10" i="21" s="1"/>
  <c r="F11" i="21"/>
  <c r="H11" i="21" s="1"/>
  <c r="F12" i="21"/>
  <c r="H12" i="21" s="1"/>
  <c r="F13" i="21"/>
  <c r="H13" i="21" s="1"/>
  <c r="F14" i="21"/>
  <c r="H14" i="21" s="1"/>
  <c r="F15" i="21"/>
  <c r="H15" i="21" s="1"/>
  <c r="F16" i="21"/>
  <c r="H16" i="21" s="1"/>
  <c r="F17" i="21"/>
  <c r="H17" i="21" s="1"/>
  <c r="F18" i="21"/>
  <c r="H18" i="21" s="1"/>
  <c r="F19" i="21"/>
  <c r="H19" i="21" s="1"/>
  <c r="F20" i="21"/>
  <c r="H20" i="21" s="1"/>
  <c r="F21" i="21"/>
  <c r="H21" i="21" s="1"/>
  <c r="F22" i="21"/>
  <c r="H22" i="21" s="1"/>
  <c r="F23" i="21"/>
  <c r="H23" i="21" s="1"/>
  <c r="F24" i="21"/>
  <c r="H24" i="21" s="1"/>
  <c r="F25" i="21"/>
  <c r="H25" i="21" s="1"/>
  <c r="F26" i="21"/>
  <c r="H26" i="21" s="1"/>
  <c r="F27" i="21"/>
  <c r="F28" i="21"/>
  <c r="H28" i="21" s="1"/>
  <c r="F29" i="21"/>
  <c r="H29" i="21" s="1"/>
  <c r="F30" i="21"/>
  <c r="H30" i="21" s="1"/>
  <c r="F31" i="21"/>
  <c r="H31" i="21" s="1"/>
  <c r="F32" i="21"/>
  <c r="H32" i="21" s="1"/>
  <c r="F33" i="21"/>
  <c r="H33" i="21" s="1"/>
  <c r="F34" i="21"/>
  <c r="H34" i="21" s="1"/>
  <c r="F35" i="21"/>
  <c r="H35" i="21" s="1"/>
  <c r="F36" i="21"/>
  <c r="H36" i="21" s="1"/>
  <c r="F37" i="21"/>
  <c r="H37" i="21" s="1"/>
  <c r="F38" i="21"/>
  <c r="H38" i="21" s="1"/>
  <c r="F39" i="21"/>
  <c r="H39" i="21" s="1"/>
  <c r="F40" i="21"/>
  <c r="H40" i="21" s="1"/>
  <c r="F41" i="21"/>
  <c r="H41" i="21" s="1"/>
  <c r="F42" i="21"/>
  <c r="H42" i="21" s="1"/>
  <c r="F43" i="21"/>
  <c r="H43" i="21" s="1"/>
  <c r="F44" i="21"/>
  <c r="H44" i="21" s="1"/>
  <c r="F45" i="21"/>
  <c r="H45" i="21" s="1"/>
  <c r="F46" i="21"/>
  <c r="H46" i="21" s="1"/>
  <c r="F47" i="21"/>
  <c r="H47" i="21" s="1"/>
  <c r="F48" i="21"/>
  <c r="H48" i="21" s="1"/>
  <c r="F49" i="21"/>
  <c r="H49" i="21" s="1"/>
  <c r="F50" i="21"/>
  <c r="H50" i="21" s="1"/>
  <c r="F51" i="21"/>
  <c r="H51" i="21" s="1"/>
  <c r="F52" i="21"/>
  <c r="H52" i="21" s="1"/>
  <c r="F4" i="21"/>
  <c r="H4" i="21" s="1"/>
  <c r="J53" i="20"/>
  <c r="J54" i="20" s="1"/>
  <c r="J53" i="19"/>
  <c r="J54" i="19" s="1"/>
  <c r="K53" i="2"/>
  <c r="K54" i="2" s="1"/>
  <c r="F5" i="22"/>
  <c r="H5" i="22" s="1"/>
  <c r="F6" i="22"/>
  <c r="H6" i="22" s="1"/>
  <c r="F7" i="22"/>
  <c r="H7" i="22" s="1"/>
  <c r="F8" i="22"/>
  <c r="F9" i="22"/>
  <c r="H9" i="22" s="1"/>
  <c r="F10" i="22"/>
  <c r="H10" i="22" s="1"/>
  <c r="F11" i="22"/>
  <c r="H11" i="22" s="1"/>
  <c r="F12" i="22"/>
  <c r="H12" i="22" s="1"/>
  <c r="F13" i="22"/>
  <c r="H13" i="22" s="1"/>
  <c r="F14" i="22"/>
  <c r="H14" i="22" s="1"/>
  <c r="F15" i="22"/>
  <c r="H15" i="22" s="1"/>
  <c r="F16" i="22"/>
  <c r="F17" i="22"/>
  <c r="H17" i="22" s="1"/>
  <c r="F18" i="22"/>
  <c r="H18" i="22" s="1"/>
  <c r="F19" i="22"/>
  <c r="H19" i="22" s="1"/>
  <c r="F20" i="22"/>
  <c r="H20" i="22" s="1"/>
  <c r="F21" i="22"/>
  <c r="H21" i="22" s="1"/>
  <c r="F22" i="22"/>
  <c r="H22" i="22" s="1"/>
  <c r="F23" i="22"/>
  <c r="H23" i="22" s="1"/>
  <c r="F24" i="22"/>
  <c r="H24" i="22" s="1"/>
  <c r="F25" i="22"/>
  <c r="H25" i="22" s="1"/>
  <c r="F26" i="22"/>
  <c r="H26" i="22" s="1"/>
  <c r="F27" i="22"/>
  <c r="H27" i="22" s="1"/>
  <c r="F28" i="22"/>
  <c r="H28" i="22" s="1"/>
  <c r="F29" i="22"/>
  <c r="H29" i="22" s="1"/>
  <c r="F30" i="22"/>
  <c r="H30" i="22" s="1"/>
  <c r="F31" i="22"/>
  <c r="H31" i="22" s="1"/>
  <c r="F32" i="22"/>
  <c r="F33" i="22"/>
  <c r="H33" i="22" s="1"/>
  <c r="F34" i="22"/>
  <c r="H34" i="22" s="1"/>
  <c r="F35" i="22"/>
  <c r="H35" i="22" s="1"/>
  <c r="F36" i="22"/>
  <c r="H36" i="22" s="1"/>
  <c r="F37" i="22"/>
  <c r="H37" i="22" s="1"/>
  <c r="F38" i="22"/>
  <c r="H38" i="22" s="1"/>
  <c r="F39" i="22"/>
  <c r="H39" i="22" s="1"/>
  <c r="F40" i="22"/>
  <c r="H40" i="22" s="1"/>
  <c r="F41" i="22"/>
  <c r="H41" i="22" s="1"/>
  <c r="F42" i="22"/>
  <c r="H42" i="22" s="1"/>
  <c r="F43" i="22"/>
  <c r="H43" i="22" s="1"/>
  <c r="F44" i="22"/>
  <c r="H44" i="22" s="1"/>
  <c r="F45" i="22"/>
  <c r="H45" i="22" s="1"/>
  <c r="F46" i="22"/>
  <c r="H46" i="22" s="1"/>
  <c r="F47" i="22"/>
  <c r="H47" i="22" s="1"/>
  <c r="F48" i="22"/>
  <c r="H48" i="22" s="1"/>
  <c r="F49" i="22"/>
  <c r="H49" i="22" s="1"/>
  <c r="F50" i="22"/>
  <c r="H50" i="22" s="1"/>
  <c r="F51" i="22"/>
  <c r="H51" i="22" s="1"/>
  <c r="F52" i="22"/>
  <c r="H52" i="22" s="1"/>
  <c r="G35" i="23"/>
  <c r="I35" i="23" s="1"/>
  <c r="G36" i="23"/>
  <c r="I36" i="23" s="1"/>
  <c r="G37" i="23"/>
  <c r="I37" i="23" s="1"/>
  <c r="G38" i="23"/>
  <c r="I38" i="23" s="1"/>
  <c r="G39" i="23"/>
  <c r="I39" i="23" s="1"/>
  <c r="G40" i="23"/>
  <c r="I40" i="23" s="1"/>
  <c r="G41" i="23"/>
  <c r="I41" i="23" s="1"/>
  <c r="G42" i="23"/>
  <c r="I42" i="23" s="1"/>
  <c r="G43" i="23"/>
  <c r="I43" i="23" s="1"/>
  <c r="G44" i="23"/>
  <c r="I44" i="23" s="1"/>
  <c r="G45" i="23"/>
  <c r="I45" i="23" s="1"/>
  <c r="G46" i="23"/>
  <c r="I46" i="23" s="1"/>
  <c r="G47" i="23"/>
  <c r="I47" i="23" s="1"/>
  <c r="G48" i="23"/>
  <c r="I48" i="23" s="1"/>
  <c r="G49" i="23"/>
  <c r="I49" i="23" s="1"/>
  <c r="G50" i="23"/>
  <c r="I50" i="23" s="1"/>
  <c r="G51" i="23"/>
  <c r="I51" i="23" s="1"/>
  <c r="G52" i="23"/>
  <c r="I52" i="23" s="1"/>
  <c r="G35" i="20"/>
  <c r="I35" i="20" s="1"/>
  <c r="G36" i="20"/>
  <c r="I36" i="20" s="1"/>
  <c r="G37" i="20"/>
  <c r="I37" i="20" s="1"/>
  <c r="G38" i="20"/>
  <c r="I38" i="20" s="1"/>
  <c r="G39" i="20"/>
  <c r="I39" i="20" s="1"/>
  <c r="G40" i="20"/>
  <c r="I40" i="20" s="1"/>
  <c r="G41" i="20"/>
  <c r="I41" i="20" s="1"/>
  <c r="G42" i="20"/>
  <c r="I42" i="20" s="1"/>
  <c r="G43" i="20"/>
  <c r="I43" i="20" s="1"/>
  <c r="G44" i="20"/>
  <c r="I44" i="20" s="1"/>
  <c r="G45" i="20"/>
  <c r="I45" i="20" s="1"/>
  <c r="G46" i="20"/>
  <c r="I46" i="20" s="1"/>
  <c r="G47" i="20"/>
  <c r="I47" i="20" s="1"/>
  <c r="G48" i="20"/>
  <c r="I48" i="20" s="1"/>
  <c r="G49" i="20"/>
  <c r="I49" i="20" s="1"/>
  <c r="G50" i="20"/>
  <c r="I50" i="20" s="1"/>
  <c r="G51" i="20"/>
  <c r="I51" i="20" s="1"/>
  <c r="G52" i="20"/>
  <c r="I52" i="20" s="1"/>
  <c r="H8" i="2"/>
  <c r="G8" i="20"/>
  <c r="I8" i="20" s="1"/>
  <c r="G37" i="19"/>
  <c r="I37" i="19" s="1"/>
  <c r="G38" i="19"/>
  <c r="I38" i="19" s="1"/>
  <c r="G39" i="19"/>
  <c r="I39" i="19" s="1"/>
  <c r="G40" i="19"/>
  <c r="I40" i="19" s="1"/>
  <c r="G41" i="19"/>
  <c r="I41" i="19" s="1"/>
  <c r="G42" i="19"/>
  <c r="I42" i="19" s="1"/>
  <c r="G43" i="19"/>
  <c r="I43" i="19" s="1"/>
  <c r="G44" i="19"/>
  <c r="I44" i="19" s="1"/>
  <c r="G45" i="19"/>
  <c r="I45" i="19" s="1"/>
  <c r="G46" i="19"/>
  <c r="I46" i="19" s="1"/>
  <c r="G47" i="19"/>
  <c r="I47" i="19" s="1"/>
  <c r="G48" i="19"/>
  <c r="I48" i="19" s="1"/>
  <c r="G49" i="19"/>
  <c r="I49" i="19" s="1"/>
  <c r="G50" i="19"/>
  <c r="I50" i="19" s="1"/>
  <c r="G51" i="19"/>
  <c r="I51" i="19" s="1"/>
  <c r="G52" i="19"/>
  <c r="I52" i="19" s="1"/>
  <c r="G35" i="19"/>
  <c r="I35" i="19" s="1"/>
  <c r="G36" i="19"/>
  <c r="I36" i="19" s="1"/>
  <c r="H35" i="2"/>
  <c r="J35" i="2" s="1"/>
  <c r="H36" i="2"/>
  <c r="J36" i="2" s="1"/>
  <c r="H37" i="2"/>
  <c r="J37" i="2" s="1"/>
  <c r="H38" i="2"/>
  <c r="J38" i="2" s="1"/>
  <c r="H39" i="2"/>
  <c r="J39" i="2" s="1"/>
  <c r="H40" i="2"/>
  <c r="J40" i="2" s="1"/>
  <c r="H41" i="2"/>
  <c r="J41" i="2" s="1"/>
  <c r="H42" i="2"/>
  <c r="J42" i="2" s="1"/>
  <c r="H43" i="2"/>
  <c r="J43" i="2" s="1"/>
  <c r="H44" i="2"/>
  <c r="J44" i="2" s="1"/>
  <c r="H45" i="2"/>
  <c r="J45" i="2" s="1"/>
  <c r="H46" i="2"/>
  <c r="J46" i="2" s="1"/>
  <c r="H47" i="2"/>
  <c r="J47" i="2" s="1"/>
  <c r="H48" i="2"/>
  <c r="J48" i="2" s="1"/>
  <c r="H49" i="2"/>
  <c r="J49" i="2" s="1"/>
  <c r="H50" i="2"/>
  <c r="J50" i="2" s="1"/>
  <c r="H51" i="2"/>
  <c r="J51" i="2" s="1"/>
  <c r="H52" i="2"/>
  <c r="J52" i="2" s="1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4" i="19"/>
  <c r="G34" i="23"/>
  <c r="I34" i="23" s="1"/>
  <c r="G33" i="23"/>
  <c r="I33" i="23" s="1"/>
  <c r="G32" i="23"/>
  <c r="I32" i="23" s="1"/>
  <c r="G31" i="23"/>
  <c r="I31" i="23" s="1"/>
  <c r="G30" i="23"/>
  <c r="I30" i="23" s="1"/>
  <c r="G29" i="23"/>
  <c r="I29" i="23" s="1"/>
  <c r="G28" i="23"/>
  <c r="I28" i="23" s="1"/>
  <c r="G27" i="23"/>
  <c r="I27" i="23" s="1"/>
  <c r="G26" i="23"/>
  <c r="I26" i="23" s="1"/>
  <c r="G25" i="23"/>
  <c r="I25" i="23" s="1"/>
  <c r="G24" i="23"/>
  <c r="I24" i="23" s="1"/>
  <c r="G23" i="23"/>
  <c r="I23" i="23" s="1"/>
  <c r="G22" i="23"/>
  <c r="I22" i="23" s="1"/>
  <c r="G21" i="23"/>
  <c r="I21" i="23" s="1"/>
  <c r="G20" i="23"/>
  <c r="I20" i="23" s="1"/>
  <c r="G19" i="23"/>
  <c r="I19" i="23" s="1"/>
  <c r="G18" i="23"/>
  <c r="I18" i="23" s="1"/>
  <c r="G17" i="23"/>
  <c r="I17" i="23" s="1"/>
  <c r="G16" i="23"/>
  <c r="I16" i="23" s="1"/>
  <c r="G15" i="23"/>
  <c r="I15" i="23" s="1"/>
  <c r="G14" i="23"/>
  <c r="I14" i="23" s="1"/>
  <c r="G13" i="23"/>
  <c r="I13" i="23" s="1"/>
  <c r="G12" i="23"/>
  <c r="I12" i="23" s="1"/>
  <c r="G11" i="23"/>
  <c r="I11" i="23" s="1"/>
  <c r="G10" i="23"/>
  <c r="I10" i="23" s="1"/>
  <c r="G9" i="23"/>
  <c r="I9" i="23" s="1"/>
  <c r="G8" i="23"/>
  <c r="I8" i="23" s="1"/>
  <c r="G7" i="23"/>
  <c r="I7" i="23" s="1"/>
  <c r="G6" i="23"/>
  <c r="I6" i="23" s="1"/>
  <c r="G5" i="23"/>
  <c r="I5" i="23" s="1"/>
  <c r="G4" i="23"/>
  <c r="I4" i="23" s="1"/>
  <c r="H32" i="22"/>
  <c r="H16" i="22"/>
  <c r="H8" i="22"/>
  <c r="F4" i="22"/>
  <c r="H4" i="22" s="1"/>
  <c r="H27" i="21"/>
  <c r="G34" i="20"/>
  <c r="I34" i="20" s="1"/>
  <c r="G33" i="20"/>
  <c r="I33" i="20" s="1"/>
  <c r="G32" i="20"/>
  <c r="I32" i="20" s="1"/>
  <c r="G31" i="20"/>
  <c r="I31" i="20" s="1"/>
  <c r="G30" i="20"/>
  <c r="I30" i="20" s="1"/>
  <c r="G29" i="20"/>
  <c r="I29" i="20" s="1"/>
  <c r="G28" i="20"/>
  <c r="I28" i="20" s="1"/>
  <c r="G27" i="20"/>
  <c r="I27" i="20" s="1"/>
  <c r="G26" i="20"/>
  <c r="I26" i="20" s="1"/>
  <c r="G25" i="20"/>
  <c r="I25" i="20" s="1"/>
  <c r="G24" i="20"/>
  <c r="I24" i="20" s="1"/>
  <c r="G23" i="20"/>
  <c r="I23" i="20" s="1"/>
  <c r="G22" i="20"/>
  <c r="I22" i="20" s="1"/>
  <c r="G21" i="20"/>
  <c r="I21" i="20" s="1"/>
  <c r="G20" i="20"/>
  <c r="I20" i="20" s="1"/>
  <c r="G19" i="20"/>
  <c r="I19" i="20" s="1"/>
  <c r="G18" i="20"/>
  <c r="I18" i="20" s="1"/>
  <c r="G17" i="20"/>
  <c r="I17" i="20" s="1"/>
  <c r="G16" i="20"/>
  <c r="I16" i="20" s="1"/>
  <c r="G15" i="20"/>
  <c r="I15" i="20" s="1"/>
  <c r="G14" i="20"/>
  <c r="I14" i="20" s="1"/>
  <c r="G13" i="20"/>
  <c r="I13" i="20" s="1"/>
  <c r="G12" i="20"/>
  <c r="I12" i="20" s="1"/>
  <c r="G11" i="20"/>
  <c r="I11" i="20" s="1"/>
  <c r="G10" i="20"/>
  <c r="I10" i="20" s="1"/>
  <c r="G9" i="20"/>
  <c r="I9" i="20" s="1"/>
  <c r="G7" i="20"/>
  <c r="I7" i="20" s="1"/>
  <c r="G6" i="20"/>
  <c r="I6" i="20" s="1"/>
  <c r="G5" i="20"/>
  <c r="I5" i="20" s="1"/>
  <c r="G4" i="20"/>
  <c r="I4" i="20" s="1"/>
  <c r="G34" i="19"/>
  <c r="I34" i="19" s="1"/>
  <c r="G33" i="19"/>
  <c r="I33" i="19" s="1"/>
  <c r="G32" i="19"/>
  <c r="I32" i="19" s="1"/>
  <c r="G31" i="19"/>
  <c r="I31" i="19" s="1"/>
  <c r="G30" i="19"/>
  <c r="I30" i="19" s="1"/>
  <c r="G29" i="19"/>
  <c r="I29" i="19" s="1"/>
  <c r="G28" i="19"/>
  <c r="I28" i="19" s="1"/>
  <c r="G27" i="19"/>
  <c r="I27" i="19" s="1"/>
  <c r="G26" i="19"/>
  <c r="I26" i="19" s="1"/>
  <c r="G25" i="19"/>
  <c r="I25" i="19" s="1"/>
  <c r="G24" i="19"/>
  <c r="I24" i="19" s="1"/>
  <c r="G23" i="19"/>
  <c r="I23" i="19" s="1"/>
  <c r="G22" i="19"/>
  <c r="I22" i="19" s="1"/>
  <c r="G21" i="19"/>
  <c r="I21" i="19" s="1"/>
  <c r="G20" i="19"/>
  <c r="I20" i="19" s="1"/>
  <c r="G19" i="19"/>
  <c r="I19" i="19" s="1"/>
  <c r="G18" i="19"/>
  <c r="I18" i="19" s="1"/>
  <c r="G17" i="19"/>
  <c r="I17" i="19" s="1"/>
  <c r="G16" i="19"/>
  <c r="I16" i="19" s="1"/>
  <c r="G15" i="19"/>
  <c r="I15" i="19" s="1"/>
  <c r="G14" i="19"/>
  <c r="I14" i="19" s="1"/>
  <c r="G13" i="19"/>
  <c r="I13" i="19" s="1"/>
  <c r="G12" i="19"/>
  <c r="I12" i="19" s="1"/>
  <c r="G11" i="19"/>
  <c r="I11" i="19" s="1"/>
  <c r="G10" i="19"/>
  <c r="I10" i="19" s="1"/>
  <c r="G9" i="19"/>
  <c r="I9" i="19" s="1"/>
  <c r="G8" i="19"/>
  <c r="I8" i="19" s="1"/>
  <c r="G7" i="19"/>
  <c r="I7" i="19" s="1"/>
  <c r="G6" i="19"/>
  <c r="I6" i="19" s="1"/>
  <c r="G5" i="19"/>
  <c r="I5" i="19" s="1"/>
  <c r="G4" i="19"/>
  <c r="I4" i="19" s="1"/>
  <c r="I43" i="8" l="1"/>
  <c r="I32" i="8"/>
  <c r="I49" i="8" s="1"/>
  <c r="F32" i="8" l="1"/>
  <c r="F49" i="8" s="1"/>
  <c r="G32" i="8"/>
  <c r="H32" i="8"/>
  <c r="H49" i="8" s="1"/>
  <c r="J32" i="8"/>
  <c r="J49" i="8" s="1"/>
  <c r="E32" i="8"/>
  <c r="D32" i="8"/>
  <c r="J43" i="8"/>
  <c r="H43" i="8"/>
  <c r="G43" i="8"/>
  <c r="F43" i="8"/>
  <c r="E43" i="8"/>
  <c r="D44" i="8"/>
  <c r="D45" i="8"/>
  <c r="D43" i="8"/>
  <c r="H5" i="2" l="1"/>
  <c r="H6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J33" i="2" s="1"/>
  <c r="H34" i="2"/>
  <c r="J34" i="2" s="1"/>
  <c r="H7" i="2"/>
  <c r="H4" i="2"/>
  <c r="J4" i="2" s="1"/>
  <c r="J11" i="2" l="1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6" i="2" l="1"/>
  <c r="J7" i="2"/>
  <c r="J8" i="2"/>
  <c r="J9" i="2"/>
  <c r="J10" i="2"/>
  <c r="J5" i="2"/>
</calcChain>
</file>

<file path=xl/sharedStrings.xml><?xml version="1.0" encoding="utf-8"?>
<sst xmlns="http://schemas.openxmlformats.org/spreadsheetml/2006/main" count="1508" uniqueCount="178">
  <si>
    <t>COURSE CODE</t>
  </si>
  <si>
    <t>COURSE TITLE</t>
  </si>
  <si>
    <t>SEMESTER</t>
  </si>
  <si>
    <t>SESSION OF COURSE</t>
  </si>
  <si>
    <t>L:T:P</t>
  </si>
  <si>
    <t>CREDITS</t>
  </si>
  <si>
    <t>BATCH</t>
  </si>
  <si>
    <t>CO1</t>
  </si>
  <si>
    <t>GRADE SCALE</t>
  </si>
  <si>
    <t>CO2</t>
  </si>
  <si>
    <t>CO3</t>
  </si>
  <si>
    <t>CO’S</t>
  </si>
  <si>
    <t>CIA1 (50)</t>
  </si>
  <si>
    <t>CIA2 (50)</t>
  </si>
  <si>
    <t>MAX MARKS</t>
  </si>
  <si>
    <t>PERCENT %</t>
  </si>
  <si>
    <t>SCORES OR GRADING BASED ON SCALE OF 3</t>
  </si>
  <si>
    <t>COURSE OUTCOMES</t>
  </si>
  <si>
    <t>TOTAL MARKS OBTAINED</t>
  </si>
  <si>
    <t xml:space="preserve">TOTAL MARKS ATTEMPTED </t>
  </si>
  <si>
    <t>SI.NO.</t>
  </si>
  <si>
    <t>NAME</t>
  </si>
  <si>
    <t>Y</t>
  </si>
  <si>
    <t xml:space="preserve">COURSE OUTCOMES </t>
  </si>
  <si>
    <t>GRADING AVG ON SCALE OF 3</t>
  </si>
  <si>
    <t>DISTRIBUTION %</t>
  </si>
  <si>
    <t>PO AND CO SCALE</t>
  </si>
  <si>
    <t>Strongly Related</t>
  </si>
  <si>
    <t>Moderate</t>
  </si>
  <si>
    <t>Low</t>
  </si>
  <si>
    <t>CO RESULT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</si>
  <si>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</si>
  <si>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</si>
  <si>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</si>
  <si>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</si>
  <si>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</si>
  <si>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</si>
  <si>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</si>
  <si>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</si>
  <si>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</si>
  <si>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</si>
  <si>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</si>
  <si>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</si>
  <si>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COMPILER 
DESIGN</t>
  </si>
  <si>
    <t>CS6660</t>
  </si>
  <si>
    <t>CO4</t>
  </si>
  <si>
    <t>CO5</t>
  </si>
  <si>
    <t>Q-1,3</t>
  </si>
  <si>
    <t>CIA3 (100)</t>
  </si>
  <si>
    <t>ASSIGNMENT-1 
Q-1,3</t>
  </si>
  <si>
    <t>Mr.N. Kathirvel</t>
  </si>
  <si>
    <t>AVERAGE OF CO's &amp; PO's</t>
  </si>
  <si>
    <t>Weak</t>
  </si>
  <si>
    <t>-</t>
  </si>
  <si>
    <t>CO</t>
  </si>
  <si>
    <t>CO-Attainment Internal (CO-INT)</t>
  </si>
  <si>
    <t>(Avg. Attainment of All section) (%)</t>
  </si>
  <si>
    <t>Strong</t>
  </si>
  <si>
    <t>PO Attainment (PO1=CO1 Attainment * M(0.66)+CO2 Attainment * S (0.99)+ CO3
Attainment * S(0.99) + CO4 Attainment * S (0.99) / PO Over All Value(3.63)</t>
  </si>
  <si>
    <t>TARGET&gt;=60%</t>
  </si>
  <si>
    <t>SCORE: &lt;50%</t>
  </si>
  <si>
    <t>NUMBER OF STUDENTS SCORING &gt;=60%</t>
  </si>
  <si>
    <t>COURSE 
INSTRUCTOR</t>
  </si>
  <si>
    <t>IT6005</t>
  </si>
  <si>
    <t>DIGITAL IMAGE PROCESSING</t>
  </si>
  <si>
    <t>JULY - DEC 2018</t>
  </si>
  <si>
    <t>Q-4,6</t>
  </si>
  <si>
    <t>Q-9,10</t>
  </si>
  <si>
    <t>SCORE: &gt;=70%</t>
  </si>
  <si>
    <t>REG NO</t>
  </si>
  <si>
    <t>n</t>
  </si>
  <si>
    <t>% OF STUDENTS
 ACHIEVED CO</t>
  </si>
  <si>
    <t xml:space="preserve"> -</t>
  </si>
  <si>
    <t>SCORE: &gt;50% OR SCORE:&lt;60</t>
  </si>
  <si>
    <t>GE8151</t>
  </si>
  <si>
    <t>PROBLEM SOLVING PYTHON
PROGRAMMING</t>
  </si>
  <si>
    <t>2018 - 2022</t>
  </si>
  <si>
    <t>CO6</t>
  </si>
  <si>
    <t>PSPP</t>
  </si>
  <si>
    <t>Develop algorithmic solutions to simple computational problems.</t>
  </si>
  <si>
    <t>Read, write, execute by hand simple Python programs.</t>
  </si>
  <si>
    <t>Structure simple Python programs for solving problems.</t>
  </si>
  <si>
    <t xml:space="preserve">Decompose a Python program into functions. </t>
  </si>
  <si>
    <t>Represent compound data using Python lists, tuples, and dictionaries.</t>
  </si>
  <si>
    <t>Read and write data from/to files in Python Programs.</t>
  </si>
  <si>
    <t>TOTAL NUMBER OF STUDENTS FOR BATCH:            49</t>
  </si>
  <si>
    <t>ABINAYA K</t>
  </si>
  <si>
    <t>ABOORVA J</t>
  </si>
  <si>
    <t>AGESTHIYA B</t>
  </si>
  <si>
    <t>ALAGUPANDI K</t>
  </si>
  <si>
    <t>BARATH RAJ S</t>
  </si>
  <si>
    <t>CHANDRABOSE A</t>
  </si>
  <si>
    <t>CHINNASAMY R</t>
  </si>
  <si>
    <t>DENESHRAJ S</t>
  </si>
  <si>
    <t>DHANALAKSHMI R</t>
  </si>
  <si>
    <t>DHARSHANA K</t>
  </si>
  <si>
    <t>DHARSHINI S</t>
  </si>
  <si>
    <t>DHINA D</t>
  </si>
  <si>
    <t>DHIVYA N</t>
  </si>
  <si>
    <t>GAYATHRI M</t>
  </si>
  <si>
    <t>GOTHANDA RAMAN G</t>
  </si>
  <si>
    <t>HEMAMALYA G V S</t>
  </si>
  <si>
    <t>INDRAJITH S</t>
  </si>
  <si>
    <t>KAVYA S</t>
  </si>
  <si>
    <t>LOGADHARSHINI S</t>
  </si>
  <si>
    <t>MANIGANDAN V</t>
  </si>
  <si>
    <t>MEERAN MYDEEN L</t>
  </si>
  <si>
    <t>MOHANA M</t>
  </si>
  <si>
    <t>NAGAPRABHAKARAN R</t>
  </si>
  <si>
    <t>NIGITHA R</t>
  </si>
  <si>
    <t>NISHITHA N</t>
  </si>
  <si>
    <t>NITHISHKUMAR C</t>
  </si>
  <si>
    <t>PANDIYAN A</t>
  </si>
  <si>
    <t>PRABITHA PRIYADHARSHINI A</t>
  </si>
  <si>
    <t>PRAVEENA G</t>
  </si>
  <si>
    <t>PRAVEEN KUMAR K</t>
  </si>
  <si>
    <t>PREMNATH S</t>
  </si>
  <si>
    <t>RAJARATHI V</t>
  </si>
  <si>
    <t>RAJASRI R S</t>
  </si>
  <si>
    <t>SHALINI M</t>
  </si>
  <si>
    <t>SHARMILA V</t>
  </si>
  <si>
    <t>SNEKA S</t>
  </si>
  <si>
    <t>SRAVANI S</t>
  </si>
  <si>
    <t>SUBHASINI K</t>
  </si>
  <si>
    <t>SURYA S</t>
  </si>
  <si>
    <t>SYED FAROOK R</t>
  </si>
  <si>
    <t>TEENU SARA JOSEN</t>
  </si>
  <si>
    <t>VEERAMANI V</t>
  </si>
  <si>
    <t>VIJAY G</t>
  </si>
  <si>
    <t>VIJAYSELVASINGH J</t>
  </si>
  <si>
    <t>VIKRAM B</t>
  </si>
  <si>
    <t>VINITHA S</t>
  </si>
  <si>
    <t>YOGANANTH P</t>
  </si>
  <si>
    <t>MUHAMAD ALSHAD K</t>
  </si>
  <si>
    <t>PROBLEM
SOLVING
PYTHON
PROGRAMMING</t>
  </si>
  <si>
    <t>CIA1 
Q-1, 2,3,5,7,8,9,10</t>
  </si>
  <si>
    <t>CIA3 
Q-6</t>
  </si>
  <si>
    <t>CIA2 
Q-4,6</t>
  </si>
  <si>
    <t>CIA1 
Q-4,11</t>
  </si>
  <si>
    <t>CIA1 
Q-6</t>
  </si>
  <si>
    <t>CIA2 
Q-9</t>
  </si>
  <si>
    <t>CIA2 
Q-1,7,8,10</t>
  </si>
  <si>
    <t>CIA1 
Q-4,7,10</t>
  </si>
  <si>
    <t>CIA3
Q-1,2,3,5,8,9</t>
  </si>
  <si>
    <t>ASSIGNMENT-1 
Q-5,8</t>
  </si>
  <si>
    <t>ASSIGNMENT-1 
Q-5,9</t>
  </si>
  <si>
    <t>ASSIGNMENT-1 
Q-3,7</t>
  </si>
  <si>
    <t>Q-1, 2,3,5,7,8,9,10</t>
  </si>
  <si>
    <t xml:space="preserve"> 
Q-2</t>
  </si>
  <si>
    <t>CIA2
Q-2</t>
  </si>
  <si>
    <t xml:space="preserve"> 
Q-6</t>
  </si>
  <si>
    <t>Q-4,11</t>
  </si>
  <si>
    <t>Q-5,8</t>
  </si>
  <si>
    <t>ASSIGNMENT-1 (10)</t>
  </si>
  <si>
    <t>Q-6</t>
  </si>
  <si>
    <t xml:space="preserve"> Q-9</t>
  </si>
  <si>
    <t>Q-5,9</t>
  </si>
  <si>
    <t>Q- 1,7,8,10</t>
  </si>
  <si>
    <t>Q-2,9</t>
  </si>
  <si>
    <t>ASSIGNMENT-1 
Q-2,9</t>
  </si>
  <si>
    <t>Q-4,7,10</t>
  </si>
  <si>
    <t>Q-3,7</t>
  </si>
  <si>
    <t>Q-5</t>
  </si>
  <si>
    <t>CIA1 
Q-5</t>
  </si>
  <si>
    <t>Q-1,2,3,5,8,9</t>
  </si>
  <si>
    <t>ASSIGNMENT-1 
Q-9,10</t>
  </si>
  <si>
    <t>46/49=94%</t>
  </si>
  <si>
    <t>43/49=88%</t>
  </si>
  <si>
    <t>40/49=82%</t>
  </si>
  <si>
    <t>03/49=6%</t>
  </si>
  <si>
    <t>06/49=12%</t>
  </si>
  <si>
    <t>09/49=18%</t>
  </si>
  <si>
    <t>45/49=92%</t>
  </si>
  <si>
    <t>04/49=8%</t>
  </si>
  <si>
    <t>3/49=6%</t>
  </si>
  <si>
    <t>44/49=90%</t>
  </si>
  <si>
    <t>5/49=10%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</si>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</sst>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3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name val="Times New Roman"/>
      <family val="1"/>
      <charset val="1"/>
    </font>
    <font>
      <sz val="12"/>
      <name val="Times New Roman"/>
      <family val="1"/>
      <charset val="1"/>
    </font>
    <font>
      <b/>
      <sz val="12"/>
      <name val="Times New Roman"/>
      <family val="1"/>
    </font>
    <font>
      <b/>
      <sz val="10"/>
      <name val="Arial"/>
      <family val="2"/>
    </font>
    <font>
      <b/>
      <sz val="11"/>
      <name val="Times New Roman"/>
      <family val="1"/>
      <charset val="1"/>
    </font>
    <font>
      <sz val="11"/>
      <name val="Times New Roman"/>
      <family val="1"/>
      <charset val="1"/>
    </font>
    <font>
      <b/>
      <sz val="16"/>
      <name val="Calibri"/>
      <family val="2"/>
      <scheme val="minor"/>
    </font>
    <font>
      <sz val="12"/>
      <name val="Times New Roman"/>
      <family val="1"/>
    </font>
    <font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Arial"/>
      <family val="2"/>
    </font>
    <font>
      <sz val="16"/>
      <name val="Cambria"/>
      <family val="1"/>
    </font>
    <font>
      <b/>
      <sz val="11"/>
      <color rgb="FF000000"/>
      <name val="Times New Roman"/>
      <family val="1"/>
    </font>
    <font>
      <sz val="14"/>
      <name val="Times New Roman"/>
      <family val="1"/>
    </font>
    <font>
      <sz val="18"/>
      <name val="Arial"/>
      <family val="2"/>
    </font>
    <font>
      <b/>
      <sz val="18"/>
      <name val="Calibri"/>
      <family val="2"/>
      <scheme val="minor"/>
    </font>
    <font>
      <b/>
      <sz val="16"/>
      <name val="Arial"/>
      <family val="2"/>
    </font>
    <font>
      <sz val="11"/>
      <name val="Times New Roman"/>
      <family val="1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70C0"/>
      <name val="Times New Roman"/>
      <family val="1"/>
    </font>
    <font>
      <sz val="10"/>
      <name val="Times New Roman"/>
      <family val="1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70C0"/>
      <name val="Times New Roman"/>
      <family val="1"/>
    </font>
    <font>
      <b/>
      <sz val="20"/>
      <color theme="0"/>
      <name val="Arial"/>
      <family val="2"/>
    </font>
    <font>
      <sz val="16"/>
      <color theme="0"/>
      <name val="Cambria"/>
      <family val="1"/>
      <scheme val="major"/>
    </font>
    <font>
      <sz val="16"/>
      <color theme="0"/>
      <name val="Times New Roman"/>
      <family val="1"/>
    </font>
    <font>
      <sz val="9"/>
      <color theme="0"/>
      <name val="Verdana"/>
      <family val="2"/>
    </font>
    <font>
      <sz val="14"/>
      <color theme="0"/>
      <name val="Times New Roman"/>
      <family val="1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80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C5000B"/>
      </patternFill>
    </fill>
  </fills>
  <borders count="3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7" fillId="0" borderId="2" xfId="0" applyFont="1" applyBorder="1"/>
    <xf numFmtId="0" fontId="6" fillId="0" borderId="2" xfId="0" applyFont="1" applyBorder="1"/>
    <xf numFmtId="0" fontId="7" fillId="0" borderId="2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wrapText="1"/>
    </xf>
    <xf numFmtId="0" fontId="4" fillId="0" borderId="1" xfId="0" applyFont="1" applyBorder="1"/>
    <xf numFmtId="0" fontId="4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21" fontId="9" fillId="0" borderId="1" xfId="0" applyNumberFormat="1" applyFont="1" applyBorder="1" applyAlignment="1">
      <alignment horizontal="left"/>
    </xf>
    <xf numFmtId="0" fontId="4" fillId="0" borderId="0" xfId="0" applyFont="1" applyBorder="1"/>
    <xf numFmtId="0" fontId="9" fillId="0" borderId="0" xfId="0" applyFont="1" applyBorder="1" applyAlignment="1">
      <alignment horizontal="left"/>
    </xf>
    <xf numFmtId="0" fontId="9" fillId="0" borderId="0" xfId="0" applyFont="1"/>
    <xf numFmtId="0" fontId="4" fillId="3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1" fillId="2" borderId="2" xfId="0" applyFont="1" applyFill="1" applyBorder="1" applyAlignment="1">
      <alignment horizontal="center" wrapText="1"/>
    </xf>
    <xf numFmtId="0" fontId="12" fillId="0" borderId="2" xfId="0" applyFont="1" applyBorder="1" applyAlignment="1">
      <alignment horizontal="center" vertical="center"/>
    </xf>
    <xf numFmtId="4" fontId="10" fillId="0" borderId="2" xfId="0" applyNumberFormat="1" applyFont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4" fontId="10" fillId="2" borderId="2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4" fillId="0" borderId="0" xfId="0" applyFont="1"/>
    <xf numFmtId="0" fontId="14" fillId="0" borderId="2" xfId="0" applyFont="1" applyBorder="1" applyAlignment="1">
      <alignment horizontal="center"/>
    </xf>
    <xf numFmtId="0" fontId="14" fillId="0" borderId="2" xfId="0" applyFont="1" applyBorder="1"/>
    <xf numFmtId="0" fontId="13" fillId="0" borderId="12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4" fillId="0" borderId="5" xfId="0" applyFont="1" applyFill="1" applyBorder="1" applyAlignment="1">
      <alignment horizontal="right" vertical="center"/>
    </xf>
    <xf numFmtId="0" fontId="14" fillId="0" borderId="16" xfId="0" applyFont="1" applyBorder="1" applyAlignment="1">
      <alignment horizontal="center"/>
    </xf>
    <xf numFmtId="0" fontId="14" fillId="0" borderId="16" xfId="0" applyFont="1" applyBorder="1"/>
    <xf numFmtId="0" fontId="14" fillId="0" borderId="17" xfId="0" applyFont="1" applyBorder="1"/>
    <xf numFmtId="0" fontId="13" fillId="0" borderId="8" xfId="0" applyFont="1" applyBorder="1" applyAlignment="1">
      <alignment horizontal="center" vertical="center"/>
    </xf>
    <xf numFmtId="2" fontId="14" fillId="0" borderId="2" xfId="0" applyNumberFormat="1" applyFont="1" applyBorder="1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0" fillId="0" borderId="2" xfId="0" applyFont="1" applyBorder="1"/>
    <xf numFmtId="0" fontId="10" fillId="0" borderId="21" xfId="0" applyFont="1" applyBorder="1" applyAlignment="1">
      <alignment horizontal="center" wrapText="1"/>
    </xf>
    <xf numFmtId="0" fontId="10" fillId="0" borderId="23" xfId="0" applyFont="1" applyBorder="1" applyAlignment="1">
      <alignment horizontal="center" wrapText="1"/>
    </xf>
    <xf numFmtId="2" fontId="10" fillId="0" borderId="20" xfId="0" applyNumberFormat="1" applyFont="1" applyBorder="1" applyAlignment="1">
      <alignment horizontal="center" wrapText="1"/>
    </xf>
    <xf numFmtId="2" fontId="10" fillId="0" borderId="21" xfId="0" applyNumberFormat="1" applyFont="1" applyBorder="1" applyAlignment="1">
      <alignment horizontal="center" wrapText="1"/>
    </xf>
    <xf numFmtId="9" fontId="3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4" fillId="0" borderId="0" xfId="0" applyFont="1" applyAlignment="1">
      <alignment wrapText="1"/>
    </xf>
    <xf numFmtId="0" fontId="8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0" fontId="19" fillId="0" borderId="24" xfId="0" applyFont="1" applyBorder="1"/>
    <xf numFmtId="0" fontId="19" fillId="0" borderId="6" xfId="0" applyFont="1" applyBorder="1"/>
    <xf numFmtId="0" fontId="20" fillId="0" borderId="2" xfId="0" applyFont="1" applyBorder="1" applyAlignment="1">
      <alignment horizontal="center"/>
    </xf>
    <xf numFmtId="0" fontId="19" fillId="0" borderId="0" xfId="0" applyFont="1"/>
    <xf numFmtId="0" fontId="21" fillId="0" borderId="0" xfId="0" applyFont="1" applyBorder="1" applyAlignment="1">
      <alignment horizontal="center"/>
    </xf>
    <xf numFmtId="0" fontId="6" fillId="0" borderId="2" xfId="0" applyFont="1" applyBorder="1" applyAlignment="1">
      <alignment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0" fontId="9" fillId="0" borderId="25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0" fillId="0" borderId="2" xfId="0" applyBorder="1"/>
    <xf numFmtId="164" fontId="23" fillId="0" borderId="2" xfId="0" applyNumberFormat="1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164" fontId="24" fillId="0" borderId="0" xfId="0" applyNumberFormat="1" applyFont="1" applyBorder="1" applyAlignment="1">
      <alignment horizontal="center" wrapText="1"/>
    </xf>
    <xf numFmtId="0" fontId="24" fillId="0" borderId="0" xfId="0" applyFont="1" applyBorder="1" applyAlignment="1"/>
    <xf numFmtId="164" fontId="25" fillId="0" borderId="8" xfId="0" applyNumberFormat="1" applyFont="1" applyBorder="1" applyAlignment="1">
      <alignment horizontal="center" vertical="center" wrapText="1"/>
    </xf>
    <xf numFmtId="0" fontId="25" fillId="0" borderId="8" xfId="0" applyFont="1" applyBorder="1" applyAlignment="1">
      <alignment vertical="center"/>
    </xf>
    <xf numFmtId="164" fontId="22" fillId="0" borderId="28" xfId="0" applyNumberFormat="1" applyFont="1" applyBorder="1" applyAlignment="1">
      <alignment horizontal="center" wrapText="1"/>
    </xf>
    <xf numFmtId="0" fontId="26" fillId="0" borderId="28" xfId="0" applyFont="1" applyBorder="1" applyAlignment="1"/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wrapText="1"/>
    </xf>
    <xf numFmtId="0" fontId="9" fillId="0" borderId="2" xfId="0" applyFont="1" applyBorder="1" applyAlignment="1">
      <alignment horizontal="left" vertical="center"/>
    </xf>
    <xf numFmtId="0" fontId="9" fillId="0" borderId="27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24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0" fontId="8" fillId="2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/>
    </xf>
    <xf numFmtId="0" fontId="17" fillId="0" borderId="31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13" fillId="0" borderId="11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164" fontId="22" fillId="0" borderId="2" xfId="0" applyNumberFormat="1" applyFont="1" applyBorder="1" applyAlignment="1">
      <alignment horizontal="center" vertical="center" wrapText="1"/>
    </xf>
    <xf numFmtId="0" fontId="26" fillId="0" borderId="2" xfId="0" applyFont="1" applyBorder="1"/>
    <xf numFmtId="164" fontId="22" fillId="0" borderId="8" xfId="0" applyNumberFormat="1" applyFont="1" applyBorder="1" applyAlignment="1">
      <alignment horizontal="center" vertical="center" wrapText="1"/>
    </xf>
    <xf numFmtId="0" fontId="22" fillId="0" borderId="8" xfId="0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164" fontId="29" fillId="0" borderId="8" xfId="0" applyNumberFormat="1" applyFont="1" applyBorder="1" applyAlignment="1">
      <alignment horizontal="center" vertical="center" wrapText="1"/>
    </xf>
    <xf numFmtId="0" fontId="29" fillId="0" borderId="8" xfId="0" applyFont="1" applyBorder="1" applyAlignment="1">
      <alignment vertical="center"/>
    </xf>
    <xf numFmtId="164" fontId="18" fillId="0" borderId="2" xfId="0" applyNumberFormat="1" applyFont="1" applyBorder="1" applyAlignment="1">
      <alignment horizontal="center" vertical="center" wrapText="1"/>
    </xf>
    <xf numFmtId="0" fontId="18" fillId="0" borderId="2" xfId="0" applyFont="1" applyBorder="1"/>
    <xf numFmtId="0" fontId="9" fillId="0" borderId="2" xfId="0" applyFont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9" fillId="2" borderId="0" xfId="0" applyFont="1" applyFill="1" applyBorder="1"/>
    <xf numFmtId="0" fontId="9" fillId="5" borderId="0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 wrapText="1"/>
    </xf>
    <xf numFmtId="0" fontId="9" fillId="2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9" fillId="0" borderId="32" xfId="0" applyFont="1" applyBorder="1" applyAlignment="1">
      <alignment horizontal="center" vertical="center" wrapText="1"/>
    </xf>
    <xf numFmtId="0" fontId="16" fillId="0" borderId="33" xfId="0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center" wrapText="1"/>
    </xf>
    <xf numFmtId="0" fontId="16" fillId="0" borderId="35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wrapText="1"/>
    </xf>
    <xf numFmtId="0" fontId="30" fillId="0" borderId="28" xfId="0" applyFont="1" applyBorder="1" applyAlignment="1">
      <alignment horizontal="center"/>
    </xf>
    <xf numFmtId="2" fontId="31" fillId="0" borderId="28" xfId="0" applyNumberFormat="1" applyFont="1" applyBorder="1" applyAlignment="1">
      <alignment horizontal="center"/>
    </xf>
    <xf numFmtId="0" fontId="32" fillId="0" borderId="28" xfId="0" applyFont="1" applyBorder="1" applyAlignment="1">
      <alignment horizontal="center" wrapText="1"/>
    </xf>
    <xf numFmtId="0" fontId="33" fillId="0" borderId="28" xfId="0" applyFont="1" applyBorder="1" applyAlignment="1">
      <alignment horizontal="center" wrapText="1"/>
    </xf>
    <xf numFmtId="0" fontId="34" fillId="0" borderId="28" xfId="0" applyFont="1" applyBorder="1" applyAlignment="1">
      <alignment horizontal="center" wrapText="1"/>
    </xf>
    <xf numFmtId="0" fontId="35" fillId="0" borderId="0" xfId="0" applyFont="1" applyBorder="1"/>
    <xf numFmtId="0" fontId="16" fillId="0" borderId="36" xfId="0" applyFont="1" applyBorder="1" applyAlignment="1">
      <alignment horizontal="center" vertical="center" wrapText="1"/>
    </xf>
    <xf numFmtId="2" fontId="14" fillId="2" borderId="28" xfId="0" applyNumberFormat="1" applyFont="1" applyFill="1" applyBorder="1" applyAlignment="1">
      <alignment horizontal="center"/>
    </xf>
    <xf numFmtId="0" fontId="14" fillId="2" borderId="28" xfId="0" applyFont="1" applyFill="1" applyBorder="1" applyAlignment="1">
      <alignment horizontal="center"/>
    </xf>
    <xf numFmtId="0" fontId="30" fillId="2" borderId="28" xfId="0" applyFont="1" applyFill="1" applyBorder="1" applyAlignment="1">
      <alignment horizontal="center"/>
    </xf>
    <xf numFmtId="0" fontId="9" fillId="0" borderId="3" xfId="0" applyFont="1" applyBorder="1" applyAlignment="1">
      <alignment horizontal="left"/>
    </xf>
    <xf numFmtId="0" fontId="9" fillId="0" borderId="37" xfId="0" applyFont="1" applyBorder="1" applyAlignment="1">
      <alignment horizontal="left"/>
    </xf>
  </cellXfs>
  <cellStyles count="1">
    <cellStyle name="Normal" xfId="0" builtinId="0"/>
  </cellStyles>
  <dxfs count="12"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  <dxf>
      <font>
        <name val="FreeSans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00CCFF"/>
      <rgbColor rgb="FFCCFFFF"/>
      <rgbColor rgb="FFCCFFCC"/>
      <rgbColor rgb="FFFFFF66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0001"/>
      <rgbColor rgb="FF314004"/>
      <rgbColor rgb="FF993300"/>
      <rgbColor rgb="FF993366"/>
      <rgbColor rgb="FF4B1F6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44735394513004"/>
          <c:y val="8.421645277230827E-2"/>
          <c:w val="0.66766401455332414"/>
          <c:h val="0.842910623214092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'DISTRIBUTION %'!$B$2:$B$3</c:f>
              <c:strCache>
                <c:ptCount val="1"/>
                <c:pt idx="0">
                  <c:v>GRADING AVG ON SCALE OF 3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'DISTRIBUTION %'!$A$4:$A$9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'DISTRIBUTION %'!$B$4:$B$9</c:f>
              <c:numCache>
                <c:formatCode>General</c:formatCode>
                <c:ptCount val="6"/>
                <c:pt idx="0">
                  <c:v>2.61</c:v>
                </c:pt>
                <c:pt idx="1">
                  <c:v>2.88</c:v>
                </c:pt>
                <c:pt idx="2">
                  <c:v>2.82</c:v>
                </c:pt>
                <c:pt idx="3">
                  <c:v>2.73</c:v>
                </c:pt>
                <c:pt idx="4">
                  <c:v>2.94</c:v>
                </c:pt>
                <c:pt idx="5">
                  <c:v>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68C-408E-9380-BEFF594C4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7556096"/>
        <c:axId val="217557632"/>
      </c:barChart>
      <c:catAx>
        <c:axId val="21755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17557632"/>
        <c:crosses val="autoZero"/>
        <c:auto val="1"/>
        <c:lblAlgn val="ctr"/>
        <c:lblOffset val="100"/>
        <c:noMultiLvlLbl val="1"/>
      </c:catAx>
      <c:valAx>
        <c:axId val="2175576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175560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40114173161783351"/>
          <c:y val="8.7740040116246268E-2"/>
          <c:w val="0.2414036220916389"/>
          <c:h val="0.14195422046997269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384546443111938E-2"/>
          <c:y val="1.1100348506535506E-2"/>
          <c:w val="0.89083851836171335"/>
          <c:h val="0.938180911960731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PO_ATTAINMENT!$D$15:$O$15</c:f>
              <c:strCache>
                <c:ptCount val="12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  <c:pt idx="11">
                  <c:v>PO12</c:v>
                </c:pt>
              </c:strCache>
            </c:strRef>
          </c:cat>
          <c:val>
            <c:numRef>
              <c:f>PO_ATTAINMENT!$D$22:$O$22</c:f>
              <c:numCache>
                <c:formatCode>0.00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013056"/>
        <c:axId val="218023040"/>
      </c:barChart>
      <c:catAx>
        <c:axId val="21801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8023040"/>
        <c:crosses val="autoZero"/>
        <c:auto val="1"/>
        <c:lblAlgn val="ctr"/>
        <c:lblOffset val="100"/>
        <c:noMultiLvlLbl val="0"/>
      </c:catAx>
      <c:valAx>
        <c:axId val="2180230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8013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6351706036745"/>
          <c:y val="7.4548702245552642E-2"/>
          <c:w val="0.70294291338582704"/>
          <c:h val="0.7773950131233601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PO_ATTAINMENT!$D$42:$O$42</c:f>
              <c:strCache>
                <c:ptCount val="12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  <c:pt idx="11">
                  <c:v>PO12</c:v>
                </c:pt>
              </c:strCache>
            </c:strRef>
          </c:cat>
          <c:val>
            <c:numRef>
              <c:f>PO_ATTAINMENT!$D$49:$O$49</c:f>
              <c:numCache>
                <c:formatCode>0.00</c:formatCode>
                <c:ptCount val="12"/>
                <c:pt idx="0">
                  <c:v>62.92</c:v>
                </c:pt>
                <c:pt idx="1">
                  <c:v>63.14</c:v>
                </c:pt>
                <c:pt idx="2">
                  <c:v>62.982857142857149</c:v>
                </c:pt>
                <c:pt idx="3">
                  <c:v>69.865714285714276</c:v>
                </c:pt>
                <c:pt idx="4">
                  <c:v>62.982857142857149</c:v>
                </c:pt>
                <c:pt idx="5">
                  <c:v>63.925714285714278</c:v>
                </c:pt>
                <c:pt idx="6">
                  <c:v>60.103999999999992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846528"/>
        <c:axId val="217848064"/>
      </c:barChart>
      <c:catAx>
        <c:axId val="21784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7848064"/>
        <c:crosses val="autoZero"/>
        <c:auto val="1"/>
        <c:lblAlgn val="ctr"/>
        <c:lblOffset val="100"/>
        <c:noMultiLvlLbl val="0"/>
      </c:catAx>
      <c:valAx>
        <c:axId val="2178480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7846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203524</xdr:colOff>
      <xdr:row>24</xdr:row>
      <xdr:rowOff>0</xdr:rowOff>
    </xdr:from>
    <xdr:to>
      <xdr:col>4</xdr:col>
      <xdr:colOff>803274</xdr:colOff>
      <xdr:row>45</xdr:row>
      <xdr:rowOff>155320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1006929</xdr:colOff>
      <xdr:row>49</xdr:row>
      <xdr:rowOff>108858</xdr:rowOff>
    </xdr:from>
    <xdr:to>
      <xdr:col>12</xdr:col>
      <xdr:colOff>85912</xdr:colOff>
      <xdr:row>87</xdr:row>
      <xdr:rowOff>66303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462645</xdr:colOff>
      <xdr:row>55</xdr:row>
      <xdr:rowOff>54429</xdr:rowOff>
    </xdr:from>
    <xdr:to>
      <xdr:col>10</xdr:col>
      <xdr:colOff>789216</xdr:colOff>
      <xdr:row>79</xdr:row>
      <xdr:rowOff>149678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4"/>
  <sheetViews>
    <sheetView view="pageBreakPreview" zoomScale="60" zoomScaleNormal="100" workbookViewId="0">
      <selection activeCell="E9" sqref="E9"/>
    </sheetView>
  </sheetViews>
  <sheetFormatPr defaultRowHeight="12.75" x14ac:dyDescent="0.2"/>
  <cols>
    <col min="1" max="1" width="22.5703125" customWidth="1"/>
    <col min="2" max="2" width="16.42578125" customWidth="1"/>
    <col min="3" max="3" width="18.140625" customWidth="1"/>
    <col min="4" max="4" width="29.7109375" customWidth="1"/>
    <col min="5" max="5" width="22.28515625" customWidth="1"/>
    <col min="6" max="6" width="21" customWidth="1"/>
    <col min="7" max="7" width="68.140625"/>
    <col min="8" max="1024" width="11.5703125"/>
  </cols>
  <sheetData>
    <row r="1" spans="1:6" ht="27.75" customHeight="1" x14ac:dyDescent="0.25">
      <c r="A1" s="60" t="s">
        <v>62</v>
      </c>
      <c r="B1" s="92" t="s">
        <v>50</v>
      </c>
      <c r="C1" s="92"/>
    </row>
    <row r="2" spans="1:6" ht="15.75" x14ac:dyDescent="0.25">
      <c r="A2" s="14" t="s">
        <v>0</v>
      </c>
      <c r="B2" s="22" t="s">
        <v>74</v>
      </c>
      <c r="C2" s="22"/>
      <c r="D2" s="22"/>
      <c r="E2" s="22"/>
      <c r="F2" s="22"/>
    </row>
    <row r="3" spans="1:6" ht="44.25" customHeight="1" x14ac:dyDescent="0.25">
      <c r="A3" s="15" t="s">
        <v>1</v>
      </c>
      <c r="B3" s="96" t="s">
        <v>75</v>
      </c>
      <c r="C3" s="97"/>
      <c r="D3" s="22"/>
      <c r="E3" s="22"/>
      <c r="F3" s="22"/>
    </row>
    <row r="4" spans="1:6" ht="15.75" x14ac:dyDescent="0.25">
      <c r="A4" s="14" t="s">
        <v>2</v>
      </c>
      <c r="B4" s="16" t="s">
        <v>177</v>
      </c>
      <c r="C4" s="22"/>
      <c r="D4" s="17" t="s">
        <v>8</v>
      </c>
      <c r="E4" s="18"/>
      <c r="F4" s="18"/>
    </row>
    <row r="5" spans="1:6" ht="15.75" x14ac:dyDescent="0.25">
      <c r="A5" s="14" t="s">
        <v>3</v>
      </c>
      <c r="B5" s="16" t="s">
        <v>65</v>
      </c>
      <c r="C5" s="22"/>
      <c r="D5" s="162" t="s">
        <v>60</v>
      </c>
      <c r="E5" s="163"/>
      <c r="F5" s="18">
        <v>1</v>
      </c>
    </row>
    <row r="6" spans="1:6" ht="15.75" x14ac:dyDescent="0.25">
      <c r="A6" s="14" t="s">
        <v>4</v>
      </c>
      <c r="B6" s="19">
        <v>0.125</v>
      </c>
      <c r="C6" s="22"/>
      <c r="D6" s="162" t="s">
        <v>73</v>
      </c>
      <c r="E6" s="163"/>
      <c r="F6" s="18">
        <v>2</v>
      </c>
    </row>
    <row r="7" spans="1:6" ht="15.75" x14ac:dyDescent="0.25">
      <c r="A7" s="14" t="s">
        <v>5</v>
      </c>
      <c r="B7" s="16">
        <v>3</v>
      </c>
      <c r="C7" s="22"/>
      <c r="D7" s="162" t="s">
        <v>68</v>
      </c>
      <c r="E7" s="163"/>
      <c r="F7" s="18">
        <v>3</v>
      </c>
    </row>
    <row r="8" spans="1:6" ht="15.75" x14ac:dyDescent="0.25">
      <c r="A8" s="14" t="s">
        <v>6</v>
      </c>
      <c r="B8" s="16" t="s">
        <v>76</v>
      </c>
      <c r="C8" s="22"/>
      <c r="D8" s="22"/>
      <c r="E8" s="22"/>
      <c r="F8" s="22"/>
    </row>
    <row r="9" spans="1:6" ht="15.75" x14ac:dyDescent="0.25">
      <c r="A9" s="20"/>
      <c r="B9" s="21"/>
      <c r="C9" s="22"/>
      <c r="D9" s="22"/>
      <c r="E9" s="22"/>
      <c r="F9" s="22"/>
    </row>
    <row r="10" spans="1:6" ht="15.75" x14ac:dyDescent="0.25">
      <c r="A10" s="20"/>
      <c r="B10" s="21"/>
      <c r="C10" s="22"/>
      <c r="D10" s="22"/>
      <c r="E10" s="22"/>
      <c r="F10" s="22"/>
    </row>
    <row r="11" spans="1:6" ht="22.5" customHeight="1" x14ac:dyDescent="0.25">
      <c r="A11" s="89" t="s">
        <v>74</v>
      </c>
      <c r="B11" s="93" t="s">
        <v>78</v>
      </c>
      <c r="C11" s="6" t="s">
        <v>7</v>
      </c>
      <c r="D11" s="94" t="s">
        <v>79</v>
      </c>
      <c r="E11" s="94"/>
      <c r="F11" s="94"/>
    </row>
    <row r="12" spans="1:6" ht="15.75" x14ac:dyDescent="0.2">
      <c r="A12" s="90"/>
      <c r="B12" s="93"/>
      <c r="C12" s="12" t="s">
        <v>9</v>
      </c>
      <c r="D12" s="95" t="s">
        <v>80</v>
      </c>
      <c r="E12" s="95"/>
      <c r="F12" s="95"/>
    </row>
    <row r="13" spans="1:6" ht="15.75" x14ac:dyDescent="0.25">
      <c r="A13" s="90"/>
      <c r="B13" s="93"/>
      <c r="C13" s="6" t="s">
        <v>10</v>
      </c>
      <c r="D13" s="95" t="s">
        <v>81</v>
      </c>
      <c r="E13" s="95"/>
      <c r="F13" s="95"/>
    </row>
    <row r="14" spans="1:6" ht="15.75" x14ac:dyDescent="0.25">
      <c r="A14" s="90"/>
      <c r="B14" s="93"/>
      <c r="C14" s="6" t="s">
        <v>45</v>
      </c>
      <c r="D14" s="95" t="s">
        <v>82</v>
      </c>
      <c r="E14" s="95"/>
      <c r="F14" s="95"/>
    </row>
    <row r="15" spans="1:6" ht="15.75" x14ac:dyDescent="0.25">
      <c r="A15" s="90"/>
      <c r="B15" s="93"/>
      <c r="C15" s="6" t="s">
        <v>46</v>
      </c>
      <c r="D15" s="98" t="s">
        <v>83</v>
      </c>
      <c r="E15" s="99"/>
      <c r="F15" s="100"/>
    </row>
    <row r="16" spans="1:6" ht="15.75" x14ac:dyDescent="0.25">
      <c r="A16" s="91"/>
      <c r="B16" s="93"/>
      <c r="C16" s="6" t="s">
        <v>77</v>
      </c>
      <c r="D16" s="95" t="s">
        <v>84</v>
      </c>
      <c r="E16" s="95"/>
      <c r="F16" s="95"/>
    </row>
    <row r="17" spans="1:6" ht="15.75" x14ac:dyDescent="0.25">
      <c r="A17" s="22"/>
      <c r="B17" s="22"/>
      <c r="C17" s="22"/>
      <c r="D17" s="22"/>
      <c r="E17" s="22"/>
      <c r="F17" s="22"/>
    </row>
    <row r="18" spans="1:6" ht="20.25" customHeight="1" x14ac:dyDescent="0.2">
      <c r="A18" s="23" t="s">
        <v>11</v>
      </c>
      <c r="B18" s="23" t="s">
        <v>12</v>
      </c>
      <c r="C18" s="23" t="s">
        <v>13</v>
      </c>
      <c r="D18" s="23" t="s">
        <v>48</v>
      </c>
      <c r="E18" s="23" t="s">
        <v>153</v>
      </c>
      <c r="F18" s="141"/>
    </row>
    <row r="19" spans="1:6" ht="30" customHeight="1" x14ac:dyDescent="0.25">
      <c r="A19" s="25" t="s">
        <v>7</v>
      </c>
      <c r="B19" s="144" t="s">
        <v>147</v>
      </c>
      <c r="C19" s="140" t="s">
        <v>148</v>
      </c>
      <c r="D19" s="140" t="s">
        <v>150</v>
      </c>
      <c r="E19" s="24" t="s">
        <v>47</v>
      </c>
      <c r="F19" s="142"/>
    </row>
    <row r="20" spans="1:6" ht="24.75" customHeight="1" x14ac:dyDescent="0.25">
      <c r="A20" s="25" t="s">
        <v>9</v>
      </c>
      <c r="B20" s="145" t="s">
        <v>151</v>
      </c>
      <c r="C20" s="145" t="s">
        <v>151</v>
      </c>
      <c r="D20" s="145" t="s">
        <v>66</v>
      </c>
      <c r="E20" s="24" t="s">
        <v>152</v>
      </c>
      <c r="F20" s="143"/>
    </row>
    <row r="21" spans="1:6" ht="20.25" customHeight="1" x14ac:dyDescent="0.25">
      <c r="A21" s="25" t="s">
        <v>10</v>
      </c>
      <c r="B21" s="145" t="s">
        <v>162</v>
      </c>
      <c r="C21" s="140" t="s">
        <v>155</v>
      </c>
      <c r="D21" s="145"/>
      <c r="E21" s="24" t="s">
        <v>156</v>
      </c>
      <c r="F21" s="142"/>
    </row>
    <row r="22" spans="1:6" ht="20.25" customHeight="1" x14ac:dyDescent="0.25">
      <c r="A22" s="25" t="s">
        <v>45</v>
      </c>
      <c r="B22" s="145"/>
      <c r="C22" s="145" t="s">
        <v>157</v>
      </c>
      <c r="D22" s="145"/>
      <c r="E22" s="24" t="s">
        <v>158</v>
      </c>
      <c r="F22" s="142"/>
    </row>
    <row r="23" spans="1:6" ht="20.25" customHeight="1" x14ac:dyDescent="0.25">
      <c r="A23" s="25" t="s">
        <v>46</v>
      </c>
      <c r="B23" s="145" t="s">
        <v>160</v>
      </c>
      <c r="C23" s="145"/>
      <c r="D23" s="145"/>
      <c r="E23" s="24" t="s">
        <v>161</v>
      </c>
      <c r="F23" s="142"/>
    </row>
    <row r="24" spans="1:6" ht="20.25" customHeight="1" x14ac:dyDescent="0.25">
      <c r="A24" s="25" t="s">
        <v>77</v>
      </c>
      <c r="B24" s="145" t="s">
        <v>154</v>
      </c>
      <c r="C24" s="145"/>
      <c r="D24" s="145" t="s">
        <v>164</v>
      </c>
      <c r="E24" s="145" t="s">
        <v>67</v>
      </c>
      <c r="F24" s="143"/>
    </row>
  </sheetData>
  <mergeCells count="13">
    <mergeCell ref="A11:A16"/>
    <mergeCell ref="B1:C1"/>
    <mergeCell ref="B11:B16"/>
    <mergeCell ref="D11:F11"/>
    <mergeCell ref="D12:F12"/>
    <mergeCell ref="D13:F13"/>
    <mergeCell ref="D14:F14"/>
    <mergeCell ref="D16:F16"/>
    <mergeCell ref="B3:C3"/>
    <mergeCell ref="D15:F15"/>
    <mergeCell ref="D5:E5"/>
    <mergeCell ref="D6:E6"/>
    <mergeCell ref="D7:E7"/>
  </mergeCells>
  <pageMargins left="0.33333333333333331" right="7.2916666666666671E-2" top="1.05277777777778" bottom="0.58333333333333337" header="0.78749999999999998" footer="0.78749999999999998"/>
  <pageSetup paperSize="9" orientation="landscape" useFirstPageNumber="1" horizontalDpi="4294967295" verticalDpi="4294967295" r:id="rId1"/>
  <headerFooter>
    <oddHeader>&amp;C&amp;"Times New Roman,Regular"&amp;12PSPP CO ATTAINMENT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332"/>
  <sheetViews>
    <sheetView showWhiteSpace="0" view="pageBreakPreview" topLeftCell="A133" zoomScale="70" zoomScaleNormal="95" zoomScaleSheetLayoutView="70" zoomScalePageLayoutView="70" workbookViewId="0">
      <selection activeCell="F292" sqref="F292"/>
    </sheetView>
  </sheetViews>
  <sheetFormatPr defaultRowHeight="23.25" x14ac:dyDescent="0.35"/>
  <cols>
    <col min="1" max="1" width="9.140625" style="66"/>
    <col min="2" max="2" width="25.42578125" style="1" customWidth="1"/>
    <col min="3" max="3" width="25.140625" customWidth="1"/>
    <col min="4" max="5" width="15.7109375" customWidth="1"/>
    <col min="6" max="6" width="15.140625" customWidth="1"/>
    <col min="7" max="7" width="16.140625" customWidth="1"/>
    <col min="8" max="8" width="16.85546875" style="1" customWidth="1"/>
    <col min="9" max="9" width="17" style="1" customWidth="1"/>
    <col min="10" max="10" width="15.42578125" style="1" customWidth="1"/>
    <col min="11" max="11" width="18.7109375" style="1" customWidth="1"/>
    <col min="12" max="12" width="23.5703125" style="1" customWidth="1"/>
    <col min="13" max="13" width="16" customWidth="1"/>
    <col min="14" max="1027" width="11.5703125"/>
  </cols>
  <sheetData>
    <row r="1" spans="1:13" ht="42" customHeight="1" x14ac:dyDescent="0.35">
      <c r="A1" s="63"/>
      <c r="B1" s="102" t="s">
        <v>14</v>
      </c>
      <c r="C1" s="102"/>
      <c r="D1" s="27">
        <v>56</v>
      </c>
      <c r="E1" s="71">
        <v>2</v>
      </c>
      <c r="F1" s="27">
        <v>12</v>
      </c>
      <c r="G1" s="27">
        <v>2</v>
      </c>
      <c r="H1" s="27"/>
      <c r="I1" s="27"/>
      <c r="J1" s="106" t="s">
        <v>15</v>
      </c>
      <c r="K1" s="107" t="s">
        <v>16</v>
      </c>
      <c r="L1" s="105" t="s">
        <v>59</v>
      </c>
    </row>
    <row r="2" spans="1:13" ht="42" customHeight="1" x14ac:dyDescent="0.35">
      <c r="A2" s="64"/>
      <c r="B2" s="102" t="s">
        <v>17</v>
      </c>
      <c r="C2" s="102"/>
      <c r="D2" s="108" t="s">
        <v>7</v>
      </c>
      <c r="E2" s="109"/>
      <c r="F2" s="109"/>
      <c r="G2" s="109"/>
      <c r="H2" s="107" t="s">
        <v>18</v>
      </c>
      <c r="I2" s="107" t="s">
        <v>19</v>
      </c>
      <c r="J2" s="106"/>
      <c r="K2" s="106"/>
      <c r="L2" s="106"/>
      <c r="M2" s="103"/>
    </row>
    <row r="3" spans="1:13" ht="84" x14ac:dyDescent="0.35">
      <c r="A3" s="65" t="s">
        <v>20</v>
      </c>
      <c r="B3" s="67" t="s">
        <v>69</v>
      </c>
      <c r="C3" s="59" t="s">
        <v>21</v>
      </c>
      <c r="D3" s="28" t="s">
        <v>135</v>
      </c>
      <c r="E3" s="69" t="s">
        <v>149</v>
      </c>
      <c r="F3" s="69" t="s">
        <v>136</v>
      </c>
      <c r="G3" s="13" t="s">
        <v>49</v>
      </c>
      <c r="H3" s="107"/>
      <c r="I3" s="107"/>
      <c r="J3" s="107"/>
      <c r="K3" s="107"/>
      <c r="L3" s="107"/>
      <c r="M3" s="104"/>
    </row>
    <row r="4" spans="1:13" ht="27.75" customHeight="1" x14ac:dyDescent="0.35">
      <c r="A4" s="79">
        <v>1</v>
      </c>
      <c r="B4" s="78">
        <v>810018237001</v>
      </c>
      <c r="C4" s="77" t="s">
        <v>86</v>
      </c>
      <c r="D4" s="29">
        <v>50</v>
      </c>
      <c r="E4" s="29">
        <v>1</v>
      </c>
      <c r="F4" s="29">
        <v>10</v>
      </c>
      <c r="G4" s="26">
        <v>2</v>
      </c>
      <c r="H4" s="26">
        <f t="shared" ref="H4:H52" si="0">SUM(D4:G4)</f>
        <v>63</v>
      </c>
      <c r="I4" s="26">
        <v>72</v>
      </c>
      <c r="J4" s="30">
        <f>H4/I4*100</f>
        <v>87.5</v>
      </c>
      <c r="K4" s="26">
        <v>3</v>
      </c>
      <c r="L4" s="26" t="s">
        <v>22</v>
      </c>
      <c r="M4" s="128">
        <v>90</v>
      </c>
    </row>
    <row r="5" spans="1:13" ht="27.75" customHeight="1" x14ac:dyDescent="0.35">
      <c r="A5" s="79">
        <v>2</v>
      </c>
      <c r="B5" s="78">
        <v>810018237003</v>
      </c>
      <c r="C5" s="77" t="s">
        <v>87</v>
      </c>
      <c r="D5" s="29">
        <v>30</v>
      </c>
      <c r="E5" s="29">
        <v>2</v>
      </c>
      <c r="F5" s="29">
        <v>6</v>
      </c>
      <c r="G5" s="26">
        <v>1</v>
      </c>
      <c r="H5" s="26">
        <f t="shared" si="0"/>
        <v>39</v>
      </c>
      <c r="I5" s="26">
        <v>72</v>
      </c>
      <c r="J5" s="30">
        <f t="shared" ref="J5:J52" si="1">H5/I5*100</f>
        <v>54.166666666666664</v>
      </c>
      <c r="K5" s="26">
        <v>2</v>
      </c>
      <c r="L5" s="26" t="s">
        <v>22</v>
      </c>
      <c r="M5" s="128">
        <v>65</v>
      </c>
    </row>
    <row r="6" spans="1:13" ht="27.75" customHeight="1" x14ac:dyDescent="0.35">
      <c r="A6" s="79">
        <v>3</v>
      </c>
      <c r="B6" s="78">
        <v>810018237004</v>
      </c>
      <c r="C6" s="77" t="s">
        <v>88</v>
      </c>
      <c r="D6" s="29">
        <v>29</v>
      </c>
      <c r="E6" s="29">
        <v>1</v>
      </c>
      <c r="F6" s="29">
        <v>8</v>
      </c>
      <c r="G6" s="26">
        <v>2</v>
      </c>
      <c r="H6" s="26">
        <f t="shared" si="0"/>
        <v>40</v>
      </c>
      <c r="I6" s="26">
        <v>72</v>
      </c>
      <c r="J6" s="30">
        <f t="shared" si="1"/>
        <v>55.555555555555557</v>
      </c>
      <c r="K6" s="26">
        <v>2</v>
      </c>
      <c r="L6" s="26" t="s">
        <v>22</v>
      </c>
      <c r="M6" s="128">
        <v>70</v>
      </c>
    </row>
    <row r="7" spans="1:13" ht="27.75" customHeight="1" x14ac:dyDescent="0.35">
      <c r="A7" s="79">
        <v>4</v>
      </c>
      <c r="B7" s="78">
        <v>810018237005</v>
      </c>
      <c r="C7" s="77" t="s">
        <v>89</v>
      </c>
      <c r="D7" s="29">
        <v>35</v>
      </c>
      <c r="E7" s="29">
        <v>1</v>
      </c>
      <c r="F7" s="29">
        <v>5</v>
      </c>
      <c r="G7" s="26">
        <v>2</v>
      </c>
      <c r="H7" s="26">
        <f t="shared" si="0"/>
        <v>43</v>
      </c>
      <c r="I7" s="26">
        <v>72</v>
      </c>
      <c r="J7" s="30">
        <f t="shared" si="1"/>
        <v>59.722222222222221</v>
      </c>
      <c r="K7" s="26">
        <v>2</v>
      </c>
      <c r="L7" s="26" t="s">
        <v>22</v>
      </c>
      <c r="M7" s="128">
        <v>75</v>
      </c>
    </row>
    <row r="8" spans="1:13" ht="27.75" customHeight="1" x14ac:dyDescent="0.35">
      <c r="A8" s="79">
        <v>5</v>
      </c>
      <c r="B8" s="78">
        <v>810018237006</v>
      </c>
      <c r="C8" s="77" t="s">
        <v>90</v>
      </c>
      <c r="D8" s="29">
        <v>42</v>
      </c>
      <c r="E8" s="29">
        <v>2</v>
      </c>
      <c r="F8" s="29">
        <v>11</v>
      </c>
      <c r="G8" s="26">
        <v>1</v>
      </c>
      <c r="H8" s="26">
        <f t="shared" si="0"/>
        <v>56</v>
      </c>
      <c r="I8" s="26">
        <v>72</v>
      </c>
      <c r="J8" s="30">
        <f t="shared" si="1"/>
        <v>77.777777777777786</v>
      </c>
      <c r="K8" s="26">
        <v>3</v>
      </c>
      <c r="L8" s="26" t="s">
        <v>22</v>
      </c>
      <c r="M8" s="128">
        <v>95</v>
      </c>
    </row>
    <row r="9" spans="1:13" ht="27.75" customHeight="1" x14ac:dyDescent="0.35">
      <c r="A9" s="79">
        <v>6</v>
      </c>
      <c r="B9" s="78">
        <v>810018237007</v>
      </c>
      <c r="C9" s="77" t="s">
        <v>91</v>
      </c>
      <c r="D9" s="29">
        <v>56</v>
      </c>
      <c r="E9" s="29">
        <v>1</v>
      </c>
      <c r="F9" s="29">
        <v>8</v>
      </c>
      <c r="G9" s="26">
        <v>2</v>
      </c>
      <c r="H9" s="26">
        <f t="shared" si="0"/>
        <v>67</v>
      </c>
      <c r="I9" s="26">
        <v>72</v>
      </c>
      <c r="J9" s="30">
        <f t="shared" si="1"/>
        <v>93.055555555555557</v>
      </c>
      <c r="K9" s="26">
        <v>3</v>
      </c>
      <c r="L9" s="26" t="s">
        <v>22</v>
      </c>
      <c r="M9" s="128">
        <v>65</v>
      </c>
    </row>
    <row r="10" spans="1:13" ht="27.75" customHeight="1" x14ac:dyDescent="0.35">
      <c r="A10" s="79">
        <v>7</v>
      </c>
      <c r="B10" s="78">
        <v>810018237008</v>
      </c>
      <c r="C10" s="77" t="s">
        <v>92</v>
      </c>
      <c r="D10" s="29">
        <v>56</v>
      </c>
      <c r="E10" s="29">
        <v>0</v>
      </c>
      <c r="F10" s="29">
        <v>6</v>
      </c>
      <c r="G10" s="26">
        <v>2</v>
      </c>
      <c r="H10" s="26">
        <f t="shared" si="0"/>
        <v>64</v>
      </c>
      <c r="I10" s="26">
        <v>72</v>
      </c>
      <c r="J10" s="30">
        <f t="shared" si="1"/>
        <v>88.888888888888886</v>
      </c>
      <c r="K10" s="26">
        <v>3</v>
      </c>
      <c r="L10" s="26" t="s">
        <v>22</v>
      </c>
      <c r="M10" s="129">
        <v>60</v>
      </c>
    </row>
    <row r="11" spans="1:13" ht="27.75" customHeight="1" x14ac:dyDescent="0.35">
      <c r="A11" s="79">
        <v>8</v>
      </c>
      <c r="B11" s="78">
        <v>810018237009</v>
      </c>
      <c r="C11" s="77" t="s">
        <v>93</v>
      </c>
      <c r="D11" s="29">
        <v>56</v>
      </c>
      <c r="E11" s="29">
        <v>0</v>
      </c>
      <c r="F11" s="29">
        <v>4</v>
      </c>
      <c r="G11" s="26">
        <v>2</v>
      </c>
      <c r="H11" s="26">
        <f t="shared" si="0"/>
        <v>62</v>
      </c>
      <c r="I11" s="26">
        <v>72</v>
      </c>
      <c r="J11" s="30">
        <f t="shared" si="1"/>
        <v>86.111111111111114</v>
      </c>
      <c r="K11" s="26">
        <v>3</v>
      </c>
      <c r="L11" s="26" t="s">
        <v>22</v>
      </c>
      <c r="M11" s="129">
        <v>63</v>
      </c>
    </row>
    <row r="12" spans="1:13" ht="27.75" customHeight="1" x14ac:dyDescent="0.35">
      <c r="A12" s="79">
        <v>9</v>
      </c>
      <c r="B12" s="78">
        <v>810018237010</v>
      </c>
      <c r="C12" s="77" t="s">
        <v>94</v>
      </c>
      <c r="D12" s="29">
        <v>56</v>
      </c>
      <c r="E12" s="29">
        <v>2</v>
      </c>
      <c r="F12" s="29">
        <v>10</v>
      </c>
      <c r="G12" s="26">
        <v>2</v>
      </c>
      <c r="H12" s="26">
        <f t="shared" si="0"/>
        <v>70</v>
      </c>
      <c r="I12" s="26">
        <v>72</v>
      </c>
      <c r="J12" s="30">
        <f t="shared" si="1"/>
        <v>97.222222222222214</v>
      </c>
      <c r="K12" s="26">
        <v>3</v>
      </c>
      <c r="L12" s="26" t="s">
        <v>22</v>
      </c>
      <c r="M12" s="128">
        <v>72</v>
      </c>
    </row>
    <row r="13" spans="1:13" ht="27.75" customHeight="1" x14ac:dyDescent="0.35">
      <c r="A13" s="79">
        <v>10</v>
      </c>
      <c r="B13" s="78">
        <v>810018237011</v>
      </c>
      <c r="C13" s="77" t="s">
        <v>95</v>
      </c>
      <c r="D13" s="29">
        <v>56</v>
      </c>
      <c r="E13" s="29">
        <v>1</v>
      </c>
      <c r="F13" s="29">
        <v>12</v>
      </c>
      <c r="G13" s="26">
        <v>2</v>
      </c>
      <c r="H13" s="26">
        <f t="shared" si="0"/>
        <v>71</v>
      </c>
      <c r="I13" s="26">
        <v>72</v>
      </c>
      <c r="J13" s="30">
        <f t="shared" si="1"/>
        <v>98.611111111111114</v>
      </c>
      <c r="K13" s="26">
        <v>3</v>
      </c>
      <c r="L13" s="26" t="s">
        <v>22</v>
      </c>
      <c r="M13" s="128">
        <v>88</v>
      </c>
    </row>
    <row r="14" spans="1:13" ht="27.75" customHeight="1" x14ac:dyDescent="0.35">
      <c r="A14" s="79">
        <v>11</v>
      </c>
      <c r="B14" s="78">
        <v>810018237012</v>
      </c>
      <c r="C14" s="77" t="s">
        <v>96</v>
      </c>
      <c r="D14" s="29">
        <v>56</v>
      </c>
      <c r="E14" s="29">
        <v>1</v>
      </c>
      <c r="F14" s="29">
        <v>11</v>
      </c>
      <c r="G14" s="26">
        <v>2</v>
      </c>
      <c r="H14" s="26">
        <f t="shared" si="0"/>
        <v>70</v>
      </c>
      <c r="I14" s="26">
        <v>72</v>
      </c>
      <c r="J14" s="30">
        <f t="shared" si="1"/>
        <v>97.222222222222214</v>
      </c>
      <c r="K14" s="26">
        <v>3</v>
      </c>
      <c r="L14" s="26" t="s">
        <v>22</v>
      </c>
      <c r="M14" s="128">
        <v>95</v>
      </c>
    </row>
    <row r="15" spans="1:13" ht="27.75" customHeight="1" x14ac:dyDescent="0.35">
      <c r="A15" s="79">
        <v>12</v>
      </c>
      <c r="B15" s="78">
        <v>810018237013</v>
      </c>
      <c r="C15" s="77" t="s">
        <v>97</v>
      </c>
      <c r="D15" s="29">
        <v>56</v>
      </c>
      <c r="E15" s="29">
        <v>2</v>
      </c>
      <c r="F15" s="29">
        <v>10</v>
      </c>
      <c r="G15" s="26">
        <v>2</v>
      </c>
      <c r="H15" s="26">
        <f t="shared" si="0"/>
        <v>70</v>
      </c>
      <c r="I15" s="26">
        <v>72</v>
      </c>
      <c r="J15" s="30">
        <f t="shared" si="1"/>
        <v>97.222222222222214</v>
      </c>
      <c r="K15" s="26">
        <v>3</v>
      </c>
      <c r="L15" s="26" t="s">
        <v>22</v>
      </c>
      <c r="M15" s="128">
        <v>60</v>
      </c>
    </row>
    <row r="16" spans="1:13" ht="27.75" customHeight="1" x14ac:dyDescent="0.35">
      <c r="A16" s="79">
        <v>13</v>
      </c>
      <c r="B16" s="78">
        <v>810018237014</v>
      </c>
      <c r="C16" s="77" t="s">
        <v>98</v>
      </c>
      <c r="D16" s="29">
        <v>56</v>
      </c>
      <c r="E16" s="29">
        <v>2</v>
      </c>
      <c r="F16" s="29">
        <v>7</v>
      </c>
      <c r="G16" s="26">
        <v>2</v>
      </c>
      <c r="H16" s="26">
        <f t="shared" si="0"/>
        <v>67</v>
      </c>
      <c r="I16" s="26">
        <v>72</v>
      </c>
      <c r="J16" s="30">
        <f t="shared" si="1"/>
        <v>93.055555555555557</v>
      </c>
      <c r="K16" s="26">
        <v>3</v>
      </c>
      <c r="L16" s="26" t="s">
        <v>22</v>
      </c>
      <c r="M16" s="128">
        <v>93</v>
      </c>
    </row>
    <row r="17" spans="1:13" ht="27.75" customHeight="1" x14ac:dyDescent="0.35">
      <c r="A17" s="79">
        <v>14</v>
      </c>
      <c r="B17" s="78">
        <v>810018237015</v>
      </c>
      <c r="C17" s="77" t="s">
        <v>98</v>
      </c>
      <c r="D17" s="29">
        <v>56</v>
      </c>
      <c r="E17" s="29">
        <v>2</v>
      </c>
      <c r="F17" s="29">
        <v>9</v>
      </c>
      <c r="G17" s="26">
        <v>2</v>
      </c>
      <c r="H17" s="26">
        <f t="shared" si="0"/>
        <v>69</v>
      </c>
      <c r="I17" s="26">
        <v>72</v>
      </c>
      <c r="J17" s="30">
        <f t="shared" si="1"/>
        <v>95.833333333333343</v>
      </c>
      <c r="K17" s="26">
        <v>3</v>
      </c>
      <c r="L17" s="26" t="s">
        <v>22</v>
      </c>
      <c r="M17" s="128">
        <v>85</v>
      </c>
    </row>
    <row r="18" spans="1:13" ht="27.75" customHeight="1" x14ac:dyDescent="0.35">
      <c r="A18" s="79">
        <v>15</v>
      </c>
      <c r="B18" s="78">
        <v>810018237016</v>
      </c>
      <c r="C18" s="77" t="s">
        <v>99</v>
      </c>
      <c r="D18" s="29">
        <v>56</v>
      </c>
      <c r="E18" s="29">
        <v>1</v>
      </c>
      <c r="F18" s="29">
        <v>9</v>
      </c>
      <c r="G18" s="26">
        <v>2</v>
      </c>
      <c r="H18" s="26">
        <f t="shared" si="0"/>
        <v>68</v>
      </c>
      <c r="I18" s="26">
        <v>72</v>
      </c>
      <c r="J18" s="30">
        <f t="shared" si="1"/>
        <v>94.444444444444443</v>
      </c>
      <c r="K18" s="26">
        <v>3</v>
      </c>
      <c r="L18" s="26" t="s">
        <v>22</v>
      </c>
      <c r="M18" s="128">
        <v>84</v>
      </c>
    </row>
    <row r="19" spans="1:13" ht="27.75" customHeight="1" x14ac:dyDescent="0.35">
      <c r="A19" s="79">
        <v>16</v>
      </c>
      <c r="B19" s="78">
        <v>810018237017</v>
      </c>
      <c r="C19" s="77" t="s">
        <v>100</v>
      </c>
      <c r="D19" s="29">
        <v>56</v>
      </c>
      <c r="E19" s="29">
        <v>2</v>
      </c>
      <c r="F19" s="29">
        <v>9</v>
      </c>
      <c r="G19" s="26">
        <v>2</v>
      </c>
      <c r="H19" s="26">
        <f t="shared" si="0"/>
        <v>69</v>
      </c>
      <c r="I19" s="26">
        <v>72</v>
      </c>
      <c r="J19" s="30">
        <f t="shared" si="1"/>
        <v>95.833333333333343</v>
      </c>
      <c r="K19" s="26">
        <v>3</v>
      </c>
      <c r="L19" s="26" t="s">
        <v>22</v>
      </c>
      <c r="M19" s="128">
        <v>83</v>
      </c>
    </row>
    <row r="20" spans="1:13" ht="27.75" customHeight="1" x14ac:dyDescent="0.35">
      <c r="A20" s="79">
        <v>17</v>
      </c>
      <c r="B20" s="78">
        <v>810018237018</v>
      </c>
      <c r="C20" s="77" t="s">
        <v>101</v>
      </c>
      <c r="D20" s="29">
        <v>56</v>
      </c>
      <c r="E20" s="29">
        <v>2</v>
      </c>
      <c r="F20" s="29">
        <v>9</v>
      </c>
      <c r="G20" s="26">
        <v>1</v>
      </c>
      <c r="H20" s="26">
        <f t="shared" si="0"/>
        <v>68</v>
      </c>
      <c r="I20" s="26">
        <v>72</v>
      </c>
      <c r="J20" s="30">
        <f t="shared" si="1"/>
        <v>94.444444444444443</v>
      </c>
      <c r="K20" s="26">
        <v>3</v>
      </c>
      <c r="L20" s="26" t="s">
        <v>22</v>
      </c>
      <c r="M20" s="128">
        <v>91</v>
      </c>
    </row>
    <row r="21" spans="1:13" ht="27.75" customHeight="1" x14ac:dyDescent="0.35">
      <c r="A21" s="79">
        <v>18</v>
      </c>
      <c r="B21" s="78">
        <v>810018237019</v>
      </c>
      <c r="C21" s="77" t="s">
        <v>102</v>
      </c>
      <c r="D21" s="29">
        <v>56</v>
      </c>
      <c r="E21" s="29">
        <v>2</v>
      </c>
      <c r="F21" s="29">
        <v>8</v>
      </c>
      <c r="G21" s="31">
        <v>2</v>
      </c>
      <c r="H21" s="31">
        <f t="shared" si="0"/>
        <v>68</v>
      </c>
      <c r="I21" s="26">
        <v>72</v>
      </c>
      <c r="J21" s="32">
        <f t="shared" si="1"/>
        <v>94.444444444444443</v>
      </c>
      <c r="K21" s="26">
        <v>3</v>
      </c>
      <c r="L21" s="26" t="s">
        <v>22</v>
      </c>
      <c r="M21" s="128">
        <v>72</v>
      </c>
    </row>
    <row r="22" spans="1:13" ht="27.75" customHeight="1" x14ac:dyDescent="0.35">
      <c r="A22" s="79">
        <v>19</v>
      </c>
      <c r="B22" s="78">
        <v>810018237021</v>
      </c>
      <c r="C22" s="77" t="s">
        <v>103</v>
      </c>
      <c r="D22" s="29">
        <v>56</v>
      </c>
      <c r="E22" s="29">
        <v>1</v>
      </c>
      <c r="F22" s="29">
        <v>10</v>
      </c>
      <c r="G22" s="31">
        <v>2</v>
      </c>
      <c r="H22" s="31">
        <f t="shared" si="0"/>
        <v>69</v>
      </c>
      <c r="I22" s="26">
        <v>72</v>
      </c>
      <c r="J22" s="32">
        <f t="shared" si="1"/>
        <v>95.833333333333343</v>
      </c>
      <c r="K22" s="26">
        <v>3</v>
      </c>
      <c r="L22" s="26" t="s">
        <v>22</v>
      </c>
      <c r="M22" s="128">
        <v>86</v>
      </c>
    </row>
    <row r="23" spans="1:13" ht="27.75" customHeight="1" x14ac:dyDescent="0.35">
      <c r="A23" s="79">
        <v>20</v>
      </c>
      <c r="B23" s="78">
        <v>810018237022</v>
      </c>
      <c r="C23" s="77" t="s">
        <v>104</v>
      </c>
      <c r="D23" s="29">
        <v>32</v>
      </c>
      <c r="E23" s="29">
        <v>2</v>
      </c>
      <c r="F23" s="29">
        <v>4</v>
      </c>
      <c r="G23" s="31">
        <v>2</v>
      </c>
      <c r="H23" s="31">
        <f t="shared" si="0"/>
        <v>40</v>
      </c>
      <c r="I23" s="26">
        <v>72</v>
      </c>
      <c r="J23" s="32">
        <f t="shared" si="1"/>
        <v>55.555555555555557</v>
      </c>
      <c r="K23" s="26">
        <v>2</v>
      </c>
      <c r="L23" s="26" t="s">
        <v>22</v>
      </c>
      <c r="M23" s="128">
        <v>60</v>
      </c>
    </row>
    <row r="24" spans="1:13" ht="27.75" customHeight="1" x14ac:dyDescent="0.35">
      <c r="A24" s="79">
        <v>21</v>
      </c>
      <c r="B24" s="78">
        <v>810018237023</v>
      </c>
      <c r="C24" s="77" t="s">
        <v>105</v>
      </c>
      <c r="D24" s="29">
        <v>31</v>
      </c>
      <c r="E24" s="29">
        <v>0</v>
      </c>
      <c r="F24" s="29">
        <v>5</v>
      </c>
      <c r="G24" s="31">
        <v>1</v>
      </c>
      <c r="H24" s="31">
        <f t="shared" si="0"/>
        <v>37</v>
      </c>
      <c r="I24" s="26">
        <v>72</v>
      </c>
      <c r="J24" s="32">
        <f t="shared" si="1"/>
        <v>51.388888888888886</v>
      </c>
      <c r="K24" s="26">
        <v>2</v>
      </c>
      <c r="L24" s="26" t="s">
        <v>22</v>
      </c>
      <c r="M24" s="128">
        <v>65</v>
      </c>
    </row>
    <row r="25" spans="1:13" ht="27.75" customHeight="1" x14ac:dyDescent="0.35">
      <c r="A25" s="79">
        <v>22</v>
      </c>
      <c r="B25" s="78">
        <v>810018237024</v>
      </c>
      <c r="C25" s="77" t="s">
        <v>106</v>
      </c>
      <c r="D25" s="29">
        <v>56</v>
      </c>
      <c r="E25" s="29">
        <v>1</v>
      </c>
      <c r="F25" s="29">
        <v>12</v>
      </c>
      <c r="G25" s="31">
        <v>2</v>
      </c>
      <c r="H25" s="31">
        <f t="shared" si="0"/>
        <v>71</v>
      </c>
      <c r="I25" s="26">
        <v>72</v>
      </c>
      <c r="J25" s="32">
        <f t="shared" si="1"/>
        <v>98.611111111111114</v>
      </c>
      <c r="K25" s="26">
        <v>3</v>
      </c>
      <c r="L25" s="26" t="s">
        <v>22</v>
      </c>
      <c r="M25" s="128">
        <v>70</v>
      </c>
    </row>
    <row r="26" spans="1:13" ht="27.75" customHeight="1" x14ac:dyDescent="0.35">
      <c r="A26" s="79">
        <v>23</v>
      </c>
      <c r="B26" s="78">
        <v>810018237025</v>
      </c>
      <c r="C26" s="77" t="s">
        <v>107</v>
      </c>
      <c r="D26" s="29">
        <v>56</v>
      </c>
      <c r="E26" s="29">
        <v>1</v>
      </c>
      <c r="F26" s="29">
        <v>12</v>
      </c>
      <c r="G26" s="31">
        <v>2</v>
      </c>
      <c r="H26" s="31">
        <f t="shared" si="0"/>
        <v>71</v>
      </c>
      <c r="I26" s="26">
        <v>72</v>
      </c>
      <c r="J26" s="32">
        <f t="shared" si="1"/>
        <v>98.611111111111114</v>
      </c>
      <c r="K26" s="26">
        <v>3</v>
      </c>
      <c r="L26" s="26" t="s">
        <v>22</v>
      </c>
      <c r="M26" s="128">
        <v>95</v>
      </c>
    </row>
    <row r="27" spans="1:13" ht="27.75" customHeight="1" x14ac:dyDescent="0.35">
      <c r="A27" s="79">
        <v>24</v>
      </c>
      <c r="B27" s="78">
        <v>810018237026</v>
      </c>
      <c r="C27" s="77" t="s">
        <v>108</v>
      </c>
      <c r="D27" s="29">
        <v>51</v>
      </c>
      <c r="E27" s="29">
        <v>2</v>
      </c>
      <c r="F27" s="29">
        <v>12</v>
      </c>
      <c r="G27" s="31">
        <v>2</v>
      </c>
      <c r="H27" s="31">
        <f t="shared" si="0"/>
        <v>67</v>
      </c>
      <c r="I27" s="26">
        <v>72</v>
      </c>
      <c r="J27" s="32">
        <f t="shared" si="1"/>
        <v>93.055555555555557</v>
      </c>
      <c r="K27" s="26">
        <v>3</v>
      </c>
      <c r="L27" s="26" t="s">
        <v>22</v>
      </c>
      <c r="M27" s="128">
        <v>81</v>
      </c>
    </row>
    <row r="28" spans="1:13" ht="27.75" customHeight="1" x14ac:dyDescent="0.35">
      <c r="A28" s="79">
        <v>25</v>
      </c>
      <c r="B28" s="78">
        <v>810018237027</v>
      </c>
      <c r="C28" s="77" t="s">
        <v>109</v>
      </c>
      <c r="D28" s="29">
        <v>35</v>
      </c>
      <c r="E28" s="29">
        <v>0</v>
      </c>
      <c r="F28" s="29">
        <v>5</v>
      </c>
      <c r="G28" s="31">
        <v>2</v>
      </c>
      <c r="H28" s="31">
        <f t="shared" si="0"/>
        <v>42</v>
      </c>
      <c r="I28" s="26">
        <v>72</v>
      </c>
      <c r="J28" s="32">
        <f t="shared" si="1"/>
        <v>58.333333333333336</v>
      </c>
      <c r="K28" s="26">
        <v>2</v>
      </c>
      <c r="L28" s="26" t="s">
        <v>22</v>
      </c>
      <c r="M28" s="128">
        <v>65</v>
      </c>
    </row>
    <row r="29" spans="1:13" ht="27.75" customHeight="1" x14ac:dyDescent="0.35">
      <c r="A29" s="79">
        <v>26</v>
      </c>
      <c r="B29" s="78">
        <v>810018237028</v>
      </c>
      <c r="C29" s="77" t="s">
        <v>110</v>
      </c>
      <c r="D29" s="29">
        <v>56</v>
      </c>
      <c r="E29" s="29">
        <v>2</v>
      </c>
      <c r="F29" s="29">
        <v>12</v>
      </c>
      <c r="G29" s="31">
        <v>0</v>
      </c>
      <c r="H29" s="31">
        <f t="shared" si="0"/>
        <v>70</v>
      </c>
      <c r="I29" s="26">
        <v>72</v>
      </c>
      <c r="J29" s="32">
        <f t="shared" si="1"/>
        <v>97.222222222222214</v>
      </c>
      <c r="K29" s="26">
        <v>3</v>
      </c>
      <c r="L29" s="26" t="s">
        <v>22</v>
      </c>
      <c r="M29" s="128">
        <v>99</v>
      </c>
    </row>
    <row r="30" spans="1:13" ht="27.75" customHeight="1" x14ac:dyDescent="0.35">
      <c r="A30" s="79">
        <v>27</v>
      </c>
      <c r="B30" s="78">
        <v>810018237029</v>
      </c>
      <c r="C30" s="77" t="s">
        <v>111</v>
      </c>
      <c r="D30" s="29">
        <v>33</v>
      </c>
      <c r="E30" s="29">
        <v>2</v>
      </c>
      <c r="F30" s="29">
        <v>5</v>
      </c>
      <c r="G30" s="31">
        <v>2</v>
      </c>
      <c r="H30" s="31">
        <f t="shared" si="0"/>
        <v>42</v>
      </c>
      <c r="I30" s="26">
        <v>72</v>
      </c>
      <c r="J30" s="32">
        <f t="shared" si="1"/>
        <v>58.333333333333336</v>
      </c>
      <c r="K30" s="26">
        <v>2</v>
      </c>
      <c r="L30" s="26" t="s">
        <v>22</v>
      </c>
      <c r="M30" s="128">
        <v>50</v>
      </c>
    </row>
    <row r="31" spans="1:13" ht="27.75" customHeight="1" x14ac:dyDescent="0.35">
      <c r="A31" s="79">
        <v>28</v>
      </c>
      <c r="B31" s="78">
        <v>810018237030</v>
      </c>
      <c r="C31" s="77" t="s">
        <v>112</v>
      </c>
      <c r="D31" s="29">
        <v>32</v>
      </c>
      <c r="E31" s="29">
        <v>0</v>
      </c>
      <c r="F31" s="29">
        <v>8</v>
      </c>
      <c r="G31" s="31">
        <v>0</v>
      </c>
      <c r="H31" s="31">
        <f t="shared" si="0"/>
        <v>40</v>
      </c>
      <c r="I31" s="26">
        <v>72</v>
      </c>
      <c r="J31" s="32">
        <f t="shared" si="1"/>
        <v>55.555555555555557</v>
      </c>
      <c r="K31" s="26">
        <v>2</v>
      </c>
      <c r="L31" s="26" t="s">
        <v>22</v>
      </c>
      <c r="M31" s="128">
        <v>60</v>
      </c>
    </row>
    <row r="32" spans="1:13" ht="27.75" customHeight="1" x14ac:dyDescent="0.35">
      <c r="A32" s="79">
        <v>29</v>
      </c>
      <c r="B32" s="78">
        <v>810018237031</v>
      </c>
      <c r="C32" s="77" t="s">
        <v>113</v>
      </c>
      <c r="D32" s="29">
        <v>55</v>
      </c>
      <c r="E32" s="29">
        <v>2</v>
      </c>
      <c r="F32" s="29">
        <v>7</v>
      </c>
      <c r="G32" s="31">
        <v>2</v>
      </c>
      <c r="H32" s="31">
        <f t="shared" si="0"/>
        <v>66</v>
      </c>
      <c r="I32" s="26">
        <v>72</v>
      </c>
      <c r="J32" s="32">
        <f t="shared" si="1"/>
        <v>91.666666666666657</v>
      </c>
      <c r="K32" s="26">
        <v>3</v>
      </c>
      <c r="L32" s="26" t="s">
        <v>22</v>
      </c>
      <c r="M32" s="128">
        <v>99</v>
      </c>
    </row>
    <row r="33" spans="1:13" ht="27.75" customHeight="1" x14ac:dyDescent="0.35">
      <c r="A33" s="79">
        <v>30</v>
      </c>
      <c r="B33" s="78">
        <v>810018237032</v>
      </c>
      <c r="C33" s="77" t="s">
        <v>114</v>
      </c>
      <c r="D33" s="29">
        <v>36</v>
      </c>
      <c r="E33" s="29">
        <v>0</v>
      </c>
      <c r="F33" s="29">
        <v>4</v>
      </c>
      <c r="G33" s="31">
        <v>2</v>
      </c>
      <c r="H33" s="31">
        <f t="shared" si="0"/>
        <v>42</v>
      </c>
      <c r="I33" s="26">
        <v>72</v>
      </c>
      <c r="J33" s="32">
        <f t="shared" si="1"/>
        <v>58.333333333333336</v>
      </c>
      <c r="K33" s="26">
        <v>2</v>
      </c>
      <c r="L33" s="26" t="s">
        <v>22</v>
      </c>
      <c r="M33" s="128">
        <v>60</v>
      </c>
    </row>
    <row r="34" spans="1:13" ht="27.75" customHeight="1" x14ac:dyDescent="0.35">
      <c r="A34" s="79">
        <v>31</v>
      </c>
      <c r="B34" s="78">
        <v>810018237033</v>
      </c>
      <c r="C34" s="77" t="s">
        <v>115</v>
      </c>
      <c r="D34" s="29">
        <v>34</v>
      </c>
      <c r="E34" s="29">
        <v>2</v>
      </c>
      <c r="F34" s="29">
        <v>6</v>
      </c>
      <c r="G34" s="31">
        <v>1</v>
      </c>
      <c r="H34" s="31">
        <f t="shared" si="0"/>
        <v>43</v>
      </c>
      <c r="I34" s="26">
        <v>72</v>
      </c>
      <c r="J34" s="32">
        <f t="shared" si="1"/>
        <v>59.722222222222221</v>
      </c>
      <c r="K34" s="26">
        <v>2</v>
      </c>
      <c r="L34" s="26" t="s">
        <v>22</v>
      </c>
      <c r="M34" s="128">
        <v>60</v>
      </c>
    </row>
    <row r="35" spans="1:13" ht="27.75" customHeight="1" x14ac:dyDescent="0.35">
      <c r="A35" s="79">
        <v>32</v>
      </c>
      <c r="B35" s="78">
        <v>810018237034</v>
      </c>
      <c r="C35" s="77" t="s">
        <v>116</v>
      </c>
      <c r="D35" s="29">
        <v>55</v>
      </c>
      <c r="E35" s="29">
        <v>1</v>
      </c>
      <c r="F35" s="29">
        <v>12</v>
      </c>
      <c r="G35" s="31">
        <v>2</v>
      </c>
      <c r="H35" s="31">
        <f t="shared" si="0"/>
        <v>70</v>
      </c>
      <c r="I35" s="26">
        <v>72</v>
      </c>
      <c r="J35" s="32">
        <f t="shared" si="1"/>
        <v>97.222222222222214</v>
      </c>
      <c r="K35" s="26">
        <v>3</v>
      </c>
      <c r="L35" s="26" t="s">
        <v>22</v>
      </c>
      <c r="M35" s="128">
        <v>99</v>
      </c>
    </row>
    <row r="36" spans="1:13" ht="27.75" customHeight="1" x14ac:dyDescent="0.35">
      <c r="A36" s="79">
        <v>33</v>
      </c>
      <c r="B36" s="78">
        <v>810018237035</v>
      </c>
      <c r="C36" s="77" t="s">
        <v>117</v>
      </c>
      <c r="D36" s="29">
        <v>32</v>
      </c>
      <c r="E36" s="29">
        <v>2</v>
      </c>
      <c r="F36" s="29">
        <v>6</v>
      </c>
      <c r="G36" s="31">
        <v>1</v>
      </c>
      <c r="H36" s="31">
        <f t="shared" si="0"/>
        <v>41</v>
      </c>
      <c r="I36" s="26">
        <v>72</v>
      </c>
      <c r="J36" s="32">
        <f t="shared" si="1"/>
        <v>56.944444444444443</v>
      </c>
      <c r="K36" s="26">
        <v>2</v>
      </c>
      <c r="L36" s="26" t="s">
        <v>22</v>
      </c>
      <c r="M36" s="128">
        <v>61</v>
      </c>
    </row>
    <row r="37" spans="1:13" ht="27.75" customHeight="1" x14ac:dyDescent="0.35">
      <c r="A37" s="79">
        <v>34</v>
      </c>
      <c r="B37" s="78">
        <v>810018237036</v>
      </c>
      <c r="C37" s="77" t="s">
        <v>118</v>
      </c>
      <c r="D37" s="29">
        <v>35</v>
      </c>
      <c r="E37" s="29">
        <v>0</v>
      </c>
      <c r="F37" s="29">
        <v>4</v>
      </c>
      <c r="G37" s="31">
        <v>2</v>
      </c>
      <c r="H37" s="31">
        <f t="shared" si="0"/>
        <v>41</v>
      </c>
      <c r="I37" s="26">
        <v>72</v>
      </c>
      <c r="J37" s="32">
        <f t="shared" si="1"/>
        <v>56.944444444444443</v>
      </c>
      <c r="K37" s="26">
        <v>2</v>
      </c>
      <c r="L37" s="26" t="s">
        <v>22</v>
      </c>
      <c r="M37" s="128">
        <v>60</v>
      </c>
    </row>
    <row r="38" spans="1:13" ht="27.75" customHeight="1" x14ac:dyDescent="0.35">
      <c r="A38" s="79">
        <v>35</v>
      </c>
      <c r="B38" s="78">
        <v>810018237037</v>
      </c>
      <c r="C38" s="77" t="s">
        <v>119</v>
      </c>
      <c r="D38" s="29">
        <v>43</v>
      </c>
      <c r="E38" s="29">
        <v>1</v>
      </c>
      <c r="F38" s="29">
        <v>11</v>
      </c>
      <c r="G38" s="31">
        <v>2</v>
      </c>
      <c r="H38" s="31">
        <f t="shared" si="0"/>
        <v>57</v>
      </c>
      <c r="I38" s="26">
        <v>72</v>
      </c>
      <c r="J38" s="32">
        <f t="shared" si="1"/>
        <v>79.166666666666657</v>
      </c>
      <c r="K38" s="26">
        <v>3</v>
      </c>
      <c r="L38" s="26" t="s">
        <v>22</v>
      </c>
      <c r="M38" s="128">
        <v>85</v>
      </c>
    </row>
    <row r="39" spans="1:13" ht="27.75" customHeight="1" x14ac:dyDescent="0.35">
      <c r="A39" s="79">
        <v>36</v>
      </c>
      <c r="B39" s="78">
        <v>810018237038</v>
      </c>
      <c r="C39" s="77" t="s">
        <v>120</v>
      </c>
      <c r="D39" s="29">
        <v>34</v>
      </c>
      <c r="E39" s="29">
        <v>2</v>
      </c>
      <c r="F39" s="29">
        <v>6</v>
      </c>
      <c r="G39" s="31">
        <v>1</v>
      </c>
      <c r="H39" s="31">
        <f t="shared" si="0"/>
        <v>43</v>
      </c>
      <c r="I39" s="26">
        <v>72</v>
      </c>
      <c r="J39" s="32">
        <f t="shared" si="1"/>
        <v>59.722222222222221</v>
      </c>
      <c r="K39" s="26">
        <v>2</v>
      </c>
      <c r="L39" s="26" t="s">
        <v>22</v>
      </c>
      <c r="M39" s="128">
        <v>61</v>
      </c>
    </row>
    <row r="40" spans="1:13" ht="27.75" customHeight="1" x14ac:dyDescent="0.35">
      <c r="A40" s="79">
        <v>37</v>
      </c>
      <c r="B40" s="78">
        <v>810018237039</v>
      </c>
      <c r="C40" s="77" t="s">
        <v>121</v>
      </c>
      <c r="D40" s="29">
        <v>30</v>
      </c>
      <c r="E40" s="29">
        <v>2</v>
      </c>
      <c r="F40" s="29">
        <v>6</v>
      </c>
      <c r="G40" s="31">
        <v>2</v>
      </c>
      <c r="H40" s="31">
        <f t="shared" si="0"/>
        <v>40</v>
      </c>
      <c r="I40" s="26">
        <v>72</v>
      </c>
      <c r="J40" s="32">
        <f t="shared" si="1"/>
        <v>55.555555555555557</v>
      </c>
      <c r="K40" s="26">
        <v>2</v>
      </c>
      <c r="L40" s="26" t="s">
        <v>22</v>
      </c>
      <c r="M40" s="128">
        <v>60</v>
      </c>
    </row>
    <row r="41" spans="1:13" ht="27.75" customHeight="1" x14ac:dyDescent="0.35">
      <c r="A41" s="79">
        <v>38</v>
      </c>
      <c r="B41" s="78">
        <v>810018237040</v>
      </c>
      <c r="C41" s="77" t="s">
        <v>122</v>
      </c>
      <c r="D41" s="29">
        <v>56</v>
      </c>
      <c r="E41" s="29">
        <v>1</v>
      </c>
      <c r="F41" s="29">
        <v>12</v>
      </c>
      <c r="G41" s="31">
        <v>2</v>
      </c>
      <c r="H41" s="31">
        <f t="shared" si="0"/>
        <v>71</v>
      </c>
      <c r="I41" s="26">
        <v>72</v>
      </c>
      <c r="J41" s="32">
        <f t="shared" si="1"/>
        <v>98.611111111111114</v>
      </c>
      <c r="K41" s="26">
        <v>3</v>
      </c>
      <c r="L41" s="26" t="s">
        <v>22</v>
      </c>
      <c r="M41" s="128">
        <v>75</v>
      </c>
    </row>
    <row r="42" spans="1:13" ht="27.75" customHeight="1" x14ac:dyDescent="0.35">
      <c r="A42" s="79">
        <v>39</v>
      </c>
      <c r="B42" s="78">
        <v>810018237041</v>
      </c>
      <c r="C42" s="77" t="s">
        <v>123</v>
      </c>
      <c r="D42" s="29">
        <v>38</v>
      </c>
      <c r="E42" s="29">
        <v>2</v>
      </c>
      <c r="F42" s="29">
        <v>7</v>
      </c>
      <c r="G42" s="31">
        <v>2</v>
      </c>
      <c r="H42" s="31">
        <f t="shared" si="0"/>
        <v>49</v>
      </c>
      <c r="I42" s="26">
        <v>72</v>
      </c>
      <c r="J42" s="32">
        <f t="shared" si="1"/>
        <v>68.055555555555557</v>
      </c>
      <c r="K42" s="26">
        <v>2</v>
      </c>
      <c r="L42" s="26" t="s">
        <v>22</v>
      </c>
      <c r="M42" s="128">
        <v>61</v>
      </c>
    </row>
    <row r="43" spans="1:13" ht="27.75" customHeight="1" x14ac:dyDescent="0.35">
      <c r="A43" s="79">
        <v>40</v>
      </c>
      <c r="B43" s="78">
        <v>810018237042</v>
      </c>
      <c r="C43" s="77" t="s">
        <v>124</v>
      </c>
      <c r="D43" s="29">
        <v>56</v>
      </c>
      <c r="E43" s="29">
        <v>2</v>
      </c>
      <c r="F43" s="29">
        <v>12</v>
      </c>
      <c r="G43" s="31">
        <v>2</v>
      </c>
      <c r="H43" s="31">
        <f t="shared" si="0"/>
        <v>72</v>
      </c>
      <c r="I43" s="26">
        <v>72</v>
      </c>
      <c r="J43" s="32">
        <f t="shared" si="1"/>
        <v>100</v>
      </c>
      <c r="K43" s="26">
        <v>3</v>
      </c>
      <c r="L43" s="26" t="s">
        <v>22</v>
      </c>
      <c r="M43" s="128">
        <v>70</v>
      </c>
    </row>
    <row r="44" spans="1:13" ht="27.75" customHeight="1" x14ac:dyDescent="0.35">
      <c r="A44" s="79">
        <v>41</v>
      </c>
      <c r="B44" s="78">
        <v>810018237043</v>
      </c>
      <c r="C44" s="77" t="s">
        <v>125</v>
      </c>
      <c r="D44" s="29">
        <v>32</v>
      </c>
      <c r="E44" s="29">
        <v>0</v>
      </c>
      <c r="F44" s="29">
        <v>8</v>
      </c>
      <c r="G44" s="31">
        <v>2</v>
      </c>
      <c r="H44" s="31">
        <f t="shared" si="0"/>
        <v>42</v>
      </c>
      <c r="I44" s="26">
        <v>72</v>
      </c>
      <c r="J44" s="32">
        <f t="shared" si="1"/>
        <v>58.333333333333336</v>
      </c>
      <c r="K44" s="26">
        <v>2</v>
      </c>
      <c r="L44" s="26" t="s">
        <v>22</v>
      </c>
      <c r="M44" s="128">
        <v>60</v>
      </c>
    </row>
    <row r="45" spans="1:13" ht="27.75" customHeight="1" x14ac:dyDescent="0.35">
      <c r="A45" s="79">
        <v>42</v>
      </c>
      <c r="B45" s="78">
        <v>810018237044</v>
      </c>
      <c r="C45" s="77" t="s">
        <v>126</v>
      </c>
      <c r="D45" s="29">
        <v>49</v>
      </c>
      <c r="E45" s="29">
        <v>2</v>
      </c>
      <c r="F45" s="29">
        <v>12</v>
      </c>
      <c r="G45" s="31">
        <v>2</v>
      </c>
      <c r="H45" s="31">
        <f t="shared" si="0"/>
        <v>65</v>
      </c>
      <c r="I45" s="26">
        <v>72</v>
      </c>
      <c r="J45" s="32">
        <f t="shared" si="1"/>
        <v>90.277777777777786</v>
      </c>
      <c r="K45" s="26">
        <v>3</v>
      </c>
      <c r="L45" s="26" t="s">
        <v>22</v>
      </c>
      <c r="M45" s="128">
        <v>75</v>
      </c>
    </row>
    <row r="46" spans="1:13" ht="27.75" customHeight="1" x14ac:dyDescent="0.35">
      <c r="A46" s="79">
        <v>43</v>
      </c>
      <c r="B46" s="78">
        <v>810018237045</v>
      </c>
      <c r="C46" s="77" t="s">
        <v>127</v>
      </c>
      <c r="D46" s="29">
        <v>34</v>
      </c>
      <c r="E46" s="29">
        <v>1</v>
      </c>
      <c r="F46" s="29">
        <v>5</v>
      </c>
      <c r="G46" s="31">
        <v>0</v>
      </c>
      <c r="H46" s="31">
        <f t="shared" si="0"/>
        <v>40</v>
      </c>
      <c r="I46" s="26">
        <v>72</v>
      </c>
      <c r="J46" s="32">
        <f t="shared" si="1"/>
        <v>55.555555555555557</v>
      </c>
      <c r="K46" s="26">
        <v>2</v>
      </c>
      <c r="L46" s="26" t="s">
        <v>22</v>
      </c>
      <c r="M46" s="128">
        <v>55</v>
      </c>
    </row>
    <row r="47" spans="1:13" ht="27.75" customHeight="1" x14ac:dyDescent="0.35">
      <c r="A47" s="79">
        <v>44</v>
      </c>
      <c r="B47" s="78">
        <v>810018237046</v>
      </c>
      <c r="C47" s="77" t="s">
        <v>128</v>
      </c>
      <c r="D47" s="29">
        <v>56</v>
      </c>
      <c r="E47" s="29">
        <v>2</v>
      </c>
      <c r="F47" s="29">
        <v>12</v>
      </c>
      <c r="G47" s="31">
        <v>1</v>
      </c>
      <c r="H47" s="31">
        <f t="shared" si="0"/>
        <v>71</v>
      </c>
      <c r="I47" s="26">
        <v>72</v>
      </c>
      <c r="J47" s="32">
        <f t="shared" si="1"/>
        <v>98.611111111111114</v>
      </c>
      <c r="K47" s="26">
        <v>3</v>
      </c>
      <c r="L47" s="26" t="s">
        <v>22</v>
      </c>
      <c r="M47" s="128">
        <v>95</v>
      </c>
    </row>
    <row r="48" spans="1:13" ht="27.75" customHeight="1" x14ac:dyDescent="0.35">
      <c r="A48" s="79">
        <v>45</v>
      </c>
      <c r="B48" s="78">
        <v>810018237047</v>
      </c>
      <c r="C48" s="77" t="s">
        <v>129</v>
      </c>
      <c r="D48" s="29">
        <v>50</v>
      </c>
      <c r="E48" s="29">
        <v>1</v>
      </c>
      <c r="F48" s="29">
        <v>9</v>
      </c>
      <c r="G48" s="31">
        <v>2</v>
      </c>
      <c r="H48" s="31">
        <f t="shared" si="0"/>
        <v>62</v>
      </c>
      <c r="I48" s="26">
        <v>72</v>
      </c>
      <c r="J48" s="32">
        <f t="shared" si="1"/>
        <v>86.111111111111114</v>
      </c>
      <c r="K48" s="26">
        <v>3</v>
      </c>
      <c r="L48" s="26" t="s">
        <v>22</v>
      </c>
      <c r="M48" s="128">
        <v>70</v>
      </c>
    </row>
    <row r="49" spans="1:13" ht="27.75" customHeight="1" x14ac:dyDescent="0.35">
      <c r="A49" s="79">
        <v>46</v>
      </c>
      <c r="B49" s="78">
        <v>810018237048</v>
      </c>
      <c r="C49" s="77" t="s">
        <v>130</v>
      </c>
      <c r="D49" s="29">
        <v>51</v>
      </c>
      <c r="E49" s="29">
        <v>0</v>
      </c>
      <c r="F49" s="29">
        <v>9</v>
      </c>
      <c r="G49" s="31">
        <v>1</v>
      </c>
      <c r="H49" s="31">
        <f t="shared" si="0"/>
        <v>61</v>
      </c>
      <c r="I49" s="26">
        <v>72</v>
      </c>
      <c r="J49" s="32">
        <f t="shared" si="1"/>
        <v>84.722222222222214</v>
      </c>
      <c r="K49" s="26">
        <v>3</v>
      </c>
      <c r="L49" s="26" t="s">
        <v>22</v>
      </c>
      <c r="M49" s="128">
        <v>62</v>
      </c>
    </row>
    <row r="50" spans="1:13" ht="27.75" customHeight="1" x14ac:dyDescent="0.35">
      <c r="A50" s="79">
        <v>47</v>
      </c>
      <c r="B50" s="78">
        <v>810018237049</v>
      </c>
      <c r="C50" s="77" t="s">
        <v>131</v>
      </c>
      <c r="D50" s="29">
        <v>33</v>
      </c>
      <c r="E50" s="29">
        <v>0</v>
      </c>
      <c r="F50" s="29">
        <v>7</v>
      </c>
      <c r="G50" s="31">
        <v>2</v>
      </c>
      <c r="H50" s="31">
        <f t="shared" si="0"/>
        <v>42</v>
      </c>
      <c r="I50" s="26">
        <v>72</v>
      </c>
      <c r="J50" s="32">
        <f t="shared" si="1"/>
        <v>58.333333333333336</v>
      </c>
      <c r="K50" s="26">
        <v>2</v>
      </c>
      <c r="L50" s="26" t="s">
        <v>22</v>
      </c>
      <c r="M50" s="128">
        <v>58</v>
      </c>
    </row>
    <row r="51" spans="1:13" ht="27.75" customHeight="1" x14ac:dyDescent="0.35">
      <c r="A51" s="79">
        <v>48</v>
      </c>
      <c r="B51" s="78">
        <v>810018237050</v>
      </c>
      <c r="C51" s="77" t="s">
        <v>132</v>
      </c>
      <c r="D51" s="29">
        <v>30</v>
      </c>
      <c r="E51" s="29">
        <v>1</v>
      </c>
      <c r="F51" s="29">
        <v>10</v>
      </c>
      <c r="G51" s="31">
        <v>1</v>
      </c>
      <c r="H51" s="31">
        <f t="shared" si="0"/>
        <v>42</v>
      </c>
      <c r="I51" s="26">
        <v>72</v>
      </c>
      <c r="J51" s="32">
        <f t="shared" si="1"/>
        <v>58.333333333333336</v>
      </c>
      <c r="K51" s="26">
        <v>2</v>
      </c>
      <c r="L51" s="26" t="s">
        <v>22</v>
      </c>
      <c r="M51" s="128">
        <v>60</v>
      </c>
    </row>
    <row r="52" spans="1:13" ht="27.75" customHeight="1" x14ac:dyDescent="0.35">
      <c r="A52" s="79">
        <v>49</v>
      </c>
      <c r="B52" s="82">
        <v>810018237051</v>
      </c>
      <c r="C52" s="83" t="s">
        <v>133</v>
      </c>
      <c r="D52" s="29">
        <v>56</v>
      </c>
      <c r="E52" s="29">
        <v>2</v>
      </c>
      <c r="F52" s="29">
        <v>10</v>
      </c>
      <c r="G52" s="31">
        <v>2</v>
      </c>
      <c r="H52" s="31">
        <f t="shared" si="0"/>
        <v>70</v>
      </c>
      <c r="I52" s="26">
        <v>72</v>
      </c>
      <c r="J52" s="32">
        <f t="shared" si="1"/>
        <v>97.222222222222214</v>
      </c>
      <c r="K52" s="26">
        <v>3</v>
      </c>
      <c r="L52" s="26" t="s">
        <v>22</v>
      </c>
      <c r="M52" s="128">
        <v>85</v>
      </c>
    </row>
    <row r="53" spans="1:13" x14ac:dyDescent="0.35">
      <c r="B53" s="84"/>
      <c r="C53" s="85"/>
      <c r="H53" s="101"/>
      <c r="I53" s="101"/>
      <c r="J53" s="101"/>
      <c r="K53" s="31">
        <f>SUM(K4:K52)</f>
        <v>128</v>
      </c>
      <c r="L53" s="31">
        <v>49</v>
      </c>
    </row>
    <row r="54" spans="1:13" x14ac:dyDescent="0.35">
      <c r="B54" s="80"/>
      <c r="C54" s="81"/>
      <c r="H54" s="102"/>
      <c r="I54" s="102"/>
      <c r="J54" s="102"/>
      <c r="K54" s="30">
        <f>(K53/49)</f>
        <v>2.6122448979591835</v>
      </c>
      <c r="L54" s="26"/>
    </row>
    <row r="57" spans="1:13" x14ac:dyDescent="0.35">
      <c r="A57" s="63"/>
      <c r="B57" s="102" t="s">
        <v>14</v>
      </c>
      <c r="C57" s="102"/>
      <c r="D57" s="86">
        <v>14</v>
      </c>
      <c r="E57" s="86">
        <v>14</v>
      </c>
      <c r="F57" s="86">
        <v>2</v>
      </c>
      <c r="G57" s="86"/>
      <c r="H57" s="86"/>
      <c r="I57" s="106" t="s">
        <v>15</v>
      </c>
      <c r="J57" s="107" t="s">
        <v>16</v>
      </c>
      <c r="K57" s="105" t="s">
        <v>59</v>
      </c>
    </row>
    <row r="58" spans="1:13" x14ac:dyDescent="0.35">
      <c r="A58" s="64"/>
      <c r="B58" s="102" t="s">
        <v>17</v>
      </c>
      <c r="C58" s="102"/>
      <c r="D58" s="108" t="s">
        <v>9</v>
      </c>
      <c r="E58" s="109"/>
      <c r="F58" s="109"/>
      <c r="G58" s="107" t="s">
        <v>18</v>
      </c>
      <c r="H58" s="107" t="s">
        <v>19</v>
      </c>
      <c r="I58" s="106"/>
      <c r="J58" s="106"/>
      <c r="K58" s="106"/>
    </row>
    <row r="59" spans="1:13" ht="63" x14ac:dyDescent="0.35">
      <c r="A59" s="65" t="s">
        <v>20</v>
      </c>
      <c r="B59" s="67" t="s">
        <v>69</v>
      </c>
      <c r="C59" s="86" t="s">
        <v>21</v>
      </c>
      <c r="D59" s="28" t="s">
        <v>138</v>
      </c>
      <c r="E59" s="87" t="s">
        <v>137</v>
      </c>
      <c r="F59" s="88" t="s">
        <v>144</v>
      </c>
      <c r="G59" s="107"/>
      <c r="H59" s="107"/>
      <c r="I59" s="107"/>
      <c r="J59" s="107"/>
      <c r="K59" s="107"/>
    </row>
    <row r="60" spans="1:13" ht="28.5" customHeight="1" x14ac:dyDescent="0.35">
      <c r="A60" s="79">
        <v>1</v>
      </c>
      <c r="B60" s="130">
        <v>810018237001</v>
      </c>
      <c r="C60" s="131" t="s">
        <v>86</v>
      </c>
      <c r="D60" s="29">
        <v>11</v>
      </c>
      <c r="E60" s="29">
        <v>12</v>
      </c>
      <c r="F60" s="26">
        <v>2</v>
      </c>
      <c r="G60" s="26">
        <f t="shared" ref="G60:G108" si="2">SUM(D60:F60)</f>
        <v>25</v>
      </c>
      <c r="H60" s="26">
        <v>30</v>
      </c>
      <c r="I60" s="30">
        <f>G60/H60*100</f>
        <v>83.333333333333343</v>
      </c>
      <c r="J60" s="26">
        <v>3</v>
      </c>
      <c r="K60" s="26" t="s">
        <v>22</v>
      </c>
    </row>
    <row r="61" spans="1:13" ht="28.5" customHeight="1" x14ac:dyDescent="0.35">
      <c r="A61" s="79">
        <v>2</v>
      </c>
      <c r="B61" s="130">
        <v>810018237003</v>
      </c>
      <c r="C61" s="131" t="s">
        <v>87</v>
      </c>
      <c r="D61" s="29">
        <v>9</v>
      </c>
      <c r="E61" s="29">
        <v>14</v>
      </c>
      <c r="F61" s="26">
        <v>1</v>
      </c>
      <c r="G61" s="26">
        <f t="shared" si="2"/>
        <v>24</v>
      </c>
      <c r="H61" s="26">
        <v>30</v>
      </c>
      <c r="I61" s="30">
        <f t="shared" ref="I61:I108" si="3">G61/H61*100</f>
        <v>80</v>
      </c>
      <c r="J61" s="26">
        <v>3</v>
      </c>
      <c r="K61" s="26" t="s">
        <v>22</v>
      </c>
    </row>
    <row r="62" spans="1:13" ht="28.5" customHeight="1" x14ac:dyDescent="0.35">
      <c r="A62" s="79">
        <v>3</v>
      </c>
      <c r="B62" s="130">
        <v>810018237004</v>
      </c>
      <c r="C62" s="131" t="s">
        <v>88</v>
      </c>
      <c r="D62" s="29">
        <v>9</v>
      </c>
      <c r="E62" s="29">
        <v>14</v>
      </c>
      <c r="F62" s="26">
        <v>1</v>
      </c>
      <c r="G62" s="26">
        <f t="shared" si="2"/>
        <v>24</v>
      </c>
      <c r="H62" s="26">
        <v>30</v>
      </c>
      <c r="I62" s="30">
        <f t="shared" si="3"/>
        <v>80</v>
      </c>
      <c r="J62" s="26">
        <v>3</v>
      </c>
      <c r="K62" s="26" t="s">
        <v>22</v>
      </c>
    </row>
    <row r="63" spans="1:13" ht="28.5" customHeight="1" x14ac:dyDescent="0.35">
      <c r="A63" s="79">
        <v>4</v>
      </c>
      <c r="B63" s="130">
        <v>810018237005</v>
      </c>
      <c r="C63" s="131" t="s">
        <v>89</v>
      </c>
      <c r="D63" s="29">
        <v>10</v>
      </c>
      <c r="E63" s="29">
        <v>14</v>
      </c>
      <c r="F63" s="26">
        <v>2</v>
      </c>
      <c r="G63" s="26">
        <f t="shared" si="2"/>
        <v>26</v>
      </c>
      <c r="H63" s="26">
        <v>30</v>
      </c>
      <c r="I63" s="30">
        <f t="shared" si="3"/>
        <v>86.666666666666671</v>
      </c>
      <c r="J63" s="26">
        <v>3</v>
      </c>
      <c r="K63" s="26" t="s">
        <v>22</v>
      </c>
    </row>
    <row r="64" spans="1:13" ht="28.5" customHeight="1" x14ac:dyDescent="0.35">
      <c r="A64" s="79">
        <v>5</v>
      </c>
      <c r="B64" s="130">
        <v>810018237006</v>
      </c>
      <c r="C64" s="131" t="s">
        <v>90</v>
      </c>
      <c r="D64" s="29">
        <v>14</v>
      </c>
      <c r="E64" s="29">
        <v>11</v>
      </c>
      <c r="F64" s="26">
        <v>1</v>
      </c>
      <c r="G64" s="26">
        <f t="shared" si="2"/>
        <v>26</v>
      </c>
      <c r="H64" s="26">
        <v>30</v>
      </c>
      <c r="I64" s="30">
        <f t="shared" si="3"/>
        <v>86.666666666666671</v>
      </c>
      <c r="J64" s="26">
        <v>3</v>
      </c>
      <c r="K64" s="26" t="s">
        <v>22</v>
      </c>
    </row>
    <row r="65" spans="1:11" ht="28.5" customHeight="1" x14ac:dyDescent="0.35">
      <c r="A65" s="79">
        <v>6</v>
      </c>
      <c r="B65" s="130">
        <v>810018237007</v>
      </c>
      <c r="C65" s="131" t="s">
        <v>91</v>
      </c>
      <c r="D65" s="29">
        <v>9</v>
      </c>
      <c r="E65" s="29">
        <v>14</v>
      </c>
      <c r="F65" s="26">
        <v>1</v>
      </c>
      <c r="G65" s="26">
        <f t="shared" si="2"/>
        <v>24</v>
      </c>
      <c r="H65" s="26">
        <v>30</v>
      </c>
      <c r="I65" s="30">
        <f t="shared" si="3"/>
        <v>80</v>
      </c>
      <c r="J65" s="26">
        <v>3</v>
      </c>
      <c r="K65" s="26" t="s">
        <v>22</v>
      </c>
    </row>
    <row r="66" spans="1:11" ht="28.5" customHeight="1" x14ac:dyDescent="0.35">
      <c r="A66" s="79">
        <v>7</v>
      </c>
      <c r="B66" s="130">
        <v>810018237008</v>
      </c>
      <c r="C66" s="131" t="s">
        <v>92</v>
      </c>
      <c r="D66" s="29">
        <v>13</v>
      </c>
      <c r="E66" s="29">
        <v>14</v>
      </c>
      <c r="F66" s="26">
        <v>2</v>
      </c>
      <c r="G66" s="26">
        <f t="shared" si="2"/>
        <v>29</v>
      </c>
      <c r="H66" s="26">
        <v>30</v>
      </c>
      <c r="I66" s="30">
        <f t="shared" si="3"/>
        <v>96.666666666666671</v>
      </c>
      <c r="J66" s="26">
        <v>3</v>
      </c>
      <c r="K66" s="26" t="s">
        <v>22</v>
      </c>
    </row>
    <row r="67" spans="1:11" ht="28.5" customHeight="1" x14ac:dyDescent="0.35">
      <c r="A67" s="79">
        <v>8</v>
      </c>
      <c r="B67" s="130">
        <v>810018237009</v>
      </c>
      <c r="C67" s="131" t="s">
        <v>93</v>
      </c>
      <c r="D67" s="29">
        <v>11</v>
      </c>
      <c r="E67" s="29">
        <v>14</v>
      </c>
      <c r="F67" s="26">
        <v>1</v>
      </c>
      <c r="G67" s="26">
        <f t="shared" si="2"/>
        <v>26</v>
      </c>
      <c r="H67" s="26">
        <v>30</v>
      </c>
      <c r="I67" s="30">
        <f t="shared" si="3"/>
        <v>86.666666666666671</v>
      </c>
      <c r="J67" s="26">
        <v>3</v>
      </c>
      <c r="K67" s="26" t="s">
        <v>22</v>
      </c>
    </row>
    <row r="68" spans="1:11" ht="28.5" customHeight="1" x14ac:dyDescent="0.35">
      <c r="A68" s="79">
        <v>9</v>
      </c>
      <c r="B68" s="130">
        <v>810018237010</v>
      </c>
      <c r="C68" s="131" t="s">
        <v>94</v>
      </c>
      <c r="D68" s="29">
        <v>7</v>
      </c>
      <c r="E68" s="29">
        <v>8</v>
      </c>
      <c r="F68" s="26">
        <v>2</v>
      </c>
      <c r="G68" s="26">
        <f t="shared" si="2"/>
        <v>17</v>
      </c>
      <c r="H68" s="26">
        <v>30</v>
      </c>
      <c r="I68" s="30">
        <f t="shared" si="3"/>
        <v>56.666666666666664</v>
      </c>
      <c r="J68" s="26">
        <v>2</v>
      </c>
      <c r="K68" s="26" t="s">
        <v>22</v>
      </c>
    </row>
    <row r="69" spans="1:11" ht="28.5" customHeight="1" x14ac:dyDescent="0.35">
      <c r="A69" s="79">
        <v>10</v>
      </c>
      <c r="B69" s="130">
        <v>810018237011</v>
      </c>
      <c r="C69" s="131" t="s">
        <v>95</v>
      </c>
      <c r="D69" s="29">
        <v>9</v>
      </c>
      <c r="E69" s="29">
        <v>14</v>
      </c>
      <c r="F69" s="26">
        <v>1</v>
      </c>
      <c r="G69" s="26">
        <f t="shared" si="2"/>
        <v>24</v>
      </c>
      <c r="H69" s="26">
        <v>30</v>
      </c>
      <c r="I69" s="30">
        <f t="shared" si="3"/>
        <v>80</v>
      </c>
      <c r="J69" s="26">
        <v>3</v>
      </c>
      <c r="K69" s="26" t="s">
        <v>22</v>
      </c>
    </row>
    <row r="70" spans="1:11" ht="28.5" customHeight="1" x14ac:dyDescent="0.35">
      <c r="A70" s="79">
        <v>11</v>
      </c>
      <c r="B70" s="130">
        <v>810018237012</v>
      </c>
      <c r="C70" s="131" t="s">
        <v>96</v>
      </c>
      <c r="D70" s="29">
        <v>14</v>
      </c>
      <c r="E70" s="29">
        <v>9</v>
      </c>
      <c r="F70" s="26">
        <v>2</v>
      </c>
      <c r="G70" s="26">
        <f t="shared" si="2"/>
        <v>25</v>
      </c>
      <c r="H70" s="26">
        <v>30</v>
      </c>
      <c r="I70" s="30">
        <f t="shared" si="3"/>
        <v>83.333333333333343</v>
      </c>
      <c r="J70" s="26">
        <v>3</v>
      </c>
      <c r="K70" s="26" t="s">
        <v>22</v>
      </c>
    </row>
    <row r="71" spans="1:11" ht="28.5" customHeight="1" x14ac:dyDescent="0.35">
      <c r="A71" s="79">
        <v>12</v>
      </c>
      <c r="B71" s="130">
        <v>810018237013</v>
      </c>
      <c r="C71" s="131" t="s">
        <v>97</v>
      </c>
      <c r="D71" s="29">
        <v>14</v>
      </c>
      <c r="E71" s="29">
        <v>14</v>
      </c>
      <c r="F71" s="26">
        <v>0</v>
      </c>
      <c r="G71" s="26">
        <f t="shared" si="2"/>
        <v>28</v>
      </c>
      <c r="H71" s="26">
        <v>30</v>
      </c>
      <c r="I71" s="30">
        <f t="shared" si="3"/>
        <v>93.333333333333329</v>
      </c>
      <c r="J71" s="26">
        <v>3</v>
      </c>
      <c r="K71" s="26" t="s">
        <v>22</v>
      </c>
    </row>
    <row r="72" spans="1:11" ht="28.5" customHeight="1" x14ac:dyDescent="0.35">
      <c r="A72" s="79">
        <v>13</v>
      </c>
      <c r="B72" s="130">
        <v>810018237014</v>
      </c>
      <c r="C72" s="131" t="s">
        <v>98</v>
      </c>
      <c r="D72" s="29">
        <v>14</v>
      </c>
      <c r="E72" s="29">
        <v>14</v>
      </c>
      <c r="F72" s="26">
        <v>1</v>
      </c>
      <c r="G72" s="26">
        <f t="shared" si="2"/>
        <v>29</v>
      </c>
      <c r="H72" s="26">
        <v>30</v>
      </c>
      <c r="I72" s="30">
        <f t="shared" si="3"/>
        <v>96.666666666666671</v>
      </c>
      <c r="J72" s="26">
        <v>3</v>
      </c>
      <c r="K72" s="26" t="s">
        <v>22</v>
      </c>
    </row>
    <row r="73" spans="1:11" ht="28.5" customHeight="1" x14ac:dyDescent="0.35">
      <c r="A73" s="79">
        <v>14</v>
      </c>
      <c r="B73" s="130">
        <v>810018237015</v>
      </c>
      <c r="C73" s="131" t="s">
        <v>98</v>
      </c>
      <c r="D73" s="29">
        <v>12</v>
      </c>
      <c r="E73" s="29">
        <v>13</v>
      </c>
      <c r="F73" s="26">
        <v>2</v>
      </c>
      <c r="G73" s="26">
        <f t="shared" si="2"/>
        <v>27</v>
      </c>
      <c r="H73" s="26">
        <v>30</v>
      </c>
      <c r="I73" s="30">
        <f t="shared" si="3"/>
        <v>90</v>
      </c>
      <c r="J73" s="26">
        <v>3</v>
      </c>
      <c r="K73" s="26" t="s">
        <v>22</v>
      </c>
    </row>
    <row r="74" spans="1:11" ht="28.5" customHeight="1" x14ac:dyDescent="0.35">
      <c r="A74" s="79">
        <v>15</v>
      </c>
      <c r="B74" s="130">
        <v>810018237016</v>
      </c>
      <c r="C74" s="131" t="s">
        <v>99</v>
      </c>
      <c r="D74" s="29">
        <v>14</v>
      </c>
      <c r="E74" s="29">
        <v>12</v>
      </c>
      <c r="F74" s="26">
        <v>2</v>
      </c>
      <c r="G74" s="26">
        <f t="shared" si="2"/>
        <v>28</v>
      </c>
      <c r="H74" s="26">
        <v>30</v>
      </c>
      <c r="I74" s="30">
        <f t="shared" si="3"/>
        <v>93.333333333333329</v>
      </c>
      <c r="J74" s="26">
        <v>3</v>
      </c>
      <c r="K74" s="26" t="s">
        <v>22</v>
      </c>
    </row>
    <row r="75" spans="1:11" ht="28.5" customHeight="1" x14ac:dyDescent="0.35">
      <c r="A75" s="79">
        <v>16</v>
      </c>
      <c r="B75" s="130">
        <v>810018237017</v>
      </c>
      <c r="C75" s="131" t="s">
        <v>100</v>
      </c>
      <c r="D75" s="29">
        <v>12</v>
      </c>
      <c r="E75" s="29">
        <v>14</v>
      </c>
      <c r="F75" s="26">
        <v>2</v>
      </c>
      <c r="G75" s="26">
        <f t="shared" si="2"/>
        <v>28</v>
      </c>
      <c r="H75" s="26">
        <v>30</v>
      </c>
      <c r="I75" s="30">
        <f t="shared" si="3"/>
        <v>93.333333333333329</v>
      </c>
      <c r="J75" s="26">
        <v>3</v>
      </c>
      <c r="K75" s="26" t="s">
        <v>22</v>
      </c>
    </row>
    <row r="76" spans="1:11" ht="28.5" customHeight="1" x14ac:dyDescent="0.35">
      <c r="A76" s="79">
        <v>17</v>
      </c>
      <c r="B76" s="130">
        <v>810018237018</v>
      </c>
      <c r="C76" s="131" t="s">
        <v>101</v>
      </c>
      <c r="D76" s="29">
        <v>14</v>
      </c>
      <c r="E76" s="29">
        <v>9</v>
      </c>
      <c r="F76" s="26">
        <v>1</v>
      </c>
      <c r="G76" s="26">
        <f t="shared" si="2"/>
        <v>24</v>
      </c>
      <c r="H76" s="26">
        <v>30</v>
      </c>
      <c r="I76" s="30">
        <f t="shared" si="3"/>
        <v>80</v>
      </c>
      <c r="J76" s="26">
        <v>3</v>
      </c>
      <c r="K76" s="26" t="s">
        <v>22</v>
      </c>
    </row>
    <row r="77" spans="1:11" ht="28.5" customHeight="1" x14ac:dyDescent="0.35">
      <c r="A77" s="79">
        <v>18</v>
      </c>
      <c r="B77" s="130">
        <v>810018237019</v>
      </c>
      <c r="C77" s="131" t="s">
        <v>102</v>
      </c>
      <c r="D77" s="29">
        <v>14</v>
      </c>
      <c r="E77" s="29">
        <v>12</v>
      </c>
      <c r="F77" s="31">
        <v>1</v>
      </c>
      <c r="G77" s="31">
        <f t="shared" si="2"/>
        <v>27</v>
      </c>
      <c r="H77" s="26">
        <v>30</v>
      </c>
      <c r="I77" s="32">
        <f t="shared" si="3"/>
        <v>90</v>
      </c>
      <c r="J77" s="26">
        <v>3</v>
      </c>
      <c r="K77" s="26" t="s">
        <v>22</v>
      </c>
    </row>
    <row r="78" spans="1:11" ht="28.5" customHeight="1" x14ac:dyDescent="0.35">
      <c r="A78" s="79">
        <v>19</v>
      </c>
      <c r="B78" s="130">
        <v>810018237021</v>
      </c>
      <c r="C78" s="131" t="s">
        <v>103</v>
      </c>
      <c r="D78" s="29">
        <v>13</v>
      </c>
      <c r="E78" s="29">
        <v>9</v>
      </c>
      <c r="F78" s="31">
        <v>1</v>
      </c>
      <c r="G78" s="31">
        <f t="shared" si="2"/>
        <v>23</v>
      </c>
      <c r="H78" s="26">
        <v>30</v>
      </c>
      <c r="I78" s="32">
        <f t="shared" si="3"/>
        <v>76.666666666666671</v>
      </c>
      <c r="J78" s="26">
        <v>3</v>
      </c>
      <c r="K78" s="26" t="s">
        <v>22</v>
      </c>
    </row>
    <row r="79" spans="1:11" ht="28.5" customHeight="1" x14ac:dyDescent="0.35">
      <c r="A79" s="79">
        <v>20</v>
      </c>
      <c r="B79" s="130">
        <v>810018237022</v>
      </c>
      <c r="C79" s="131" t="s">
        <v>104</v>
      </c>
      <c r="D79" s="29">
        <v>12</v>
      </c>
      <c r="E79" s="29">
        <v>9</v>
      </c>
      <c r="F79" s="31">
        <v>0</v>
      </c>
      <c r="G79" s="31">
        <f t="shared" si="2"/>
        <v>21</v>
      </c>
      <c r="H79" s="26">
        <v>30</v>
      </c>
      <c r="I79" s="32">
        <f t="shared" si="3"/>
        <v>70</v>
      </c>
      <c r="J79" s="26">
        <v>3</v>
      </c>
      <c r="K79" s="26" t="s">
        <v>22</v>
      </c>
    </row>
    <row r="80" spans="1:11" ht="28.5" customHeight="1" x14ac:dyDescent="0.35">
      <c r="A80" s="79">
        <v>21</v>
      </c>
      <c r="B80" s="130">
        <v>810018237023</v>
      </c>
      <c r="C80" s="131" t="s">
        <v>105</v>
      </c>
      <c r="D80" s="29">
        <v>11</v>
      </c>
      <c r="E80" s="29">
        <v>11</v>
      </c>
      <c r="F80" s="31">
        <v>1</v>
      </c>
      <c r="G80" s="31">
        <f t="shared" si="2"/>
        <v>23</v>
      </c>
      <c r="H80" s="26">
        <v>30</v>
      </c>
      <c r="I80" s="32">
        <f t="shared" si="3"/>
        <v>76.666666666666671</v>
      </c>
      <c r="J80" s="26">
        <v>3</v>
      </c>
      <c r="K80" s="26" t="s">
        <v>22</v>
      </c>
    </row>
    <row r="81" spans="1:11" ht="28.5" customHeight="1" x14ac:dyDescent="0.35">
      <c r="A81" s="79">
        <v>22</v>
      </c>
      <c r="B81" s="130">
        <v>810018237024</v>
      </c>
      <c r="C81" s="131" t="s">
        <v>106</v>
      </c>
      <c r="D81" s="29">
        <v>10</v>
      </c>
      <c r="E81" s="29">
        <v>11</v>
      </c>
      <c r="F81" s="31">
        <v>1</v>
      </c>
      <c r="G81" s="31">
        <f t="shared" si="2"/>
        <v>22</v>
      </c>
      <c r="H81" s="26">
        <v>30</v>
      </c>
      <c r="I81" s="32">
        <f t="shared" si="3"/>
        <v>73.333333333333329</v>
      </c>
      <c r="J81" s="26">
        <v>3</v>
      </c>
      <c r="K81" s="26" t="s">
        <v>22</v>
      </c>
    </row>
    <row r="82" spans="1:11" ht="28.5" customHeight="1" x14ac:dyDescent="0.35">
      <c r="A82" s="79">
        <v>23</v>
      </c>
      <c r="B82" s="130">
        <v>810018237025</v>
      </c>
      <c r="C82" s="131" t="s">
        <v>107</v>
      </c>
      <c r="D82" s="29">
        <v>11</v>
      </c>
      <c r="E82" s="29">
        <v>13</v>
      </c>
      <c r="F82" s="31">
        <v>2</v>
      </c>
      <c r="G82" s="31">
        <f t="shared" si="2"/>
        <v>26</v>
      </c>
      <c r="H82" s="26">
        <v>30</v>
      </c>
      <c r="I82" s="32">
        <f t="shared" si="3"/>
        <v>86.666666666666671</v>
      </c>
      <c r="J82" s="26">
        <v>3</v>
      </c>
      <c r="K82" s="26" t="s">
        <v>22</v>
      </c>
    </row>
    <row r="83" spans="1:11" ht="28.5" customHeight="1" x14ac:dyDescent="0.35">
      <c r="A83" s="79">
        <v>24</v>
      </c>
      <c r="B83" s="130">
        <v>810018237026</v>
      </c>
      <c r="C83" s="131" t="s">
        <v>108</v>
      </c>
      <c r="D83" s="29">
        <v>14</v>
      </c>
      <c r="E83" s="29">
        <v>9</v>
      </c>
      <c r="F83" s="31">
        <v>2</v>
      </c>
      <c r="G83" s="31">
        <f t="shared" si="2"/>
        <v>25</v>
      </c>
      <c r="H83" s="26">
        <v>30</v>
      </c>
      <c r="I83" s="32">
        <f t="shared" si="3"/>
        <v>83.333333333333343</v>
      </c>
      <c r="J83" s="26">
        <v>3</v>
      </c>
      <c r="K83" s="26" t="s">
        <v>22</v>
      </c>
    </row>
    <row r="84" spans="1:11" ht="28.5" customHeight="1" x14ac:dyDescent="0.35">
      <c r="A84" s="79">
        <v>25</v>
      </c>
      <c r="B84" s="130">
        <v>810018237027</v>
      </c>
      <c r="C84" s="131" t="s">
        <v>109</v>
      </c>
      <c r="D84" s="29">
        <v>14</v>
      </c>
      <c r="E84" s="29">
        <v>9</v>
      </c>
      <c r="F84" s="31">
        <v>0</v>
      </c>
      <c r="G84" s="31">
        <f t="shared" si="2"/>
        <v>23</v>
      </c>
      <c r="H84" s="26">
        <v>30</v>
      </c>
      <c r="I84" s="32">
        <f t="shared" si="3"/>
        <v>76.666666666666671</v>
      </c>
      <c r="J84" s="26">
        <v>3</v>
      </c>
      <c r="K84" s="26" t="s">
        <v>22</v>
      </c>
    </row>
    <row r="85" spans="1:11" ht="28.5" customHeight="1" x14ac:dyDescent="0.35">
      <c r="A85" s="79">
        <v>26</v>
      </c>
      <c r="B85" s="130">
        <v>810018237028</v>
      </c>
      <c r="C85" s="131" t="s">
        <v>110</v>
      </c>
      <c r="D85" s="29">
        <v>14</v>
      </c>
      <c r="E85" s="29">
        <v>10</v>
      </c>
      <c r="F85" s="31">
        <v>2</v>
      </c>
      <c r="G85" s="31">
        <f t="shared" si="2"/>
        <v>26</v>
      </c>
      <c r="H85" s="26">
        <v>30</v>
      </c>
      <c r="I85" s="32">
        <f t="shared" si="3"/>
        <v>86.666666666666671</v>
      </c>
      <c r="J85" s="26">
        <v>3</v>
      </c>
      <c r="K85" s="26" t="s">
        <v>22</v>
      </c>
    </row>
    <row r="86" spans="1:11" ht="28.5" customHeight="1" x14ac:dyDescent="0.35">
      <c r="A86" s="79">
        <v>27</v>
      </c>
      <c r="B86" s="130">
        <v>810018237029</v>
      </c>
      <c r="C86" s="131" t="s">
        <v>111</v>
      </c>
      <c r="D86" s="29">
        <v>9</v>
      </c>
      <c r="E86" s="29">
        <v>7</v>
      </c>
      <c r="F86" s="31">
        <v>0</v>
      </c>
      <c r="G86" s="31">
        <f t="shared" si="2"/>
        <v>16</v>
      </c>
      <c r="H86" s="26">
        <v>30</v>
      </c>
      <c r="I86" s="32">
        <f t="shared" si="3"/>
        <v>53.333333333333336</v>
      </c>
      <c r="J86" s="26">
        <v>2</v>
      </c>
      <c r="K86" s="26" t="s">
        <v>22</v>
      </c>
    </row>
    <row r="87" spans="1:11" ht="28.5" customHeight="1" x14ac:dyDescent="0.35">
      <c r="A87" s="79">
        <v>28</v>
      </c>
      <c r="B87" s="130">
        <v>810018237030</v>
      </c>
      <c r="C87" s="131" t="s">
        <v>112</v>
      </c>
      <c r="D87" s="29">
        <v>5</v>
      </c>
      <c r="E87" s="29">
        <v>9</v>
      </c>
      <c r="F87" s="31">
        <v>1</v>
      </c>
      <c r="G87" s="31">
        <f t="shared" si="2"/>
        <v>15</v>
      </c>
      <c r="H87" s="26">
        <v>30</v>
      </c>
      <c r="I87" s="32">
        <f t="shared" si="3"/>
        <v>50</v>
      </c>
      <c r="J87" s="26">
        <v>2</v>
      </c>
      <c r="K87" s="26" t="s">
        <v>22</v>
      </c>
    </row>
    <row r="88" spans="1:11" ht="28.5" customHeight="1" x14ac:dyDescent="0.35">
      <c r="A88" s="79">
        <v>29</v>
      </c>
      <c r="B88" s="130">
        <v>810018237031</v>
      </c>
      <c r="C88" s="131" t="s">
        <v>113</v>
      </c>
      <c r="D88" s="29">
        <v>14</v>
      </c>
      <c r="E88" s="29">
        <v>13</v>
      </c>
      <c r="F88" s="31">
        <v>2</v>
      </c>
      <c r="G88" s="31">
        <f t="shared" si="2"/>
        <v>29</v>
      </c>
      <c r="H88" s="26">
        <v>30</v>
      </c>
      <c r="I88" s="32">
        <f t="shared" si="3"/>
        <v>96.666666666666671</v>
      </c>
      <c r="J88" s="26">
        <v>3</v>
      </c>
      <c r="K88" s="26" t="s">
        <v>22</v>
      </c>
    </row>
    <row r="89" spans="1:11" ht="28.5" customHeight="1" x14ac:dyDescent="0.35">
      <c r="A89" s="79">
        <v>30</v>
      </c>
      <c r="B89" s="130">
        <v>810018237032</v>
      </c>
      <c r="C89" s="131" t="s">
        <v>114</v>
      </c>
      <c r="D89" s="29">
        <v>14</v>
      </c>
      <c r="E89" s="29">
        <v>11</v>
      </c>
      <c r="F89" s="31">
        <v>1</v>
      </c>
      <c r="G89" s="31">
        <f t="shared" si="2"/>
        <v>26</v>
      </c>
      <c r="H89" s="26">
        <v>30</v>
      </c>
      <c r="I89" s="32">
        <f t="shared" si="3"/>
        <v>86.666666666666671</v>
      </c>
      <c r="J89" s="26">
        <v>3</v>
      </c>
      <c r="K89" s="26" t="s">
        <v>22</v>
      </c>
    </row>
    <row r="90" spans="1:11" ht="28.5" customHeight="1" x14ac:dyDescent="0.35">
      <c r="A90" s="79">
        <v>31</v>
      </c>
      <c r="B90" s="130">
        <v>810018237033</v>
      </c>
      <c r="C90" s="131" t="s">
        <v>115</v>
      </c>
      <c r="D90" s="29">
        <v>7</v>
      </c>
      <c r="E90" s="29">
        <v>7</v>
      </c>
      <c r="F90" s="31">
        <v>2</v>
      </c>
      <c r="G90" s="31">
        <f t="shared" si="2"/>
        <v>16</v>
      </c>
      <c r="H90" s="26">
        <v>30</v>
      </c>
      <c r="I90" s="32">
        <f t="shared" si="3"/>
        <v>53.333333333333336</v>
      </c>
      <c r="J90" s="26">
        <v>2</v>
      </c>
      <c r="K90" s="26" t="s">
        <v>22</v>
      </c>
    </row>
    <row r="91" spans="1:11" ht="28.5" customHeight="1" x14ac:dyDescent="0.35">
      <c r="A91" s="79">
        <v>32</v>
      </c>
      <c r="B91" s="130">
        <v>810018237034</v>
      </c>
      <c r="C91" s="131" t="s">
        <v>116</v>
      </c>
      <c r="D91" s="29">
        <v>14</v>
      </c>
      <c r="E91" s="29">
        <v>9</v>
      </c>
      <c r="F91" s="31">
        <v>1</v>
      </c>
      <c r="G91" s="31">
        <f t="shared" si="2"/>
        <v>24</v>
      </c>
      <c r="H91" s="26">
        <v>30</v>
      </c>
      <c r="I91" s="32">
        <f t="shared" si="3"/>
        <v>80</v>
      </c>
      <c r="J91" s="26">
        <v>3</v>
      </c>
      <c r="K91" s="26" t="s">
        <v>22</v>
      </c>
    </row>
    <row r="92" spans="1:11" ht="28.5" customHeight="1" x14ac:dyDescent="0.35">
      <c r="A92" s="79">
        <v>33</v>
      </c>
      <c r="B92" s="130">
        <v>810018237035</v>
      </c>
      <c r="C92" s="131" t="s">
        <v>117</v>
      </c>
      <c r="D92" s="29">
        <v>9</v>
      </c>
      <c r="E92" s="29">
        <v>14</v>
      </c>
      <c r="F92" s="31">
        <v>2</v>
      </c>
      <c r="G92" s="31">
        <f t="shared" si="2"/>
        <v>25</v>
      </c>
      <c r="H92" s="26">
        <v>30</v>
      </c>
      <c r="I92" s="32">
        <f t="shared" si="3"/>
        <v>83.333333333333343</v>
      </c>
      <c r="J92" s="26">
        <v>3</v>
      </c>
      <c r="K92" s="26" t="s">
        <v>22</v>
      </c>
    </row>
    <row r="93" spans="1:11" ht="28.5" customHeight="1" x14ac:dyDescent="0.35">
      <c r="A93" s="79">
        <v>34</v>
      </c>
      <c r="B93" s="130">
        <v>810018237036</v>
      </c>
      <c r="C93" s="131" t="s">
        <v>118</v>
      </c>
      <c r="D93" s="29">
        <v>5</v>
      </c>
      <c r="E93" s="29">
        <v>9</v>
      </c>
      <c r="F93" s="31">
        <v>2</v>
      </c>
      <c r="G93" s="31">
        <f t="shared" si="2"/>
        <v>16</v>
      </c>
      <c r="H93" s="26">
        <v>30</v>
      </c>
      <c r="I93" s="32">
        <f t="shared" si="3"/>
        <v>53.333333333333336</v>
      </c>
      <c r="J93" s="26">
        <v>2</v>
      </c>
      <c r="K93" s="26" t="s">
        <v>22</v>
      </c>
    </row>
    <row r="94" spans="1:11" ht="28.5" customHeight="1" x14ac:dyDescent="0.35">
      <c r="A94" s="79">
        <v>35</v>
      </c>
      <c r="B94" s="130">
        <v>810018237037</v>
      </c>
      <c r="C94" s="131" t="s">
        <v>119</v>
      </c>
      <c r="D94" s="29">
        <v>14</v>
      </c>
      <c r="E94" s="29">
        <v>14</v>
      </c>
      <c r="F94" s="31">
        <v>1</v>
      </c>
      <c r="G94" s="31">
        <f t="shared" si="2"/>
        <v>29</v>
      </c>
      <c r="H94" s="26">
        <v>30</v>
      </c>
      <c r="I94" s="32">
        <f t="shared" si="3"/>
        <v>96.666666666666671</v>
      </c>
      <c r="J94" s="26">
        <v>3</v>
      </c>
      <c r="K94" s="26" t="s">
        <v>22</v>
      </c>
    </row>
    <row r="95" spans="1:11" ht="28.5" customHeight="1" x14ac:dyDescent="0.35">
      <c r="A95" s="79">
        <v>36</v>
      </c>
      <c r="B95" s="130">
        <v>810018237038</v>
      </c>
      <c r="C95" s="131" t="s">
        <v>120</v>
      </c>
      <c r="D95" s="29">
        <v>14</v>
      </c>
      <c r="E95" s="29">
        <v>12</v>
      </c>
      <c r="F95" s="31">
        <v>1</v>
      </c>
      <c r="G95" s="31">
        <f t="shared" si="2"/>
        <v>27</v>
      </c>
      <c r="H95" s="26">
        <v>30</v>
      </c>
      <c r="I95" s="32">
        <f t="shared" si="3"/>
        <v>90</v>
      </c>
      <c r="J95" s="26">
        <v>3</v>
      </c>
      <c r="K95" s="26" t="s">
        <v>22</v>
      </c>
    </row>
    <row r="96" spans="1:11" ht="28.5" customHeight="1" x14ac:dyDescent="0.35">
      <c r="A96" s="79">
        <v>37</v>
      </c>
      <c r="B96" s="130">
        <v>810018237039</v>
      </c>
      <c r="C96" s="131" t="s">
        <v>121</v>
      </c>
      <c r="D96" s="29">
        <v>11</v>
      </c>
      <c r="E96" s="29">
        <v>14</v>
      </c>
      <c r="F96" s="31">
        <v>1</v>
      </c>
      <c r="G96" s="31">
        <f t="shared" si="2"/>
        <v>26</v>
      </c>
      <c r="H96" s="26">
        <v>30</v>
      </c>
      <c r="I96" s="32">
        <f t="shared" si="3"/>
        <v>86.666666666666671</v>
      </c>
      <c r="J96" s="26">
        <v>3</v>
      </c>
      <c r="K96" s="26" t="s">
        <v>22</v>
      </c>
    </row>
    <row r="97" spans="1:11" ht="28.5" customHeight="1" x14ac:dyDescent="0.35">
      <c r="A97" s="79">
        <v>38</v>
      </c>
      <c r="B97" s="130">
        <v>810018237040</v>
      </c>
      <c r="C97" s="131" t="s">
        <v>122</v>
      </c>
      <c r="D97" s="29">
        <v>9</v>
      </c>
      <c r="E97" s="29">
        <v>12</v>
      </c>
      <c r="F97" s="31">
        <v>1</v>
      </c>
      <c r="G97" s="31">
        <f t="shared" si="2"/>
        <v>22</v>
      </c>
      <c r="H97" s="26">
        <v>30</v>
      </c>
      <c r="I97" s="32">
        <f t="shared" si="3"/>
        <v>73.333333333333329</v>
      </c>
      <c r="J97" s="26">
        <v>3</v>
      </c>
      <c r="K97" s="26" t="s">
        <v>22</v>
      </c>
    </row>
    <row r="98" spans="1:11" ht="28.5" customHeight="1" x14ac:dyDescent="0.35">
      <c r="A98" s="79">
        <v>39</v>
      </c>
      <c r="B98" s="130">
        <v>810018237041</v>
      </c>
      <c r="C98" s="131" t="s">
        <v>123</v>
      </c>
      <c r="D98" s="29">
        <v>14</v>
      </c>
      <c r="E98" s="29">
        <v>10</v>
      </c>
      <c r="F98" s="31">
        <v>2</v>
      </c>
      <c r="G98" s="31">
        <f t="shared" si="2"/>
        <v>26</v>
      </c>
      <c r="H98" s="26">
        <v>30</v>
      </c>
      <c r="I98" s="32">
        <f t="shared" si="3"/>
        <v>86.666666666666671</v>
      </c>
      <c r="J98" s="26">
        <v>3</v>
      </c>
      <c r="K98" s="26" t="s">
        <v>22</v>
      </c>
    </row>
    <row r="99" spans="1:11" ht="28.5" customHeight="1" x14ac:dyDescent="0.35">
      <c r="A99" s="79">
        <v>40</v>
      </c>
      <c r="B99" s="130">
        <v>810018237042</v>
      </c>
      <c r="C99" s="131" t="s">
        <v>124</v>
      </c>
      <c r="D99" s="29">
        <v>8</v>
      </c>
      <c r="E99" s="29">
        <v>14</v>
      </c>
      <c r="F99" s="31">
        <v>2</v>
      </c>
      <c r="G99" s="31">
        <f t="shared" si="2"/>
        <v>24</v>
      </c>
      <c r="H99" s="26">
        <v>30</v>
      </c>
      <c r="I99" s="32">
        <f t="shared" si="3"/>
        <v>80</v>
      </c>
      <c r="J99" s="26">
        <v>3</v>
      </c>
      <c r="K99" s="26" t="s">
        <v>22</v>
      </c>
    </row>
    <row r="100" spans="1:11" ht="28.5" customHeight="1" x14ac:dyDescent="0.35">
      <c r="A100" s="79">
        <v>41</v>
      </c>
      <c r="B100" s="130">
        <v>810018237043</v>
      </c>
      <c r="C100" s="131" t="s">
        <v>125</v>
      </c>
      <c r="D100" s="29">
        <v>14</v>
      </c>
      <c r="E100" s="29">
        <v>14</v>
      </c>
      <c r="F100" s="31">
        <v>1</v>
      </c>
      <c r="G100" s="31">
        <f t="shared" si="2"/>
        <v>29</v>
      </c>
      <c r="H100" s="26">
        <v>30</v>
      </c>
      <c r="I100" s="32">
        <f t="shared" si="3"/>
        <v>96.666666666666671</v>
      </c>
      <c r="J100" s="26">
        <v>3</v>
      </c>
      <c r="K100" s="26" t="s">
        <v>22</v>
      </c>
    </row>
    <row r="101" spans="1:11" ht="28.5" customHeight="1" x14ac:dyDescent="0.35">
      <c r="A101" s="79">
        <v>42</v>
      </c>
      <c r="B101" s="130">
        <v>810018237044</v>
      </c>
      <c r="C101" s="131" t="s">
        <v>126</v>
      </c>
      <c r="D101" s="29">
        <v>14</v>
      </c>
      <c r="E101" s="29">
        <v>11</v>
      </c>
      <c r="F101" s="31">
        <v>2</v>
      </c>
      <c r="G101" s="31">
        <f t="shared" si="2"/>
        <v>27</v>
      </c>
      <c r="H101" s="26">
        <v>30</v>
      </c>
      <c r="I101" s="32">
        <f t="shared" si="3"/>
        <v>90</v>
      </c>
      <c r="J101" s="26">
        <v>3</v>
      </c>
      <c r="K101" s="26" t="s">
        <v>22</v>
      </c>
    </row>
    <row r="102" spans="1:11" ht="28.5" customHeight="1" x14ac:dyDescent="0.35">
      <c r="A102" s="79">
        <v>43</v>
      </c>
      <c r="B102" s="130">
        <v>810018237045</v>
      </c>
      <c r="C102" s="131" t="s">
        <v>127</v>
      </c>
      <c r="D102" s="29">
        <v>10</v>
      </c>
      <c r="E102" s="29">
        <v>14</v>
      </c>
      <c r="F102" s="31">
        <v>2</v>
      </c>
      <c r="G102" s="31">
        <f t="shared" si="2"/>
        <v>26</v>
      </c>
      <c r="H102" s="26">
        <v>30</v>
      </c>
      <c r="I102" s="32">
        <f t="shared" si="3"/>
        <v>86.666666666666671</v>
      </c>
      <c r="J102" s="26">
        <v>3</v>
      </c>
      <c r="K102" s="26" t="s">
        <v>22</v>
      </c>
    </row>
    <row r="103" spans="1:11" ht="28.5" customHeight="1" x14ac:dyDescent="0.35">
      <c r="A103" s="79">
        <v>44</v>
      </c>
      <c r="B103" s="130">
        <v>810018237046</v>
      </c>
      <c r="C103" s="131" t="s">
        <v>128</v>
      </c>
      <c r="D103" s="29">
        <v>13</v>
      </c>
      <c r="E103" s="29">
        <v>13</v>
      </c>
      <c r="F103" s="31">
        <v>2</v>
      </c>
      <c r="G103" s="31">
        <f t="shared" si="2"/>
        <v>28</v>
      </c>
      <c r="H103" s="26">
        <v>30</v>
      </c>
      <c r="I103" s="32">
        <f t="shared" si="3"/>
        <v>93.333333333333329</v>
      </c>
      <c r="J103" s="26">
        <v>3</v>
      </c>
      <c r="K103" s="26" t="s">
        <v>22</v>
      </c>
    </row>
    <row r="104" spans="1:11" ht="28.5" customHeight="1" x14ac:dyDescent="0.35">
      <c r="A104" s="79">
        <v>45</v>
      </c>
      <c r="B104" s="130">
        <v>810018237047</v>
      </c>
      <c r="C104" s="131" t="s">
        <v>129</v>
      </c>
      <c r="D104" s="29">
        <v>14</v>
      </c>
      <c r="E104" s="29">
        <v>8</v>
      </c>
      <c r="F104" s="31">
        <v>1</v>
      </c>
      <c r="G104" s="31">
        <f t="shared" si="2"/>
        <v>23</v>
      </c>
      <c r="H104" s="26">
        <v>30</v>
      </c>
      <c r="I104" s="32">
        <f t="shared" si="3"/>
        <v>76.666666666666671</v>
      </c>
      <c r="J104" s="26">
        <v>3</v>
      </c>
      <c r="K104" s="26" t="s">
        <v>22</v>
      </c>
    </row>
    <row r="105" spans="1:11" ht="28.5" customHeight="1" x14ac:dyDescent="0.35">
      <c r="A105" s="79">
        <v>46</v>
      </c>
      <c r="B105" s="130">
        <v>810018237048</v>
      </c>
      <c r="C105" s="131" t="s">
        <v>130</v>
      </c>
      <c r="D105" s="29">
        <v>14</v>
      </c>
      <c r="E105" s="29">
        <v>10</v>
      </c>
      <c r="F105" s="31">
        <v>2</v>
      </c>
      <c r="G105" s="31">
        <f t="shared" si="2"/>
        <v>26</v>
      </c>
      <c r="H105" s="26">
        <v>30</v>
      </c>
      <c r="I105" s="32">
        <f t="shared" si="3"/>
        <v>86.666666666666671</v>
      </c>
      <c r="J105" s="26">
        <v>3</v>
      </c>
      <c r="K105" s="26" t="s">
        <v>22</v>
      </c>
    </row>
    <row r="106" spans="1:11" ht="28.5" customHeight="1" x14ac:dyDescent="0.35">
      <c r="A106" s="79">
        <v>47</v>
      </c>
      <c r="B106" s="130">
        <v>810018237049</v>
      </c>
      <c r="C106" s="131" t="s">
        <v>131</v>
      </c>
      <c r="D106" s="29">
        <v>11</v>
      </c>
      <c r="E106" s="29">
        <v>14</v>
      </c>
      <c r="F106" s="31">
        <v>1</v>
      </c>
      <c r="G106" s="31">
        <f t="shared" si="2"/>
        <v>26</v>
      </c>
      <c r="H106" s="26">
        <v>30</v>
      </c>
      <c r="I106" s="32">
        <f t="shared" si="3"/>
        <v>86.666666666666671</v>
      </c>
      <c r="J106" s="26">
        <v>3</v>
      </c>
      <c r="K106" s="26" t="s">
        <v>22</v>
      </c>
    </row>
    <row r="107" spans="1:11" ht="28.5" customHeight="1" x14ac:dyDescent="0.35">
      <c r="A107" s="79">
        <v>48</v>
      </c>
      <c r="B107" s="130">
        <v>810018237050</v>
      </c>
      <c r="C107" s="131" t="s">
        <v>132</v>
      </c>
      <c r="D107" s="29">
        <v>9</v>
      </c>
      <c r="E107" s="29">
        <v>7</v>
      </c>
      <c r="F107" s="31">
        <v>1</v>
      </c>
      <c r="G107" s="31">
        <f t="shared" si="2"/>
        <v>17</v>
      </c>
      <c r="H107" s="26">
        <v>30</v>
      </c>
      <c r="I107" s="32">
        <f t="shared" si="3"/>
        <v>56.666666666666664</v>
      </c>
      <c r="J107" s="26">
        <v>2</v>
      </c>
      <c r="K107" s="26" t="s">
        <v>22</v>
      </c>
    </row>
    <row r="108" spans="1:11" ht="28.5" customHeight="1" x14ac:dyDescent="0.35">
      <c r="A108" s="79">
        <v>49</v>
      </c>
      <c r="B108" s="132">
        <v>810018237051</v>
      </c>
      <c r="C108" s="133" t="s">
        <v>133</v>
      </c>
      <c r="D108" s="29">
        <v>10</v>
      </c>
      <c r="E108" s="29">
        <v>13</v>
      </c>
      <c r="F108" s="31">
        <v>2</v>
      </c>
      <c r="G108" s="31">
        <f t="shared" si="2"/>
        <v>25</v>
      </c>
      <c r="H108" s="26">
        <v>30</v>
      </c>
      <c r="I108" s="32">
        <f t="shared" si="3"/>
        <v>83.333333333333343</v>
      </c>
      <c r="J108" s="26">
        <v>3</v>
      </c>
      <c r="K108" s="26" t="s">
        <v>22</v>
      </c>
    </row>
    <row r="109" spans="1:11" x14ac:dyDescent="0.35">
      <c r="B109" s="84"/>
      <c r="C109" s="85"/>
      <c r="E109" s="29"/>
      <c r="G109" s="101"/>
      <c r="H109" s="101"/>
      <c r="I109" s="101"/>
      <c r="J109" s="31">
        <f>SUM(J60:J108)</f>
        <v>141</v>
      </c>
      <c r="K109" s="31">
        <v>49</v>
      </c>
    </row>
    <row r="110" spans="1:11" x14ac:dyDescent="0.35">
      <c r="B110" s="80"/>
      <c r="C110" s="81"/>
      <c r="G110" s="102"/>
      <c r="H110" s="102"/>
      <c r="I110" s="102"/>
      <c r="J110" s="30">
        <f>(J109/49)</f>
        <v>2.8775510204081631</v>
      </c>
      <c r="K110" s="26"/>
    </row>
    <row r="114" spans="1:11" ht="36" customHeight="1" x14ac:dyDescent="0.35">
      <c r="A114" s="63"/>
      <c r="B114" s="102" t="s">
        <v>14</v>
      </c>
      <c r="C114" s="102"/>
      <c r="D114" s="86">
        <v>12</v>
      </c>
      <c r="E114" s="86">
        <v>12</v>
      </c>
      <c r="F114" s="86">
        <v>2</v>
      </c>
      <c r="G114" s="86"/>
      <c r="H114" s="86"/>
      <c r="I114" s="106" t="s">
        <v>15</v>
      </c>
      <c r="J114" s="107" t="s">
        <v>16</v>
      </c>
      <c r="K114" s="105" t="s">
        <v>59</v>
      </c>
    </row>
    <row r="115" spans="1:11" ht="42.75" customHeight="1" x14ac:dyDescent="0.35">
      <c r="A115" s="64"/>
      <c r="B115" s="102" t="s">
        <v>17</v>
      </c>
      <c r="C115" s="102"/>
      <c r="D115" s="108" t="s">
        <v>10</v>
      </c>
      <c r="E115" s="109"/>
      <c r="F115" s="109"/>
      <c r="G115" s="107" t="s">
        <v>18</v>
      </c>
      <c r="H115" s="107" t="s">
        <v>19</v>
      </c>
      <c r="I115" s="106"/>
      <c r="J115" s="106"/>
      <c r="K115" s="106"/>
    </row>
    <row r="116" spans="1:11" ht="63" x14ac:dyDescent="0.35">
      <c r="A116" s="65" t="s">
        <v>20</v>
      </c>
      <c r="B116" s="67" t="s">
        <v>69</v>
      </c>
      <c r="C116" s="86" t="s">
        <v>21</v>
      </c>
      <c r="D116" s="28" t="s">
        <v>163</v>
      </c>
      <c r="E116" s="88" t="s">
        <v>140</v>
      </c>
      <c r="F116" s="88" t="s">
        <v>145</v>
      </c>
      <c r="G116" s="107"/>
      <c r="H116" s="107"/>
      <c r="I116" s="107"/>
      <c r="J116" s="107"/>
      <c r="K116" s="107"/>
    </row>
    <row r="117" spans="1:11" ht="29.25" customHeight="1" x14ac:dyDescent="0.35">
      <c r="A117" s="79">
        <v>1</v>
      </c>
      <c r="B117" s="78">
        <v>810018237001</v>
      </c>
      <c r="C117" s="77" t="s">
        <v>86</v>
      </c>
      <c r="D117" s="29">
        <v>11</v>
      </c>
      <c r="E117" s="29">
        <v>12</v>
      </c>
      <c r="F117" s="26">
        <v>2</v>
      </c>
      <c r="G117" s="26">
        <f t="shared" ref="G117:G165" si="4">SUM(D117:F117)</f>
        <v>25</v>
      </c>
      <c r="H117" s="26">
        <v>26</v>
      </c>
      <c r="I117" s="30">
        <f>G117/H117*100</f>
        <v>96.15384615384616</v>
      </c>
      <c r="J117" s="26">
        <v>3</v>
      </c>
      <c r="K117" s="26" t="s">
        <v>22</v>
      </c>
    </row>
    <row r="118" spans="1:11" ht="29.25" customHeight="1" x14ac:dyDescent="0.35">
      <c r="A118" s="79">
        <v>2</v>
      </c>
      <c r="B118" s="78">
        <v>810018237003</v>
      </c>
      <c r="C118" s="77" t="s">
        <v>87</v>
      </c>
      <c r="D118" s="29">
        <v>8</v>
      </c>
      <c r="E118" s="29">
        <v>9</v>
      </c>
      <c r="F118" s="26">
        <v>2</v>
      </c>
      <c r="G118" s="26">
        <f t="shared" si="4"/>
        <v>19</v>
      </c>
      <c r="H118" s="26">
        <v>26</v>
      </c>
      <c r="I118" s="30">
        <f t="shared" ref="I118:I165" si="5">G118/H118*100</f>
        <v>73.076923076923066</v>
      </c>
      <c r="J118" s="26">
        <v>3</v>
      </c>
      <c r="K118" s="26" t="s">
        <v>22</v>
      </c>
    </row>
    <row r="119" spans="1:11" ht="29.25" customHeight="1" x14ac:dyDescent="0.35">
      <c r="A119" s="79">
        <v>3</v>
      </c>
      <c r="B119" s="78">
        <v>810018237004</v>
      </c>
      <c r="C119" s="77" t="s">
        <v>88</v>
      </c>
      <c r="D119" s="29">
        <v>11</v>
      </c>
      <c r="E119" s="29">
        <v>12</v>
      </c>
      <c r="F119" s="26">
        <v>2</v>
      </c>
      <c r="G119" s="26">
        <f t="shared" si="4"/>
        <v>25</v>
      </c>
      <c r="H119" s="26">
        <v>26</v>
      </c>
      <c r="I119" s="30">
        <f t="shared" si="5"/>
        <v>96.15384615384616</v>
      </c>
      <c r="J119" s="26">
        <v>3</v>
      </c>
      <c r="K119" s="26" t="s">
        <v>22</v>
      </c>
    </row>
    <row r="120" spans="1:11" ht="29.25" customHeight="1" x14ac:dyDescent="0.35">
      <c r="A120" s="79">
        <v>4</v>
      </c>
      <c r="B120" s="78">
        <v>810018237005</v>
      </c>
      <c r="C120" s="77" t="s">
        <v>89</v>
      </c>
      <c r="D120" s="29">
        <v>7</v>
      </c>
      <c r="E120" s="29">
        <v>14</v>
      </c>
      <c r="F120" s="26">
        <v>2</v>
      </c>
      <c r="G120" s="26">
        <f t="shared" si="4"/>
        <v>23</v>
      </c>
      <c r="H120" s="26">
        <v>26</v>
      </c>
      <c r="I120" s="30">
        <f t="shared" si="5"/>
        <v>88.461538461538453</v>
      </c>
      <c r="J120" s="26">
        <v>3</v>
      </c>
      <c r="K120" s="26" t="s">
        <v>22</v>
      </c>
    </row>
    <row r="121" spans="1:11" ht="29.25" customHeight="1" x14ac:dyDescent="0.35">
      <c r="A121" s="79">
        <v>5</v>
      </c>
      <c r="B121" s="78">
        <v>810018237006</v>
      </c>
      <c r="C121" s="77" t="s">
        <v>90</v>
      </c>
      <c r="D121" s="29">
        <v>9</v>
      </c>
      <c r="E121" s="29">
        <v>9</v>
      </c>
      <c r="F121" s="26">
        <v>1</v>
      </c>
      <c r="G121" s="26">
        <f>SUM(D121:F121)</f>
        <v>19</v>
      </c>
      <c r="H121" s="26">
        <v>26</v>
      </c>
      <c r="I121" s="30">
        <f t="shared" si="5"/>
        <v>73.076923076923066</v>
      </c>
      <c r="J121" s="26">
        <v>3</v>
      </c>
      <c r="K121" s="26" t="s">
        <v>22</v>
      </c>
    </row>
    <row r="122" spans="1:11" ht="29.25" customHeight="1" x14ac:dyDescent="0.35">
      <c r="A122" s="79">
        <v>6</v>
      </c>
      <c r="B122" s="78">
        <v>810018237007</v>
      </c>
      <c r="C122" s="77" t="s">
        <v>91</v>
      </c>
      <c r="D122" s="29">
        <v>9</v>
      </c>
      <c r="E122" s="29">
        <v>12</v>
      </c>
      <c r="F122" s="26">
        <v>2</v>
      </c>
      <c r="G122" s="26">
        <f t="shared" si="4"/>
        <v>23</v>
      </c>
      <c r="H122" s="26">
        <v>26</v>
      </c>
      <c r="I122" s="30">
        <f t="shared" si="5"/>
        <v>88.461538461538453</v>
      </c>
      <c r="J122" s="26">
        <v>3</v>
      </c>
      <c r="K122" s="26" t="s">
        <v>22</v>
      </c>
    </row>
    <row r="123" spans="1:11" ht="29.25" customHeight="1" x14ac:dyDescent="0.35">
      <c r="A123" s="79">
        <v>7</v>
      </c>
      <c r="B123" s="78">
        <v>810018237008</v>
      </c>
      <c r="C123" s="77" t="s">
        <v>92</v>
      </c>
      <c r="D123" s="29">
        <v>12</v>
      </c>
      <c r="E123" s="29">
        <v>9</v>
      </c>
      <c r="F123" s="26">
        <v>2</v>
      </c>
      <c r="G123" s="26">
        <f t="shared" si="4"/>
        <v>23</v>
      </c>
      <c r="H123" s="26">
        <v>26</v>
      </c>
      <c r="I123" s="30">
        <f t="shared" si="5"/>
        <v>88.461538461538453</v>
      </c>
      <c r="J123" s="26">
        <v>3</v>
      </c>
      <c r="K123" s="26" t="s">
        <v>22</v>
      </c>
    </row>
    <row r="124" spans="1:11" ht="29.25" customHeight="1" x14ac:dyDescent="0.35">
      <c r="A124" s="79">
        <v>8</v>
      </c>
      <c r="B124" s="78">
        <v>810018237009</v>
      </c>
      <c r="C124" s="77" t="s">
        <v>93</v>
      </c>
      <c r="D124" s="29">
        <v>11</v>
      </c>
      <c r="E124" s="29">
        <v>9</v>
      </c>
      <c r="F124" s="26">
        <v>2</v>
      </c>
      <c r="G124" s="26">
        <f t="shared" si="4"/>
        <v>22</v>
      </c>
      <c r="H124" s="26">
        <v>26</v>
      </c>
      <c r="I124" s="30">
        <f t="shared" si="5"/>
        <v>84.615384615384613</v>
      </c>
      <c r="J124" s="26">
        <v>3</v>
      </c>
      <c r="K124" s="26" t="s">
        <v>22</v>
      </c>
    </row>
    <row r="125" spans="1:11" ht="29.25" customHeight="1" x14ac:dyDescent="0.35">
      <c r="A125" s="79">
        <v>9</v>
      </c>
      <c r="B125" s="78">
        <v>810018237010</v>
      </c>
      <c r="C125" s="77" t="s">
        <v>94</v>
      </c>
      <c r="D125" s="29">
        <v>12</v>
      </c>
      <c r="E125" s="29">
        <v>11</v>
      </c>
      <c r="F125" s="26">
        <v>2</v>
      </c>
      <c r="G125" s="26">
        <f t="shared" si="4"/>
        <v>25</v>
      </c>
      <c r="H125" s="26">
        <v>26</v>
      </c>
      <c r="I125" s="30">
        <f t="shared" si="5"/>
        <v>96.15384615384616</v>
      </c>
      <c r="J125" s="26">
        <v>3</v>
      </c>
      <c r="K125" s="26" t="s">
        <v>22</v>
      </c>
    </row>
    <row r="126" spans="1:11" ht="29.25" customHeight="1" x14ac:dyDescent="0.35">
      <c r="A126" s="79">
        <v>10</v>
      </c>
      <c r="B126" s="78">
        <v>810018237011</v>
      </c>
      <c r="C126" s="77" t="s">
        <v>95</v>
      </c>
      <c r="D126" s="29">
        <v>11</v>
      </c>
      <c r="E126" s="29">
        <v>11</v>
      </c>
      <c r="F126" s="26">
        <v>2</v>
      </c>
      <c r="G126" s="26">
        <f t="shared" si="4"/>
        <v>24</v>
      </c>
      <c r="H126" s="26">
        <v>26</v>
      </c>
      <c r="I126" s="30">
        <f t="shared" si="5"/>
        <v>92.307692307692307</v>
      </c>
      <c r="J126" s="26">
        <v>3</v>
      </c>
      <c r="K126" s="26" t="s">
        <v>22</v>
      </c>
    </row>
    <row r="127" spans="1:11" ht="29.25" customHeight="1" x14ac:dyDescent="0.35">
      <c r="A127" s="79">
        <v>11</v>
      </c>
      <c r="B127" s="78">
        <v>810018237012</v>
      </c>
      <c r="C127" s="77" t="s">
        <v>96</v>
      </c>
      <c r="D127" s="29">
        <v>12</v>
      </c>
      <c r="E127" s="29">
        <v>10</v>
      </c>
      <c r="F127" s="26">
        <v>2</v>
      </c>
      <c r="G127" s="26">
        <f t="shared" si="4"/>
        <v>24</v>
      </c>
      <c r="H127" s="26">
        <v>26</v>
      </c>
      <c r="I127" s="30">
        <f t="shared" si="5"/>
        <v>92.307692307692307</v>
      </c>
      <c r="J127" s="26">
        <v>3</v>
      </c>
      <c r="K127" s="26" t="s">
        <v>22</v>
      </c>
    </row>
    <row r="128" spans="1:11" ht="29.25" customHeight="1" x14ac:dyDescent="0.35">
      <c r="A128" s="79">
        <v>12</v>
      </c>
      <c r="B128" s="78">
        <v>810018237013</v>
      </c>
      <c r="C128" s="77" t="s">
        <v>97</v>
      </c>
      <c r="D128" s="29">
        <v>10</v>
      </c>
      <c r="E128" s="29">
        <v>9</v>
      </c>
      <c r="F128" s="26">
        <v>2</v>
      </c>
      <c r="G128" s="26">
        <f t="shared" si="4"/>
        <v>21</v>
      </c>
      <c r="H128" s="26">
        <v>26</v>
      </c>
      <c r="I128" s="30">
        <f t="shared" si="5"/>
        <v>80.769230769230774</v>
      </c>
      <c r="J128" s="26">
        <v>3</v>
      </c>
      <c r="K128" s="26" t="s">
        <v>22</v>
      </c>
    </row>
    <row r="129" spans="1:11" ht="29.25" customHeight="1" x14ac:dyDescent="0.35">
      <c r="A129" s="79">
        <v>13</v>
      </c>
      <c r="B129" s="78">
        <v>810018237014</v>
      </c>
      <c r="C129" s="77" t="s">
        <v>98</v>
      </c>
      <c r="D129" s="29">
        <v>12</v>
      </c>
      <c r="E129" s="29">
        <v>10</v>
      </c>
      <c r="F129" s="26">
        <v>2</v>
      </c>
      <c r="G129" s="26">
        <f t="shared" si="4"/>
        <v>24</v>
      </c>
      <c r="H129" s="26">
        <v>26</v>
      </c>
      <c r="I129" s="30">
        <f t="shared" si="5"/>
        <v>92.307692307692307</v>
      </c>
      <c r="J129" s="26">
        <v>3</v>
      </c>
      <c r="K129" s="26" t="s">
        <v>22</v>
      </c>
    </row>
    <row r="130" spans="1:11" ht="29.25" customHeight="1" x14ac:dyDescent="0.35">
      <c r="A130" s="79">
        <v>14</v>
      </c>
      <c r="B130" s="78">
        <v>810018237015</v>
      </c>
      <c r="C130" s="77" t="s">
        <v>98</v>
      </c>
      <c r="D130" s="29">
        <v>10</v>
      </c>
      <c r="E130" s="29">
        <v>10</v>
      </c>
      <c r="F130" s="26">
        <v>2</v>
      </c>
      <c r="G130" s="26">
        <f t="shared" si="4"/>
        <v>22</v>
      </c>
      <c r="H130" s="26">
        <v>26</v>
      </c>
      <c r="I130" s="30">
        <f t="shared" si="5"/>
        <v>84.615384615384613</v>
      </c>
      <c r="J130" s="26">
        <v>3</v>
      </c>
      <c r="K130" s="26" t="s">
        <v>22</v>
      </c>
    </row>
    <row r="131" spans="1:11" ht="29.25" customHeight="1" x14ac:dyDescent="0.35">
      <c r="A131" s="79">
        <v>15</v>
      </c>
      <c r="B131" s="78">
        <v>810018237016</v>
      </c>
      <c r="C131" s="77" t="s">
        <v>99</v>
      </c>
      <c r="D131" s="29">
        <v>11</v>
      </c>
      <c r="E131" s="29">
        <v>9</v>
      </c>
      <c r="F131" s="26">
        <v>2</v>
      </c>
      <c r="G131" s="26">
        <f t="shared" si="4"/>
        <v>22</v>
      </c>
      <c r="H131" s="26">
        <v>26</v>
      </c>
      <c r="I131" s="30">
        <f t="shared" si="5"/>
        <v>84.615384615384613</v>
      </c>
      <c r="J131" s="26">
        <v>2</v>
      </c>
      <c r="K131" s="26" t="s">
        <v>22</v>
      </c>
    </row>
    <row r="132" spans="1:11" ht="29.25" customHeight="1" x14ac:dyDescent="0.35">
      <c r="A132" s="79">
        <v>16</v>
      </c>
      <c r="B132" s="78">
        <v>810018237017</v>
      </c>
      <c r="C132" s="77" t="s">
        <v>100</v>
      </c>
      <c r="D132" s="29">
        <v>11</v>
      </c>
      <c r="E132" s="29">
        <v>9</v>
      </c>
      <c r="F132" s="26">
        <v>2</v>
      </c>
      <c r="G132" s="26">
        <f t="shared" si="4"/>
        <v>22</v>
      </c>
      <c r="H132" s="26">
        <v>26</v>
      </c>
      <c r="I132" s="30">
        <f t="shared" si="5"/>
        <v>84.615384615384613</v>
      </c>
      <c r="J132" s="26">
        <v>3</v>
      </c>
      <c r="K132" s="26" t="s">
        <v>22</v>
      </c>
    </row>
    <row r="133" spans="1:11" ht="29.25" customHeight="1" x14ac:dyDescent="0.35">
      <c r="A133" s="79">
        <v>17</v>
      </c>
      <c r="B133" s="78">
        <v>810018237018</v>
      </c>
      <c r="C133" s="77" t="s">
        <v>101</v>
      </c>
      <c r="D133" s="29">
        <v>11</v>
      </c>
      <c r="E133" s="29">
        <v>12</v>
      </c>
      <c r="F133" s="26">
        <v>2</v>
      </c>
      <c r="G133" s="26">
        <f t="shared" si="4"/>
        <v>25</v>
      </c>
      <c r="H133" s="26">
        <v>26</v>
      </c>
      <c r="I133" s="30">
        <f t="shared" si="5"/>
        <v>96.15384615384616</v>
      </c>
      <c r="J133" s="26">
        <v>3</v>
      </c>
      <c r="K133" s="26" t="s">
        <v>22</v>
      </c>
    </row>
    <row r="134" spans="1:11" ht="29.25" customHeight="1" x14ac:dyDescent="0.35">
      <c r="A134" s="79">
        <v>18</v>
      </c>
      <c r="B134" s="78">
        <v>810018237019</v>
      </c>
      <c r="C134" s="77" t="s">
        <v>102</v>
      </c>
      <c r="D134" s="29">
        <v>8</v>
      </c>
      <c r="E134" s="29">
        <v>10</v>
      </c>
      <c r="F134" s="31">
        <v>2</v>
      </c>
      <c r="G134" s="31">
        <f t="shared" si="4"/>
        <v>20</v>
      </c>
      <c r="H134" s="26">
        <v>26</v>
      </c>
      <c r="I134" s="32">
        <f t="shared" si="5"/>
        <v>76.923076923076934</v>
      </c>
      <c r="J134" s="26">
        <v>3</v>
      </c>
      <c r="K134" s="26" t="s">
        <v>22</v>
      </c>
    </row>
    <row r="135" spans="1:11" ht="29.25" customHeight="1" x14ac:dyDescent="0.35">
      <c r="A135" s="79">
        <v>19</v>
      </c>
      <c r="B135" s="78">
        <v>810018237021</v>
      </c>
      <c r="C135" s="77" t="s">
        <v>103</v>
      </c>
      <c r="D135" s="29">
        <v>10</v>
      </c>
      <c r="E135" s="29">
        <v>12</v>
      </c>
      <c r="F135" s="31">
        <v>2</v>
      </c>
      <c r="G135" s="31">
        <f t="shared" si="4"/>
        <v>24</v>
      </c>
      <c r="H135" s="26">
        <v>26</v>
      </c>
      <c r="I135" s="32">
        <f t="shared" si="5"/>
        <v>92.307692307692307</v>
      </c>
      <c r="J135" s="26">
        <v>3</v>
      </c>
      <c r="K135" s="26" t="s">
        <v>22</v>
      </c>
    </row>
    <row r="136" spans="1:11" ht="29.25" customHeight="1" x14ac:dyDescent="0.35">
      <c r="A136" s="79">
        <v>20</v>
      </c>
      <c r="B136" s="78">
        <v>810018237022</v>
      </c>
      <c r="C136" s="77" t="s">
        <v>104</v>
      </c>
      <c r="D136" s="29">
        <v>7</v>
      </c>
      <c r="E136" s="29">
        <v>6</v>
      </c>
      <c r="F136" s="31">
        <v>2</v>
      </c>
      <c r="G136" s="31">
        <f t="shared" si="4"/>
        <v>15</v>
      </c>
      <c r="H136" s="26">
        <v>26</v>
      </c>
      <c r="I136" s="32">
        <f t="shared" si="5"/>
        <v>57.692307692307686</v>
      </c>
      <c r="J136" s="26">
        <v>2</v>
      </c>
      <c r="K136" s="26" t="s">
        <v>22</v>
      </c>
    </row>
    <row r="137" spans="1:11" ht="29.25" customHeight="1" x14ac:dyDescent="0.35">
      <c r="A137" s="79">
        <v>21</v>
      </c>
      <c r="B137" s="78">
        <v>810018237023</v>
      </c>
      <c r="C137" s="77" t="s">
        <v>105</v>
      </c>
      <c r="D137" s="29">
        <v>6</v>
      </c>
      <c r="E137" s="29">
        <v>6</v>
      </c>
      <c r="F137" s="31">
        <v>2</v>
      </c>
      <c r="G137" s="31">
        <f t="shared" si="4"/>
        <v>14</v>
      </c>
      <c r="H137" s="26">
        <v>26</v>
      </c>
      <c r="I137" s="32">
        <f t="shared" si="5"/>
        <v>53.846153846153847</v>
      </c>
      <c r="J137" s="26">
        <v>2</v>
      </c>
      <c r="K137" s="26" t="s">
        <v>22</v>
      </c>
    </row>
    <row r="138" spans="1:11" ht="29.25" customHeight="1" x14ac:dyDescent="0.35">
      <c r="A138" s="79">
        <v>22</v>
      </c>
      <c r="B138" s="78">
        <v>810018237024</v>
      </c>
      <c r="C138" s="77" t="s">
        <v>106</v>
      </c>
      <c r="D138" s="29">
        <v>13</v>
      </c>
      <c r="E138" s="29">
        <v>12</v>
      </c>
      <c r="F138" s="31">
        <v>2</v>
      </c>
      <c r="G138" s="31">
        <f t="shared" si="4"/>
        <v>27</v>
      </c>
      <c r="H138" s="26">
        <v>26</v>
      </c>
      <c r="I138" s="32">
        <f t="shared" si="5"/>
        <v>103.84615384615385</v>
      </c>
      <c r="J138" s="26">
        <v>3</v>
      </c>
      <c r="K138" s="26" t="s">
        <v>22</v>
      </c>
    </row>
    <row r="139" spans="1:11" ht="29.25" customHeight="1" x14ac:dyDescent="0.35">
      <c r="A139" s="79">
        <v>23</v>
      </c>
      <c r="B139" s="78">
        <v>810018237025</v>
      </c>
      <c r="C139" s="77" t="s">
        <v>107</v>
      </c>
      <c r="D139" s="29">
        <v>12</v>
      </c>
      <c r="E139" s="29">
        <v>12</v>
      </c>
      <c r="F139" s="31">
        <v>2</v>
      </c>
      <c r="G139" s="31">
        <f t="shared" si="4"/>
        <v>26</v>
      </c>
      <c r="H139" s="26">
        <v>26</v>
      </c>
      <c r="I139" s="32">
        <f t="shared" si="5"/>
        <v>100</v>
      </c>
      <c r="J139" s="26">
        <v>3</v>
      </c>
      <c r="K139" s="26" t="s">
        <v>22</v>
      </c>
    </row>
    <row r="140" spans="1:11" ht="29.25" customHeight="1" x14ac:dyDescent="0.35">
      <c r="A140" s="79">
        <v>24</v>
      </c>
      <c r="B140" s="78">
        <v>810018237026</v>
      </c>
      <c r="C140" s="77" t="s">
        <v>108</v>
      </c>
      <c r="D140" s="29">
        <v>8</v>
      </c>
      <c r="E140" s="29">
        <v>12</v>
      </c>
      <c r="F140" s="31">
        <v>2</v>
      </c>
      <c r="G140" s="31">
        <f t="shared" si="4"/>
        <v>22</v>
      </c>
      <c r="H140" s="26">
        <v>26</v>
      </c>
      <c r="I140" s="32">
        <f t="shared" si="5"/>
        <v>84.615384615384613</v>
      </c>
      <c r="J140" s="26">
        <v>3</v>
      </c>
      <c r="K140" s="26" t="s">
        <v>22</v>
      </c>
    </row>
    <row r="141" spans="1:11" ht="29.25" customHeight="1" x14ac:dyDescent="0.35">
      <c r="A141" s="79">
        <v>25</v>
      </c>
      <c r="B141" s="78">
        <v>810018237027</v>
      </c>
      <c r="C141" s="77" t="s">
        <v>109</v>
      </c>
      <c r="D141" s="29">
        <v>10</v>
      </c>
      <c r="E141" s="29">
        <v>12</v>
      </c>
      <c r="F141" s="31">
        <v>2</v>
      </c>
      <c r="G141" s="31">
        <f t="shared" si="4"/>
        <v>24</v>
      </c>
      <c r="H141" s="26">
        <v>26</v>
      </c>
      <c r="I141" s="32">
        <f t="shared" si="5"/>
        <v>92.307692307692307</v>
      </c>
      <c r="J141" s="26">
        <v>3</v>
      </c>
      <c r="K141" s="26" t="s">
        <v>22</v>
      </c>
    </row>
    <row r="142" spans="1:11" ht="29.25" customHeight="1" x14ac:dyDescent="0.35">
      <c r="A142" s="79">
        <v>26</v>
      </c>
      <c r="B142" s="78">
        <v>810018237028</v>
      </c>
      <c r="C142" s="77" t="s">
        <v>110</v>
      </c>
      <c r="D142" s="29">
        <v>9</v>
      </c>
      <c r="E142" s="29">
        <v>12</v>
      </c>
      <c r="F142" s="31">
        <v>2</v>
      </c>
      <c r="G142" s="31">
        <f t="shared" si="4"/>
        <v>23</v>
      </c>
      <c r="H142" s="26">
        <v>26</v>
      </c>
      <c r="I142" s="32">
        <f t="shared" si="5"/>
        <v>88.461538461538453</v>
      </c>
      <c r="J142" s="26">
        <v>3</v>
      </c>
      <c r="K142" s="26" t="s">
        <v>22</v>
      </c>
    </row>
    <row r="143" spans="1:11" ht="29.25" customHeight="1" x14ac:dyDescent="0.35">
      <c r="A143" s="79">
        <v>27</v>
      </c>
      <c r="B143" s="78">
        <v>810018237029</v>
      </c>
      <c r="C143" s="77" t="s">
        <v>111</v>
      </c>
      <c r="D143" s="29">
        <v>6</v>
      </c>
      <c r="E143" s="29">
        <v>7</v>
      </c>
      <c r="F143" s="31">
        <v>2</v>
      </c>
      <c r="G143" s="31">
        <f t="shared" si="4"/>
        <v>15</v>
      </c>
      <c r="H143" s="26">
        <v>26</v>
      </c>
      <c r="I143" s="32">
        <f t="shared" si="5"/>
        <v>57.692307692307686</v>
      </c>
      <c r="J143" s="26">
        <v>2</v>
      </c>
      <c r="K143" s="26" t="s">
        <v>22</v>
      </c>
    </row>
    <row r="144" spans="1:11" ht="29.25" customHeight="1" x14ac:dyDescent="0.35">
      <c r="A144" s="79">
        <v>28</v>
      </c>
      <c r="B144" s="78">
        <v>810018237030</v>
      </c>
      <c r="C144" s="77" t="s">
        <v>112</v>
      </c>
      <c r="D144" s="29">
        <v>9</v>
      </c>
      <c r="E144" s="29">
        <v>12</v>
      </c>
      <c r="F144" s="31">
        <v>2</v>
      </c>
      <c r="G144" s="31">
        <f t="shared" si="4"/>
        <v>23</v>
      </c>
      <c r="H144" s="26">
        <v>26</v>
      </c>
      <c r="I144" s="32">
        <f t="shared" si="5"/>
        <v>88.461538461538453</v>
      </c>
      <c r="J144" s="26">
        <v>3</v>
      </c>
      <c r="K144" s="26" t="s">
        <v>22</v>
      </c>
    </row>
    <row r="145" spans="1:11" ht="29.25" customHeight="1" x14ac:dyDescent="0.35">
      <c r="A145" s="79">
        <v>29</v>
      </c>
      <c r="B145" s="78">
        <v>810018237031</v>
      </c>
      <c r="C145" s="77" t="s">
        <v>113</v>
      </c>
      <c r="D145" s="29">
        <v>13</v>
      </c>
      <c r="E145" s="29">
        <v>10</v>
      </c>
      <c r="F145" s="31">
        <v>2</v>
      </c>
      <c r="G145" s="31">
        <f t="shared" si="4"/>
        <v>25</v>
      </c>
      <c r="H145" s="26">
        <v>26</v>
      </c>
      <c r="I145" s="32">
        <f t="shared" si="5"/>
        <v>96.15384615384616</v>
      </c>
      <c r="J145" s="26">
        <v>3</v>
      </c>
      <c r="K145" s="26" t="s">
        <v>22</v>
      </c>
    </row>
    <row r="146" spans="1:11" ht="29.25" customHeight="1" x14ac:dyDescent="0.35">
      <c r="A146" s="79">
        <v>30</v>
      </c>
      <c r="B146" s="78">
        <v>810018237032</v>
      </c>
      <c r="C146" s="77" t="s">
        <v>114</v>
      </c>
      <c r="D146" s="29">
        <v>5</v>
      </c>
      <c r="E146" s="29">
        <v>7</v>
      </c>
      <c r="F146" s="31">
        <v>2</v>
      </c>
      <c r="G146" s="31">
        <f t="shared" si="4"/>
        <v>14</v>
      </c>
      <c r="H146" s="26">
        <v>26</v>
      </c>
      <c r="I146" s="32">
        <f t="shared" si="5"/>
        <v>53.846153846153847</v>
      </c>
      <c r="J146" s="26">
        <v>2</v>
      </c>
      <c r="K146" s="26" t="s">
        <v>22</v>
      </c>
    </row>
    <row r="147" spans="1:11" ht="29.25" customHeight="1" x14ac:dyDescent="0.35">
      <c r="A147" s="79">
        <v>31</v>
      </c>
      <c r="B147" s="78">
        <v>810018237033</v>
      </c>
      <c r="C147" s="77" t="s">
        <v>115</v>
      </c>
      <c r="D147" s="29">
        <v>7</v>
      </c>
      <c r="E147" s="29">
        <v>10</v>
      </c>
      <c r="F147" s="31">
        <v>2</v>
      </c>
      <c r="G147" s="31">
        <f t="shared" si="4"/>
        <v>19</v>
      </c>
      <c r="H147" s="26">
        <v>26</v>
      </c>
      <c r="I147" s="32">
        <f t="shared" si="5"/>
        <v>73.076923076923066</v>
      </c>
      <c r="J147" s="26">
        <v>3</v>
      </c>
      <c r="K147" s="26" t="s">
        <v>22</v>
      </c>
    </row>
    <row r="148" spans="1:11" ht="29.25" customHeight="1" x14ac:dyDescent="0.35">
      <c r="A148" s="79">
        <v>32</v>
      </c>
      <c r="B148" s="78">
        <v>810018237034</v>
      </c>
      <c r="C148" s="77" t="s">
        <v>116</v>
      </c>
      <c r="D148" s="29">
        <v>9</v>
      </c>
      <c r="E148" s="29">
        <v>14</v>
      </c>
      <c r="F148" s="31">
        <v>2</v>
      </c>
      <c r="G148" s="31">
        <f t="shared" si="4"/>
        <v>25</v>
      </c>
      <c r="H148" s="26">
        <v>26</v>
      </c>
      <c r="I148" s="32">
        <f t="shared" si="5"/>
        <v>96.15384615384616</v>
      </c>
      <c r="J148" s="26">
        <v>3</v>
      </c>
      <c r="K148" s="26" t="s">
        <v>22</v>
      </c>
    </row>
    <row r="149" spans="1:11" ht="29.25" customHeight="1" x14ac:dyDescent="0.35">
      <c r="A149" s="79">
        <v>33</v>
      </c>
      <c r="B149" s="78">
        <v>810018237035</v>
      </c>
      <c r="C149" s="77" t="s">
        <v>117</v>
      </c>
      <c r="D149" s="29">
        <v>12</v>
      </c>
      <c r="E149" s="29">
        <v>10</v>
      </c>
      <c r="F149" s="31">
        <v>2</v>
      </c>
      <c r="G149" s="31">
        <f t="shared" si="4"/>
        <v>24</v>
      </c>
      <c r="H149" s="26">
        <v>26</v>
      </c>
      <c r="I149" s="32">
        <f t="shared" si="5"/>
        <v>92.307692307692307</v>
      </c>
      <c r="J149" s="26">
        <v>3</v>
      </c>
      <c r="K149" s="26" t="s">
        <v>22</v>
      </c>
    </row>
    <row r="150" spans="1:11" ht="29.25" customHeight="1" x14ac:dyDescent="0.35">
      <c r="A150" s="79">
        <v>34</v>
      </c>
      <c r="B150" s="78">
        <v>810018237036</v>
      </c>
      <c r="C150" s="77" t="s">
        <v>118</v>
      </c>
      <c r="D150" s="29">
        <v>9</v>
      </c>
      <c r="E150" s="29">
        <v>3</v>
      </c>
      <c r="F150" s="31">
        <v>2</v>
      </c>
      <c r="G150" s="31">
        <f t="shared" si="4"/>
        <v>14</v>
      </c>
      <c r="H150" s="26">
        <v>26</v>
      </c>
      <c r="I150" s="32">
        <f t="shared" si="5"/>
        <v>53.846153846153847</v>
      </c>
      <c r="J150" s="26">
        <v>2</v>
      </c>
      <c r="K150" s="26" t="s">
        <v>22</v>
      </c>
    </row>
    <row r="151" spans="1:11" ht="29.25" customHeight="1" x14ac:dyDescent="0.35">
      <c r="A151" s="79">
        <v>35</v>
      </c>
      <c r="B151" s="78">
        <v>810018237037</v>
      </c>
      <c r="C151" s="77" t="s">
        <v>119</v>
      </c>
      <c r="D151" s="29">
        <v>9</v>
      </c>
      <c r="E151" s="29">
        <v>14</v>
      </c>
      <c r="F151" s="31">
        <v>2</v>
      </c>
      <c r="G151" s="31">
        <f t="shared" si="4"/>
        <v>25</v>
      </c>
      <c r="H151" s="26">
        <v>26</v>
      </c>
      <c r="I151" s="32">
        <f t="shared" si="5"/>
        <v>96.15384615384616</v>
      </c>
      <c r="J151" s="26">
        <v>3</v>
      </c>
      <c r="K151" s="26" t="s">
        <v>22</v>
      </c>
    </row>
    <row r="152" spans="1:11" ht="29.25" customHeight="1" x14ac:dyDescent="0.35">
      <c r="A152" s="79">
        <v>36</v>
      </c>
      <c r="B152" s="78">
        <v>810018237038</v>
      </c>
      <c r="C152" s="77" t="s">
        <v>120</v>
      </c>
      <c r="D152" s="29">
        <v>4</v>
      </c>
      <c r="E152" s="29">
        <v>7</v>
      </c>
      <c r="F152" s="31">
        <v>2</v>
      </c>
      <c r="G152" s="31">
        <f t="shared" si="4"/>
        <v>13</v>
      </c>
      <c r="H152" s="26">
        <v>26</v>
      </c>
      <c r="I152" s="32">
        <f t="shared" si="5"/>
        <v>50</v>
      </c>
      <c r="J152" s="26">
        <v>2</v>
      </c>
      <c r="K152" s="26" t="s">
        <v>22</v>
      </c>
    </row>
    <row r="153" spans="1:11" ht="29.25" customHeight="1" x14ac:dyDescent="0.35">
      <c r="A153" s="79">
        <v>37</v>
      </c>
      <c r="B153" s="78">
        <v>810018237039</v>
      </c>
      <c r="C153" s="77" t="s">
        <v>121</v>
      </c>
      <c r="D153" s="29">
        <v>11</v>
      </c>
      <c r="E153" s="29">
        <v>8</v>
      </c>
      <c r="F153" s="31">
        <v>2</v>
      </c>
      <c r="G153" s="31">
        <f t="shared" si="4"/>
        <v>21</v>
      </c>
      <c r="H153" s="26">
        <v>26</v>
      </c>
      <c r="I153" s="32">
        <f t="shared" si="5"/>
        <v>80.769230769230774</v>
      </c>
      <c r="J153" s="26">
        <v>3</v>
      </c>
      <c r="K153" s="26" t="s">
        <v>22</v>
      </c>
    </row>
    <row r="154" spans="1:11" ht="29.25" customHeight="1" x14ac:dyDescent="0.35">
      <c r="A154" s="79">
        <v>38</v>
      </c>
      <c r="B154" s="78">
        <v>810018237040</v>
      </c>
      <c r="C154" s="77" t="s">
        <v>122</v>
      </c>
      <c r="D154" s="29">
        <v>13</v>
      </c>
      <c r="E154" s="29">
        <v>10</v>
      </c>
      <c r="F154" s="31">
        <v>2</v>
      </c>
      <c r="G154" s="31">
        <f t="shared" si="4"/>
        <v>25</v>
      </c>
      <c r="H154" s="26">
        <v>26</v>
      </c>
      <c r="I154" s="32">
        <f t="shared" si="5"/>
        <v>96.15384615384616</v>
      </c>
      <c r="J154" s="26">
        <v>3</v>
      </c>
      <c r="K154" s="26" t="s">
        <v>22</v>
      </c>
    </row>
    <row r="155" spans="1:11" ht="29.25" customHeight="1" x14ac:dyDescent="0.35">
      <c r="A155" s="79">
        <v>39</v>
      </c>
      <c r="B155" s="78">
        <v>810018237041</v>
      </c>
      <c r="C155" s="77" t="s">
        <v>123</v>
      </c>
      <c r="D155" s="29">
        <v>6</v>
      </c>
      <c r="E155" s="29">
        <v>6</v>
      </c>
      <c r="F155" s="31">
        <v>2</v>
      </c>
      <c r="G155" s="31">
        <f t="shared" si="4"/>
        <v>14</v>
      </c>
      <c r="H155" s="26">
        <v>26</v>
      </c>
      <c r="I155" s="32">
        <f t="shared" si="5"/>
        <v>53.846153846153847</v>
      </c>
      <c r="J155" s="26">
        <v>2</v>
      </c>
      <c r="K155" s="26" t="s">
        <v>22</v>
      </c>
    </row>
    <row r="156" spans="1:11" ht="29.25" customHeight="1" x14ac:dyDescent="0.35">
      <c r="A156" s="79">
        <v>40</v>
      </c>
      <c r="B156" s="78">
        <v>810018237042</v>
      </c>
      <c r="C156" s="77" t="s">
        <v>124</v>
      </c>
      <c r="D156" s="29">
        <v>9</v>
      </c>
      <c r="E156" s="29">
        <v>10</v>
      </c>
      <c r="F156" s="31">
        <v>2</v>
      </c>
      <c r="G156" s="31">
        <f t="shared" si="4"/>
        <v>21</v>
      </c>
      <c r="H156" s="26">
        <v>26</v>
      </c>
      <c r="I156" s="32">
        <f t="shared" si="5"/>
        <v>80.769230769230774</v>
      </c>
      <c r="J156" s="26">
        <v>3</v>
      </c>
      <c r="K156" s="26" t="s">
        <v>22</v>
      </c>
    </row>
    <row r="157" spans="1:11" ht="29.25" customHeight="1" x14ac:dyDescent="0.35">
      <c r="A157" s="79">
        <v>41</v>
      </c>
      <c r="B157" s="78">
        <v>810018237043</v>
      </c>
      <c r="C157" s="77" t="s">
        <v>125</v>
      </c>
      <c r="D157" s="29">
        <v>10</v>
      </c>
      <c r="E157" s="29">
        <v>11</v>
      </c>
      <c r="F157" s="31">
        <v>2</v>
      </c>
      <c r="G157" s="31">
        <f t="shared" si="4"/>
        <v>23</v>
      </c>
      <c r="H157" s="26">
        <v>26</v>
      </c>
      <c r="I157" s="32">
        <f t="shared" si="5"/>
        <v>88.461538461538453</v>
      </c>
      <c r="J157" s="26">
        <v>3</v>
      </c>
      <c r="K157" s="26" t="s">
        <v>22</v>
      </c>
    </row>
    <row r="158" spans="1:11" ht="29.25" customHeight="1" x14ac:dyDescent="0.35">
      <c r="A158" s="79">
        <v>42</v>
      </c>
      <c r="B158" s="78">
        <v>810018237044</v>
      </c>
      <c r="C158" s="77" t="s">
        <v>126</v>
      </c>
      <c r="D158" s="29">
        <v>9</v>
      </c>
      <c r="E158" s="29">
        <v>12</v>
      </c>
      <c r="F158" s="31">
        <v>2</v>
      </c>
      <c r="G158" s="31">
        <f t="shared" si="4"/>
        <v>23</v>
      </c>
      <c r="H158" s="26">
        <v>26</v>
      </c>
      <c r="I158" s="32">
        <f t="shared" si="5"/>
        <v>88.461538461538453</v>
      </c>
      <c r="J158" s="26">
        <v>3</v>
      </c>
      <c r="K158" s="26" t="s">
        <v>22</v>
      </c>
    </row>
    <row r="159" spans="1:11" ht="29.25" customHeight="1" x14ac:dyDescent="0.35">
      <c r="A159" s="79">
        <v>43</v>
      </c>
      <c r="B159" s="78">
        <v>810018237045</v>
      </c>
      <c r="C159" s="77" t="s">
        <v>127</v>
      </c>
      <c r="D159" s="29">
        <v>6</v>
      </c>
      <c r="E159" s="29">
        <v>7</v>
      </c>
      <c r="F159" s="31">
        <v>2</v>
      </c>
      <c r="G159" s="31">
        <f t="shared" si="4"/>
        <v>15</v>
      </c>
      <c r="H159" s="26">
        <v>26</v>
      </c>
      <c r="I159" s="32">
        <f t="shared" si="5"/>
        <v>57.692307692307686</v>
      </c>
      <c r="J159" s="26">
        <v>2</v>
      </c>
      <c r="K159" s="26" t="s">
        <v>22</v>
      </c>
    </row>
    <row r="160" spans="1:11" ht="29.25" customHeight="1" x14ac:dyDescent="0.35">
      <c r="A160" s="79">
        <v>44</v>
      </c>
      <c r="B160" s="78">
        <v>810018237046</v>
      </c>
      <c r="C160" s="77" t="s">
        <v>128</v>
      </c>
      <c r="D160" s="29">
        <v>12</v>
      </c>
      <c r="E160" s="29">
        <v>14</v>
      </c>
      <c r="F160" s="31">
        <v>2</v>
      </c>
      <c r="G160" s="31">
        <f t="shared" si="4"/>
        <v>28</v>
      </c>
      <c r="H160" s="26">
        <v>26</v>
      </c>
      <c r="I160" s="32">
        <f t="shared" si="5"/>
        <v>107.69230769230769</v>
      </c>
      <c r="J160" s="26">
        <v>3</v>
      </c>
      <c r="K160" s="26" t="s">
        <v>22</v>
      </c>
    </row>
    <row r="161" spans="1:11" ht="29.25" customHeight="1" x14ac:dyDescent="0.35">
      <c r="A161" s="79">
        <v>45</v>
      </c>
      <c r="B161" s="78">
        <v>810018237047</v>
      </c>
      <c r="C161" s="77" t="s">
        <v>129</v>
      </c>
      <c r="D161" s="29">
        <v>10</v>
      </c>
      <c r="E161" s="29">
        <v>9</v>
      </c>
      <c r="F161" s="31">
        <v>2</v>
      </c>
      <c r="G161" s="31">
        <f t="shared" si="4"/>
        <v>21</v>
      </c>
      <c r="H161" s="26">
        <v>26</v>
      </c>
      <c r="I161" s="32">
        <f t="shared" si="5"/>
        <v>80.769230769230774</v>
      </c>
      <c r="J161" s="26">
        <v>3</v>
      </c>
      <c r="K161" s="26" t="s">
        <v>22</v>
      </c>
    </row>
    <row r="162" spans="1:11" ht="29.25" customHeight="1" x14ac:dyDescent="0.35">
      <c r="A162" s="79">
        <v>46</v>
      </c>
      <c r="B162" s="78">
        <v>810018237048</v>
      </c>
      <c r="C162" s="77" t="s">
        <v>130</v>
      </c>
      <c r="D162" s="29">
        <v>12</v>
      </c>
      <c r="E162" s="29">
        <v>11</v>
      </c>
      <c r="F162" s="31">
        <v>2</v>
      </c>
      <c r="G162" s="31">
        <f t="shared" si="4"/>
        <v>25</v>
      </c>
      <c r="H162" s="26">
        <v>26</v>
      </c>
      <c r="I162" s="32">
        <f t="shared" si="5"/>
        <v>96.15384615384616</v>
      </c>
      <c r="J162" s="26">
        <v>3</v>
      </c>
      <c r="K162" s="26" t="s">
        <v>22</v>
      </c>
    </row>
    <row r="163" spans="1:11" ht="29.25" customHeight="1" x14ac:dyDescent="0.35">
      <c r="A163" s="79">
        <v>47</v>
      </c>
      <c r="B163" s="78">
        <v>810018237049</v>
      </c>
      <c r="C163" s="77" t="s">
        <v>131</v>
      </c>
      <c r="D163" s="29">
        <v>6</v>
      </c>
      <c r="E163" s="29">
        <v>14</v>
      </c>
      <c r="F163" s="31">
        <v>2</v>
      </c>
      <c r="G163" s="31">
        <f t="shared" si="4"/>
        <v>22</v>
      </c>
      <c r="H163" s="26">
        <v>26</v>
      </c>
      <c r="I163" s="32">
        <f t="shared" si="5"/>
        <v>84.615384615384613</v>
      </c>
      <c r="J163" s="26">
        <v>3</v>
      </c>
      <c r="K163" s="26" t="s">
        <v>22</v>
      </c>
    </row>
    <row r="164" spans="1:11" ht="29.25" customHeight="1" x14ac:dyDescent="0.35">
      <c r="A164" s="79">
        <v>48</v>
      </c>
      <c r="B164" s="78">
        <v>810018237050</v>
      </c>
      <c r="C164" s="77" t="s">
        <v>132</v>
      </c>
      <c r="D164" s="29">
        <v>6</v>
      </c>
      <c r="E164" s="29">
        <v>13</v>
      </c>
      <c r="F164" s="31">
        <v>2</v>
      </c>
      <c r="G164" s="31">
        <f t="shared" si="4"/>
        <v>21</v>
      </c>
      <c r="H164" s="26">
        <v>26</v>
      </c>
      <c r="I164" s="32">
        <f t="shared" si="5"/>
        <v>80.769230769230774</v>
      </c>
      <c r="J164" s="26">
        <v>3</v>
      </c>
      <c r="K164" s="26" t="s">
        <v>22</v>
      </c>
    </row>
    <row r="165" spans="1:11" ht="29.25" customHeight="1" x14ac:dyDescent="0.35">
      <c r="A165" s="79">
        <v>49</v>
      </c>
      <c r="B165" s="82">
        <v>810018237051</v>
      </c>
      <c r="C165" s="83" t="s">
        <v>133</v>
      </c>
      <c r="D165" s="29">
        <v>12</v>
      </c>
      <c r="E165" s="29">
        <v>8</v>
      </c>
      <c r="F165" s="31">
        <v>2</v>
      </c>
      <c r="G165" s="31">
        <f t="shared" si="4"/>
        <v>22</v>
      </c>
      <c r="H165" s="26">
        <v>26</v>
      </c>
      <c r="I165" s="32">
        <f t="shared" si="5"/>
        <v>84.615384615384613</v>
      </c>
      <c r="J165" s="26">
        <v>3</v>
      </c>
      <c r="K165" s="26" t="s">
        <v>22</v>
      </c>
    </row>
    <row r="166" spans="1:11" x14ac:dyDescent="0.35">
      <c r="B166" s="84"/>
      <c r="C166" s="85"/>
      <c r="E166" s="134"/>
      <c r="G166" s="101"/>
      <c r="H166" s="101"/>
      <c r="I166" s="101"/>
      <c r="J166" s="31">
        <f>SUM(J117:J165)</f>
        <v>138</v>
      </c>
      <c r="K166" s="31">
        <v>49</v>
      </c>
    </row>
    <row r="167" spans="1:11" x14ac:dyDescent="0.35">
      <c r="B167" s="80"/>
      <c r="C167" s="81"/>
      <c r="E167" s="134"/>
      <c r="G167" s="102"/>
      <c r="H167" s="102"/>
      <c r="I167" s="102"/>
      <c r="J167" s="30">
        <f>(J166/K166)</f>
        <v>2.8163265306122449</v>
      </c>
      <c r="K167" s="26"/>
    </row>
    <row r="168" spans="1:11" ht="33.75" customHeight="1" x14ac:dyDescent="0.35">
      <c r="A168" s="63"/>
      <c r="B168" s="102" t="s">
        <v>14</v>
      </c>
      <c r="C168" s="102"/>
      <c r="D168" s="86">
        <v>46</v>
      </c>
      <c r="E168" s="86">
        <v>2</v>
      </c>
      <c r="F168" s="86"/>
      <c r="G168" s="86"/>
      <c r="H168" s="106" t="s">
        <v>15</v>
      </c>
      <c r="I168" s="107" t="s">
        <v>16</v>
      </c>
      <c r="J168" s="105" t="s">
        <v>59</v>
      </c>
    </row>
    <row r="169" spans="1:11" ht="36" customHeight="1" x14ac:dyDescent="0.35">
      <c r="A169" s="64"/>
      <c r="B169" s="102" t="s">
        <v>17</v>
      </c>
      <c r="C169" s="102"/>
      <c r="D169" s="108" t="s">
        <v>45</v>
      </c>
      <c r="E169" s="109"/>
      <c r="F169" s="107" t="s">
        <v>18</v>
      </c>
      <c r="G169" s="107" t="s">
        <v>19</v>
      </c>
      <c r="H169" s="106"/>
      <c r="I169" s="106"/>
      <c r="J169" s="106"/>
    </row>
    <row r="170" spans="1:11" ht="63" x14ac:dyDescent="0.35">
      <c r="A170" s="65" t="s">
        <v>20</v>
      </c>
      <c r="B170" s="67" t="s">
        <v>69</v>
      </c>
      <c r="C170" s="86" t="s">
        <v>21</v>
      </c>
      <c r="D170" s="28" t="s">
        <v>141</v>
      </c>
      <c r="E170" s="88" t="s">
        <v>159</v>
      </c>
      <c r="F170" s="107"/>
      <c r="G170" s="107"/>
      <c r="H170" s="107"/>
      <c r="I170" s="107"/>
      <c r="J170" s="107"/>
    </row>
    <row r="171" spans="1:11" ht="27.75" customHeight="1" x14ac:dyDescent="0.35">
      <c r="A171" s="79">
        <v>1</v>
      </c>
      <c r="B171" s="78">
        <v>810018237001</v>
      </c>
      <c r="C171" s="77" t="s">
        <v>86</v>
      </c>
      <c r="D171" s="29">
        <v>45</v>
      </c>
      <c r="E171" s="31">
        <v>1</v>
      </c>
      <c r="F171" s="26">
        <f>D171+E171</f>
        <v>46</v>
      </c>
      <c r="G171" s="26">
        <v>48</v>
      </c>
      <c r="H171" s="30">
        <f>F171/G171*100</f>
        <v>95.833333333333343</v>
      </c>
      <c r="I171" s="26">
        <v>3</v>
      </c>
      <c r="J171" s="26" t="s">
        <v>22</v>
      </c>
    </row>
    <row r="172" spans="1:11" ht="27.75" customHeight="1" x14ac:dyDescent="0.35">
      <c r="A172" s="79">
        <v>2</v>
      </c>
      <c r="B172" s="78">
        <v>810018237003</v>
      </c>
      <c r="C172" s="77" t="s">
        <v>87</v>
      </c>
      <c r="D172" s="29">
        <v>30</v>
      </c>
      <c r="E172" s="31">
        <v>1</v>
      </c>
      <c r="F172" s="26">
        <f t="shared" ref="F172:F219" si="6">D172+E172</f>
        <v>31</v>
      </c>
      <c r="G172" s="26">
        <v>48</v>
      </c>
      <c r="H172" s="30">
        <f t="shared" ref="H172:H219" si="7">F172/G172*100</f>
        <v>64.583333333333343</v>
      </c>
      <c r="I172" s="26">
        <v>2</v>
      </c>
      <c r="J172" s="26" t="s">
        <v>22</v>
      </c>
    </row>
    <row r="173" spans="1:11" ht="27.75" customHeight="1" x14ac:dyDescent="0.35">
      <c r="A173" s="79">
        <v>3</v>
      </c>
      <c r="B173" s="78">
        <v>810018237004</v>
      </c>
      <c r="C173" s="77" t="s">
        <v>88</v>
      </c>
      <c r="D173" s="29">
        <v>35</v>
      </c>
      <c r="E173" s="31">
        <v>2</v>
      </c>
      <c r="F173" s="26">
        <f t="shared" si="6"/>
        <v>37</v>
      </c>
      <c r="G173" s="26">
        <v>48</v>
      </c>
      <c r="H173" s="30">
        <f t="shared" si="7"/>
        <v>77.083333333333343</v>
      </c>
      <c r="I173" s="26">
        <v>3</v>
      </c>
      <c r="J173" s="26" t="s">
        <v>22</v>
      </c>
    </row>
    <row r="174" spans="1:11" ht="27.75" customHeight="1" x14ac:dyDescent="0.35">
      <c r="A174" s="79">
        <v>4</v>
      </c>
      <c r="B174" s="78">
        <v>810018237005</v>
      </c>
      <c r="C174" s="77" t="s">
        <v>89</v>
      </c>
      <c r="D174" s="29">
        <v>39</v>
      </c>
      <c r="E174" s="31">
        <v>0</v>
      </c>
      <c r="F174" s="26">
        <f t="shared" si="6"/>
        <v>39</v>
      </c>
      <c r="G174" s="26">
        <v>48</v>
      </c>
      <c r="H174" s="30">
        <f t="shared" si="7"/>
        <v>81.25</v>
      </c>
      <c r="I174" s="26">
        <v>3</v>
      </c>
      <c r="J174" s="26" t="s">
        <v>22</v>
      </c>
    </row>
    <row r="175" spans="1:11" ht="27.75" customHeight="1" x14ac:dyDescent="0.35">
      <c r="A175" s="79">
        <v>5</v>
      </c>
      <c r="B175" s="78">
        <v>810018237006</v>
      </c>
      <c r="C175" s="77" t="s">
        <v>90</v>
      </c>
      <c r="D175" s="29">
        <v>42</v>
      </c>
      <c r="E175" s="31">
        <v>2</v>
      </c>
      <c r="F175" s="26">
        <f t="shared" si="6"/>
        <v>44</v>
      </c>
      <c r="G175" s="26">
        <v>48</v>
      </c>
      <c r="H175" s="30">
        <f t="shared" si="7"/>
        <v>91.666666666666657</v>
      </c>
      <c r="I175" s="26">
        <v>3</v>
      </c>
      <c r="J175" s="26" t="s">
        <v>22</v>
      </c>
    </row>
    <row r="176" spans="1:11" ht="27.75" customHeight="1" x14ac:dyDescent="0.35">
      <c r="A176" s="79">
        <v>6</v>
      </c>
      <c r="B176" s="78">
        <v>810018237007</v>
      </c>
      <c r="C176" s="77" t="s">
        <v>91</v>
      </c>
      <c r="D176" s="29">
        <v>27</v>
      </c>
      <c r="E176" s="31">
        <v>0</v>
      </c>
      <c r="F176" s="26">
        <f t="shared" si="6"/>
        <v>27</v>
      </c>
      <c r="G176" s="26">
        <v>48</v>
      </c>
      <c r="H176" s="30">
        <f t="shared" si="7"/>
        <v>56.25</v>
      </c>
      <c r="I176" s="26">
        <v>2</v>
      </c>
      <c r="J176" s="26" t="s">
        <v>22</v>
      </c>
    </row>
    <row r="177" spans="1:10" ht="27.75" customHeight="1" x14ac:dyDescent="0.35">
      <c r="A177" s="79">
        <v>7</v>
      </c>
      <c r="B177" s="78">
        <v>810018237008</v>
      </c>
      <c r="C177" s="77" t="s">
        <v>92</v>
      </c>
      <c r="D177" s="29">
        <v>26</v>
      </c>
      <c r="E177" s="31">
        <v>1</v>
      </c>
      <c r="F177" s="26">
        <f t="shared" si="6"/>
        <v>27</v>
      </c>
      <c r="G177" s="26">
        <v>48</v>
      </c>
      <c r="H177" s="30">
        <f t="shared" si="7"/>
        <v>56.25</v>
      </c>
      <c r="I177" s="26">
        <v>2</v>
      </c>
      <c r="J177" s="26" t="s">
        <v>22</v>
      </c>
    </row>
    <row r="178" spans="1:10" ht="27.75" customHeight="1" x14ac:dyDescent="0.35">
      <c r="A178" s="79">
        <v>8</v>
      </c>
      <c r="B178" s="78">
        <v>810018237009</v>
      </c>
      <c r="C178" s="77" t="s">
        <v>93</v>
      </c>
      <c r="D178" s="29">
        <v>24</v>
      </c>
      <c r="E178" s="31">
        <v>1</v>
      </c>
      <c r="F178" s="26">
        <f t="shared" si="6"/>
        <v>25</v>
      </c>
      <c r="G178" s="26">
        <v>48</v>
      </c>
      <c r="H178" s="30">
        <f t="shared" si="7"/>
        <v>52.083333333333336</v>
      </c>
      <c r="I178" s="26">
        <v>2</v>
      </c>
      <c r="J178" s="26" t="s">
        <v>22</v>
      </c>
    </row>
    <row r="179" spans="1:10" ht="27.75" customHeight="1" x14ac:dyDescent="0.35">
      <c r="A179" s="79">
        <v>9</v>
      </c>
      <c r="B179" s="78">
        <v>810018237010</v>
      </c>
      <c r="C179" s="77" t="s">
        <v>94</v>
      </c>
      <c r="D179" s="29">
        <v>37</v>
      </c>
      <c r="E179" s="31">
        <v>1</v>
      </c>
      <c r="F179" s="26">
        <f t="shared" si="6"/>
        <v>38</v>
      </c>
      <c r="G179" s="26">
        <v>48</v>
      </c>
      <c r="H179" s="30">
        <f t="shared" si="7"/>
        <v>79.166666666666657</v>
      </c>
      <c r="I179" s="26">
        <v>3</v>
      </c>
      <c r="J179" s="26" t="s">
        <v>22</v>
      </c>
    </row>
    <row r="180" spans="1:10" ht="27.75" customHeight="1" x14ac:dyDescent="0.35">
      <c r="A180" s="79">
        <v>10</v>
      </c>
      <c r="B180" s="78">
        <v>810018237011</v>
      </c>
      <c r="C180" s="77" t="s">
        <v>95</v>
      </c>
      <c r="D180" s="29">
        <v>36</v>
      </c>
      <c r="E180" s="31">
        <v>1</v>
      </c>
      <c r="F180" s="26">
        <f t="shared" si="6"/>
        <v>37</v>
      </c>
      <c r="G180" s="26">
        <v>48</v>
      </c>
      <c r="H180" s="30">
        <f t="shared" si="7"/>
        <v>77.083333333333343</v>
      </c>
      <c r="I180" s="26">
        <v>3</v>
      </c>
      <c r="J180" s="26" t="s">
        <v>22</v>
      </c>
    </row>
    <row r="181" spans="1:10" ht="27.75" customHeight="1" x14ac:dyDescent="0.35">
      <c r="A181" s="79">
        <v>11</v>
      </c>
      <c r="B181" s="78">
        <v>810018237012</v>
      </c>
      <c r="C181" s="77" t="s">
        <v>96</v>
      </c>
      <c r="D181" s="29">
        <v>46</v>
      </c>
      <c r="E181" s="31">
        <v>1</v>
      </c>
      <c r="F181" s="26">
        <f t="shared" si="6"/>
        <v>47</v>
      </c>
      <c r="G181" s="26">
        <v>48</v>
      </c>
      <c r="H181" s="30">
        <f t="shared" si="7"/>
        <v>97.916666666666657</v>
      </c>
      <c r="I181" s="26">
        <v>3</v>
      </c>
      <c r="J181" s="26" t="s">
        <v>22</v>
      </c>
    </row>
    <row r="182" spans="1:10" ht="27.75" customHeight="1" x14ac:dyDescent="0.35">
      <c r="A182" s="79">
        <v>12</v>
      </c>
      <c r="B182" s="78">
        <v>810018237013</v>
      </c>
      <c r="C182" s="77" t="s">
        <v>97</v>
      </c>
      <c r="D182" s="29">
        <v>39</v>
      </c>
      <c r="E182" s="31">
        <v>2</v>
      </c>
      <c r="F182" s="26">
        <f t="shared" si="6"/>
        <v>41</v>
      </c>
      <c r="G182" s="26">
        <v>48</v>
      </c>
      <c r="H182" s="30">
        <f t="shared" si="7"/>
        <v>85.416666666666657</v>
      </c>
      <c r="I182" s="26">
        <v>3</v>
      </c>
      <c r="J182" s="26" t="s">
        <v>22</v>
      </c>
    </row>
    <row r="183" spans="1:10" ht="27.75" customHeight="1" x14ac:dyDescent="0.35">
      <c r="A183" s="79">
        <v>13</v>
      </c>
      <c r="B183" s="78">
        <v>810018237014</v>
      </c>
      <c r="C183" s="77" t="s">
        <v>98</v>
      </c>
      <c r="D183" s="29">
        <v>40</v>
      </c>
      <c r="E183" s="31">
        <v>2</v>
      </c>
      <c r="F183" s="26">
        <f t="shared" si="6"/>
        <v>42</v>
      </c>
      <c r="G183" s="26">
        <v>48</v>
      </c>
      <c r="H183" s="30">
        <f t="shared" si="7"/>
        <v>87.5</v>
      </c>
      <c r="I183" s="26">
        <v>3</v>
      </c>
      <c r="J183" s="26" t="s">
        <v>22</v>
      </c>
    </row>
    <row r="184" spans="1:10" ht="27.75" customHeight="1" x14ac:dyDescent="0.35">
      <c r="A184" s="79">
        <v>14</v>
      </c>
      <c r="B184" s="78">
        <v>810018237015</v>
      </c>
      <c r="C184" s="77" t="s">
        <v>98</v>
      </c>
      <c r="D184" s="29">
        <v>39</v>
      </c>
      <c r="E184" s="31">
        <v>1</v>
      </c>
      <c r="F184" s="26">
        <f t="shared" si="6"/>
        <v>40</v>
      </c>
      <c r="G184" s="26">
        <v>48</v>
      </c>
      <c r="H184" s="30">
        <f t="shared" si="7"/>
        <v>83.333333333333343</v>
      </c>
      <c r="I184" s="26">
        <v>3</v>
      </c>
      <c r="J184" s="26" t="s">
        <v>22</v>
      </c>
    </row>
    <row r="185" spans="1:10" ht="27.75" customHeight="1" x14ac:dyDescent="0.35">
      <c r="A185" s="79">
        <v>15</v>
      </c>
      <c r="B185" s="78">
        <v>810018237016</v>
      </c>
      <c r="C185" s="77" t="s">
        <v>99</v>
      </c>
      <c r="D185" s="29">
        <v>46</v>
      </c>
      <c r="E185" s="31">
        <v>1</v>
      </c>
      <c r="F185" s="26">
        <f t="shared" si="6"/>
        <v>47</v>
      </c>
      <c r="G185" s="26">
        <v>48</v>
      </c>
      <c r="H185" s="30">
        <f t="shared" si="7"/>
        <v>97.916666666666657</v>
      </c>
      <c r="I185" s="26">
        <v>3</v>
      </c>
      <c r="J185" s="26" t="s">
        <v>22</v>
      </c>
    </row>
    <row r="186" spans="1:10" ht="27.75" customHeight="1" x14ac:dyDescent="0.35">
      <c r="A186" s="79">
        <v>16</v>
      </c>
      <c r="B186" s="78">
        <v>810018237017</v>
      </c>
      <c r="C186" s="77" t="s">
        <v>100</v>
      </c>
      <c r="D186" s="29">
        <v>39</v>
      </c>
      <c r="E186" s="31">
        <v>1</v>
      </c>
      <c r="F186" s="26">
        <f t="shared" si="6"/>
        <v>40</v>
      </c>
      <c r="G186" s="26">
        <v>48</v>
      </c>
      <c r="H186" s="30">
        <f t="shared" si="7"/>
        <v>83.333333333333343</v>
      </c>
      <c r="I186" s="26">
        <v>3</v>
      </c>
      <c r="J186" s="26" t="s">
        <v>22</v>
      </c>
    </row>
    <row r="187" spans="1:10" ht="27.75" customHeight="1" x14ac:dyDescent="0.35">
      <c r="A187" s="79">
        <v>17</v>
      </c>
      <c r="B187" s="78">
        <v>810018237018</v>
      </c>
      <c r="C187" s="77" t="s">
        <v>101</v>
      </c>
      <c r="D187" s="29">
        <v>45</v>
      </c>
      <c r="E187" s="31">
        <v>1</v>
      </c>
      <c r="F187" s="26">
        <f t="shared" si="6"/>
        <v>46</v>
      </c>
      <c r="G187" s="26">
        <v>48</v>
      </c>
      <c r="H187" s="30">
        <f t="shared" si="7"/>
        <v>95.833333333333343</v>
      </c>
      <c r="I187" s="26">
        <v>3</v>
      </c>
      <c r="J187" s="26" t="s">
        <v>22</v>
      </c>
    </row>
    <row r="188" spans="1:10" ht="27.75" customHeight="1" x14ac:dyDescent="0.35">
      <c r="A188" s="79">
        <v>18</v>
      </c>
      <c r="B188" s="78">
        <v>810018237019</v>
      </c>
      <c r="C188" s="77" t="s">
        <v>102</v>
      </c>
      <c r="D188" s="29">
        <v>42</v>
      </c>
      <c r="E188" s="31">
        <v>2</v>
      </c>
      <c r="F188" s="26">
        <f t="shared" si="6"/>
        <v>44</v>
      </c>
      <c r="G188" s="26">
        <v>48</v>
      </c>
      <c r="H188" s="32">
        <f t="shared" si="7"/>
        <v>91.666666666666657</v>
      </c>
      <c r="I188" s="26">
        <v>3</v>
      </c>
      <c r="J188" s="26" t="s">
        <v>22</v>
      </c>
    </row>
    <row r="189" spans="1:10" ht="27.75" customHeight="1" x14ac:dyDescent="0.35">
      <c r="A189" s="79">
        <v>19</v>
      </c>
      <c r="B189" s="78">
        <v>810018237021</v>
      </c>
      <c r="C189" s="77" t="s">
        <v>103</v>
      </c>
      <c r="D189" s="29">
        <v>42</v>
      </c>
      <c r="E189" s="31">
        <v>2</v>
      </c>
      <c r="F189" s="26">
        <f t="shared" si="6"/>
        <v>44</v>
      </c>
      <c r="G189" s="26">
        <v>48</v>
      </c>
      <c r="H189" s="32">
        <f t="shared" si="7"/>
        <v>91.666666666666657</v>
      </c>
      <c r="I189" s="26">
        <v>3</v>
      </c>
      <c r="J189" s="26" t="s">
        <v>22</v>
      </c>
    </row>
    <row r="190" spans="1:10" ht="27.75" customHeight="1" x14ac:dyDescent="0.35">
      <c r="A190" s="79">
        <v>20</v>
      </c>
      <c r="B190" s="78">
        <v>810018237022</v>
      </c>
      <c r="C190" s="77" t="s">
        <v>104</v>
      </c>
      <c r="D190" s="29">
        <v>36</v>
      </c>
      <c r="E190" s="31">
        <v>1</v>
      </c>
      <c r="F190" s="26">
        <f t="shared" si="6"/>
        <v>37</v>
      </c>
      <c r="G190" s="26">
        <v>48</v>
      </c>
      <c r="H190" s="32">
        <f t="shared" si="7"/>
        <v>77.083333333333343</v>
      </c>
      <c r="I190" s="26">
        <v>3</v>
      </c>
      <c r="J190" s="26" t="s">
        <v>22</v>
      </c>
    </row>
    <row r="191" spans="1:10" ht="27.75" customHeight="1" x14ac:dyDescent="0.35">
      <c r="A191" s="79">
        <v>21</v>
      </c>
      <c r="B191" s="78">
        <v>810018237023</v>
      </c>
      <c r="C191" s="77" t="s">
        <v>105</v>
      </c>
      <c r="D191" s="29">
        <v>45</v>
      </c>
      <c r="E191" s="31">
        <v>2</v>
      </c>
      <c r="F191" s="26">
        <f t="shared" si="6"/>
        <v>47</v>
      </c>
      <c r="G191" s="26">
        <v>48</v>
      </c>
      <c r="H191" s="32">
        <f t="shared" si="7"/>
        <v>97.916666666666657</v>
      </c>
      <c r="I191" s="26">
        <v>3</v>
      </c>
      <c r="J191" s="26" t="s">
        <v>22</v>
      </c>
    </row>
    <row r="192" spans="1:10" ht="27.75" customHeight="1" x14ac:dyDescent="0.35">
      <c r="A192" s="79">
        <v>22</v>
      </c>
      <c r="B192" s="78">
        <v>810018237024</v>
      </c>
      <c r="C192" s="77" t="s">
        <v>106</v>
      </c>
      <c r="D192" s="29">
        <v>46</v>
      </c>
      <c r="E192" s="31">
        <v>2</v>
      </c>
      <c r="F192" s="26">
        <f t="shared" si="6"/>
        <v>48</v>
      </c>
      <c r="G192" s="26">
        <v>48</v>
      </c>
      <c r="H192" s="32">
        <f t="shared" si="7"/>
        <v>100</v>
      </c>
      <c r="I192" s="26">
        <v>3</v>
      </c>
      <c r="J192" s="26" t="s">
        <v>22</v>
      </c>
    </row>
    <row r="193" spans="1:10" ht="27.75" customHeight="1" x14ac:dyDescent="0.35">
      <c r="A193" s="79">
        <v>23</v>
      </c>
      <c r="B193" s="78">
        <v>810018237025</v>
      </c>
      <c r="C193" s="77" t="s">
        <v>107</v>
      </c>
      <c r="D193" s="29">
        <v>44</v>
      </c>
      <c r="E193" s="31">
        <v>2</v>
      </c>
      <c r="F193" s="26">
        <f t="shared" si="6"/>
        <v>46</v>
      </c>
      <c r="G193" s="26">
        <v>48</v>
      </c>
      <c r="H193" s="32">
        <f t="shared" si="7"/>
        <v>95.833333333333343</v>
      </c>
      <c r="I193" s="26">
        <v>3</v>
      </c>
      <c r="J193" s="26" t="s">
        <v>22</v>
      </c>
    </row>
    <row r="194" spans="1:10" ht="27.75" customHeight="1" x14ac:dyDescent="0.35">
      <c r="A194" s="79">
        <v>24</v>
      </c>
      <c r="B194" s="78">
        <v>810018237026</v>
      </c>
      <c r="C194" s="77" t="s">
        <v>108</v>
      </c>
      <c r="D194" s="29">
        <v>46</v>
      </c>
      <c r="E194" s="31">
        <v>1</v>
      </c>
      <c r="F194" s="26">
        <f t="shared" si="6"/>
        <v>47</v>
      </c>
      <c r="G194" s="26">
        <v>48</v>
      </c>
      <c r="H194" s="32">
        <f t="shared" si="7"/>
        <v>97.916666666666657</v>
      </c>
      <c r="I194" s="26">
        <v>3</v>
      </c>
      <c r="J194" s="26" t="s">
        <v>22</v>
      </c>
    </row>
    <row r="195" spans="1:10" ht="27.75" customHeight="1" x14ac:dyDescent="0.35">
      <c r="A195" s="79">
        <v>25</v>
      </c>
      <c r="B195" s="78">
        <v>810018237027</v>
      </c>
      <c r="C195" s="77" t="s">
        <v>109</v>
      </c>
      <c r="D195" s="29">
        <v>30</v>
      </c>
      <c r="E195" s="31">
        <v>2</v>
      </c>
      <c r="F195" s="26">
        <f t="shared" si="6"/>
        <v>32</v>
      </c>
      <c r="G195" s="26">
        <v>48</v>
      </c>
      <c r="H195" s="32">
        <f t="shared" si="7"/>
        <v>66.666666666666657</v>
      </c>
      <c r="I195" s="26">
        <v>2</v>
      </c>
      <c r="J195" s="26" t="s">
        <v>22</v>
      </c>
    </row>
    <row r="196" spans="1:10" ht="27.75" customHeight="1" x14ac:dyDescent="0.35">
      <c r="A196" s="79">
        <v>26</v>
      </c>
      <c r="B196" s="78">
        <v>810018237028</v>
      </c>
      <c r="C196" s="77" t="s">
        <v>110</v>
      </c>
      <c r="D196" s="29">
        <v>46</v>
      </c>
      <c r="E196" s="31">
        <v>1</v>
      </c>
      <c r="F196" s="26">
        <f t="shared" si="6"/>
        <v>47</v>
      </c>
      <c r="G196" s="26">
        <v>48</v>
      </c>
      <c r="H196" s="32">
        <f t="shared" si="7"/>
        <v>97.916666666666657</v>
      </c>
      <c r="I196" s="26">
        <v>3</v>
      </c>
      <c r="J196" s="26" t="s">
        <v>22</v>
      </c>
    </row>
    <row r="197" spans="1:10" ht="27.75" customHeight="1" x14ac:dyDescent="0.35">
      <c r="A197" s="79">
        <v>27</v>
      </c>
      <c r="B197" s="78">
        <v>810018237029</v>
      </c>
      <c r="C197" s="77" t="s">
        <v>111</v>
      </c>
      <c r="D197" s="29">
        <v>25</v>
      </c>
      <c r="E197" s="31">
        <v>1</v>
      </c>
      <c r="F197" s="26">
        <f t="shared" si="6"/>
        <v>26</v>
      </c>
      <c r="G197" s="26">
        <v>48</v>
      </c>
      <c r="H197" s="32">
        <f t="shared" si="7"/>
        <v>54.166666666666664</v>
      </c>
      <c r="I197" s="26">
        <v>2</v>
      </c>
      <c r="J197" s="26" t="s">
        <v>22</v>
      </c>
    </row>
    <row r="198" spans="1:10" ht="27.75" customHeight="1" x14ac:dyDescent="0.35">
      <c r="A198" s="79">
        <v>28</v>
      </c>
      <c r="B198" s="78">
        <v>810018237030</v>
      </c>
      <c r="C198" s="77" t="s">
        <v>112</v>
      </c>
      <c r="D198" s="29">
        <v>24</v>
      </c>
      <c r="E198" s="31">
        <v>2</v>
      </c>
      <c r="F198" s="26">
        <f t="shared" si="6"/>
        <v>26</v>
      </c>
      <c r="G198" s="26">
        <v>48</v>
      </c>
      <c r="H198" s="32">
        <f t="shared" si="7"/>
        <v>54.166666666666664</v>
      </c>
      <c r="I198" s="26">
        <v>2</v>
      </c>
      <c r="J198" s="26" t="s">
        <v>22</v>
      </c>
    </row>
    <row r="199" spans="1:10" ht="27.75" customHeight="1" x14ac:dyDescent="0.35">
      <c r="A199" s="79">
        <v>29</v>
      </c>
      <c r="B199" s="78">
        <v>810018237031</v>
      </c>
      <c r="C199" s="77" t="s">
        <v>113</v>
      </c>
      <c r="D199" s="29">
        <v>45</v>
      </c>
      <c r="E199" s="26">
        <v>2</v>
      </c>
      <c r="F199" s="26">
        <f t="shared" si="6"/>
        <v>47</v>
      </c>
      <c r="G199" s="26">
        <v>48</v>
      </c>
      <c r="H199" s="32">
        <f t="shared" si="7"/>
        <v>97.916666666666657</v>
      </c>
      <c r="I199" s="26">
        <v>3</v>
      </c>
      <c r="J199" s="26" t="s">
        <v>22</v>
      </c>
    </row>
    <row r="200" spans="1:10" ht="27.75" customHeight="1" x14ac:dyDescent="0.35">
      <c r="A200" s="79">
        <v>30</v>
      </c>
      <c r="B200" s="78">
        <v>810018237032</v>
      </c>
      <c r="C200" s="77" t="s">
        <v>114</v>
      </c>
      <c r="D200" s="29">
        <v>26</v>
      </c>
      <c r="E200" s="26">
        <v>1</v>
      </c>
      <c r="F200" s="26">
        <f t="shared" si="6"/>
        <v>27</v>
      </c>
      <c r="G200" s="26">
        <v>48</v>
      </c>
      <c r="H200" s="32">
        <f t="shared" si="7"/>
        <v>56.25</v>
      </c>
      <c r="I200" s="26">
        <v>2</v>
      </c>
      <c r="J200" s="26" t="s">
        <v>22</v>
      </c>
    </row>
    <row r="201" spans="1:10" ht="27.75" customHeight="1" x14ac:dyDescent="0.35">
      <c r="A201" s="79">
        <v>31</v>
      </c>
      <c r="B201" s="78">
        <v>810018237033</v>
      </c>
      <c r="C201" s="77" t="s">
        <v>115</v>
      </c>
      <c r="D201" s="29">
        <v>39</v>
      </c>
      <c r="E201" s="26">
        <v>1</v>
      </c>
      <c r="F201" s="26">
        <f t="shared" si="6"/>
        <v>40</v>
      </c>
      <c r="G201" s="26">
        <v>48</v>
      </c>
      <c r="H201" s="32">
        <f t="shared" si="7"/>
        <v>83.333333333333343</v>
      </c>
      <c r="I201" s="26">
        <v>3</v>
      </c>
      <c r="J201" s="26" t="s">
        <v>22</v>
      </c>
    </row>
    <row r="202" spans="1:10" ht="27.75" customHeight="1" x14ac:dyDescent="0.35">
      <c r="A202" s="79">
        <v>32</v>
      </c>
      <c r="B202" s="78">
        <v>810018237034</v>
      </c>
      <c r="C202" s="77" t="s">
        <v>116</v>
      </c>
      <c r="D202" s="29">
        <v>43</v>
      </c>
      <c r="E202" s="26">
        <v>2</v>
      </c>
      <c r="F202" s="26">
        <f t="shared" si="6"/>
        <v>45</v>
      </c>
      <c r="G202" s="26">
        <v>48</v>
      </c>
      <c r="H202" s="32">
        <f t="shared" si="7"/>
        <v>93.75</v>
      </c>
      <c r="I202" s="26">
        <v>3</v>
      </c>
      <c r="J202" s="26" t="s">
        <v>22</v>
      </c>
    </row>
    <row r="203" spans="1:10" ht="27.75" customHeight="1" x14ac:dyDescent="0.35">
      <c r="A203" s="79">
        <v>33</v>
      </c>
      <c r="B203" s="78">
        <v>810018237035</v>
      </c>
      <c r="C203" s="77" t="s">
        <v>117</v>
      </c>
      <c r="D203" s="29">
        <v>34</v>
      </c>
      <c r="E203" s="26">
        <v>1</v>
      </c>
      <c r="F203" s="26">
        <f t="shared" si="6"/>
        <v>35</v>
      </c>
      <c r="G203" s="26">
        <v>48</v>
      </c>
      <c r="H203" s="32">
        <f t="shared" si="7"/>
        <v>72.916666666666657</v>
      </c>
      <c r="I203" s="26">
        <v>3</v>
      </c>
      <c r="J203" s="26" t="s">
        <v>22</v>
      </c>
    </row>
    <row r="204" spans="1:10" ht="27.75" customHeight="1" x14ac:dyDescent="0.35">
      <c r="A204" s="79">
        <v>34</v>
      </c>
      <c r="B204" s="78">
        <v>810018237036</v>
      </c>
      <c r="C204" s="77" t="s">
        <v>118</v>
      </c>
      <c r="D204" s="29">
        <v>25</v>
      </c>
      <c r="E204" s="26">
        <v>1</v>
      </c>
      <c r="F204" s="26">
        <f t="shared" si="6"/>
        <v>26</v>
      </c>
      <c r="G204" s="26">
        <v>48</v>
      </c>
      <c r="H204" s="32">
        <f t="shared" si="7"/>
        <v>54.166666666666664</v>
      </c>
      <c r="I204" s="26">
        <v>2</v>
      </c>
      <c r="J204" s="26" t="s">
        <v>22</v>
      </c>
    </row>
    <row r="205" spans="1:10" ht="27.75" customHeight="1" x14ac:dyDescent="0.35">
      <c r="A205" s="79">
        <v>35</v>
      </c>
      <c r="B205" s="78">
        <v>810018237037</v>
      </c>
      <c r="C205" s="77" t="s">
        <v>119</v>
      </c>
      <c r="D205" s="29">
        <v>44</v>
      </c>
      <c r="E205" s="26">
        <v>2</v>
      </c>
      <c r="F205" s="26">
        <f t="shared" si="6"/>
        <v>46</v>
      </c>
      <c r="G205" s="26">
        <v>48</v>
      </c>
      <c r="H205" s="32">
        <f t="shared" si="7"/>
        <v>95.833333333333343</v>
      </c>
      <c r="I205" s="26">
        <v>3</v>
      </c>
      <c r="J205" s="26" t="s">
        <v>22</v>
      </c>
    </row>
    <row r="206" spans="1:10" ht="27.75" customHeight="1" x14ac:dyDescent="0.35">
      <c r="A206" s="79">
        <v>36</v>
      </c>
      <c r="B206" s="78">
        <v>810018237038</v>
      </c>
      <c r="C206" s="77" t="s">
        <v>120</v>
      </c>
      <c r="D206" s="29">
        <v>39</v>
      </c>
      <c r="E206" s="26">
        <v>1</v>
      </c>
      <c r="F206" s="26">
        <f t="shared" si="6"/>
        <v>40</v>
      </c>
      <c r="G206" s="26">
        <v>48</v>
      </c>
      <c r="H206" s="32">
        <f t="shared" si="7"/>
        <v>83.333333333333343</v>
      </c>
      <c r="I206" s="26">
        <v>3</v>
      </c>
      <c r="J206" s="26" t="s">
        <v>22</v>
      </c>
    </row>
    <row r="207" spans="1:10" ht="27.75" customHeight="1" x14ac:dyDescent="0.35">
      <c r="A207" s="79">
        <v>37</v>
      </c>
      <c r="B207" s="78">
        <v>810018237039</v>
      </c>
      <c r="C207" s="77" t="s">
        <v>121</v>
      </c>
      <c r="D207" s="29">
        <v>44</v>
      </c>
      <c r="E207" s="26">
        <v>2</v>
      </c>
      <c r="F207" s="26">
        <f t="shared" si="6"/>
        <v>46</v>
      </c>
      <c r="G207" s="26">
        <v>48</v>
      </c>
      <c r="H207" s="32">
        <f t="shared" si="7"/>
        <v>95.833333333333343</v>
      </c>
      <c r="I207" s="26">
        <v>3</v>
      </c>
      <c r="J207" s="26" t="s">
        <v>22</v>
      </c>
    </row>
    <row r="208" spans="1:10" ht="27.75" customHeight="1" x14ac:dyDescent="0.35">
      <c r="A208" s="79">
        <v>38</v>
      </c>
      <c r="B208" s="78">
        <v>810018237040</v>
      </c>
      <c r="C208" s="77" t="s">
        <v>122</v>
      </c>
      <c r="D208" s="29">
        <v>46</v>
      </c>
      <c r="E208" s="26">
        <v>1</v>
      </c>
      <c r="F208" s="26">
        <f t="shared" si="6"/>
        <v>47</v>
      </c>
      <c r="G208" s="26">
        <v>48</v>
      </c>
      <c r="H208" s="32">
        <f t="shared" si="7"/>
        <v>97.916666666666657</v>
      </c>
      <c r="I208" s="26">
        <v>3</v>
      </c>
      <c r="J208" s="26" t="s">
        <v>22</v>
      </c>
    </row>
    <row r="209" spans="1:10" ht="27.75" customHeight="1" x14ac:dyDescent="0.35">
      <c r="A209" s="79">
        <v>39</v>
      </c>
      <c r="B209" s="78">
        <v>810018237041</v>
      </c>
      <c r="C209" s="77" t="s">
        <v>123</v>
      </c>
      <c r="D209" s="29">
        <v>39</v>
      </c>
      <c r="E209" s="26">
        <v>2</v>
      </c>
      <c r="F209" s="26">
        <f t="shared" si="6"/>
        <v>41</v>
      </c>
      <c r="G209" s="26">
        <v>48</v>
      </c>
      <c r="H209" s="32">
        <f t="shared" si="7"/>
        <v>85.416666666666657</v>
      </c>
      <c r="I209" s="26">
        <v>3</v>
      </c>
      <c r="J209" s="26" t="s">
        <v>22</v>
      </c>
    </row>
    <row r="210" spans="1:10" ht="27.75" customHeight="1" x14ac:dyDescent="0.35">
      <c r="A210" s="79">
        <v>40</v>
      </c>
      <c r="B210" s="78">
        <v>810018237042</v>
      </c>
      <c r="C210" s="77" t="s">
        <v>124</v>
      </c>
      <c r="D210" s="29">
        <v>44</v>
      </c>
      <c r="E210" s="26">
        <v>0</v>
      </c>
      <c r="F210" s="26">
        <f t="shared" si="6"/>
        <v>44</v>
      </c>
      <c r="G210" s="26">
        <v>48</v>
      </c>
      <c r="H210" s="32">
        <f t="shared" si="7"/>
        <v>91.666666666666657</v>
      </c>
      <c r="I210" s="26">
        <v>3</v>
      </c>
      <c r="J210" s="26" t="s">
        <v>22</v>
      </c>
    </row>
    <row r="211" spans="1:10" ht="27.75" customHeight="1" x14ac:dyDescent="0.35">
      <c r="A211" s="79">
        <v>41</v>
      </c>
      <c r="B211" s="78">
        <v>810018237043</v>
      </c>
      <c r="C211" s="77" t="s">
        <v>125</v>
      </c>
      <c r="D211" s="29">
        <v>38</v>
      </c>
      <c r="E211" s="26">
        <v>1</v>
      </c>
      <c r="F211" s="26">
        <f t="shared" si="6"/>
        <v>39</v>
      </c>
      <c r="G211" s="26">
        <v>48</v>
      </c>
      <c r="H211" s="32">
        <f t="shared" si="7"/>
        <v>81.25</v>
      </c>
      <c r="I211" s="26">
        <v>3</v>
      </c>
      <c r="J211" s="26" t="s">
        <v>22</v>
      </c>
    </row>
    <row r="212" spans="1:10" ht="27.75" customHeight="1" x14ac:dyDescent="0.35">
      <c r="A212" s="79">
        <v>42</v>
      </c>
      <c r="B212" s="78">
        <v>810018237044</v>
      </c>
      <c r="C212" s="77" t="s">
        <v>126</v>
      </c>
      <c r="D212" s="29">
        <v>44</v>
      </c>
      <c r="E212" s="26">
        <v>2</v>
      </c>
      <c r="F212" s="26">
        <f t="shared" si="6"/>
        <v>46</v>
      </c>
      <c r="G212" s="26">
        <v>48</v>
      </c>
      <c r="H212" s="32">
        <f t="shared" si="7"/>
        <v>95.833333333333343</v>
      </c>
      <c r="I212" s="26">
        <v>3</v>
      </c>
      <c r="J212" s="26" t="s">
        <v>22</v>
      </c>
    </row>
    <row r="213" spans="1:10" ht="27.75" customHeight="1" x14ac:dyDescent="0.35">
      <c r="A213" s="79">
        <v>43</v>
      </c>
      <c r="B213" s="78">
        <v>810018237045</v>
      </c>
      <c r="C213" s="77" t="s">
        <v>127</v>
      </c>
      <c r="D213" s="29">
        <v>33</v>
      </c>
      <c r="E213" s="26">
        <v>1</v>
      </c>
      <c r="F213" s="26">
        <f t="shared" si="6"/>
        <v>34</v>
      </c>
      <c r="G213" s="26">
        <v>48</v>
      </c>
      <c r="H213" s="32">
        <f t="shared" si="7"/>
        <v>70.833333333333343</v>
      </c>
      <c r="I213" s="26">
        <v>3</v>
      </c>
      <c r="J213" s="26" t="s">
        <v>22</v>
      </c>
    </row>
    <row r="214" spans="1:10" ht="27.75" customHeight="1" x14ac:dyDescent="0.35">
      <c r="A214" s="79">
        <v>44</v>
      </c>
      <c r="B214" s="78">
        <v>810018237046</v>
      </c>
      <c r="C214" s="77" t="s">
        <v>128</v>
      </c>
      <c r="D214" s="29">
        <v>44</v>
      </c>
      <c r="E214" s="26">
        <v>2</v>
      </c>
      <c r="F214" s="26">
        <f t="shared" si="6"/>
        <v>46</v>
      </c>
      <c r="G214" s="26">
        <v>48</v>
      </c>
      <c r="H214" s="32">
        <f t="shared" si="7"/>
        <v>95.833333333333343</v>
      </c>
      <c r="I214" s="26">
        <v>3</v>
      </c>
      <c r="J214" s="26" t="s">
        <v>22</v>
      </c>
    </row>
    <row r="215" spans="1:10" ht="27.75" customHeight="1" x14ac:dyDescent="0.35">
      <c r="A215" s="79">
        <v>45</v>
      </c>
      <c r="B215" s="78">
        <v>810018237047</v>
      </c>
      <c r="C215" s="77" t="s">
        <v>129</v>
      </c>
      <c r="D215" s="29">
        <v>38</v>
      </c>
      <c r="E215" s="26">
        <v>1</v>
      </c>
      <c r="F215" s="26">
        <f t="shared" si="6"/>
        <v>39</v>
      </c>
      <c r="G215" s="26">
        <v>48</v>
      </c>
      <c r="H215" s="32">
        <f t="shared" si="7"/>
        <v>81.25</v>
      </c>
      <c r="I215" s="26">
        <v>3</v>
      </c>
      <c r="J215" s="26" t="s">
        <v>22</v>
      </c>
    </row>
    <row r="216" spans="1:10" ht="27.75" customHeight="1" x14ac:dyDescent="0.35">
      <c r="A216" s="79">
        <v>46</v>
      </c>
      <c r="B216" s="78">
        <v>810018237048</v>
      </c>
      <c r="C216" s="77" t="s">
        <v>130</v>
      </c>
      <c r="D216" s="29">
        <v>34</v>
      </c>
      <c r="E216" s="31">
        <v>1</v>
      </c>
      <c r="F216" s="26">
        <f t="shared" si="6"/>
        <v>35</v>
      </c>
      <c r="G216" s="26">
        <v>48</v>
      </c>
      <c r="H216" s="32">
        <f t="shared" si="7"/>
        <v>72.916666666666657</v>
      </c>
      <c r="I216" s="26">
        <v>3</v>
      </c>
      <c r="J216" s="26" t="s">
        <v>22</v>
      </c>
    </row>
    <row r="217" spans="1:10" ht="27.75" customHeight="1" x14ac:dyDescent="0.35">
      <c r="A217" s="79">
        <v>47</v>
      </c>
      <c r="B217" s="78">
        <v>810018237049</v>
      </c>
      <c r="C217" s="77" t="s">
        <v>131</v>
      </c>
      <c r="D217" s="29">
        <v>23</v>
      </c>
      <c r="E217" s="31">
        <v>1</v>
      </c>
      <c r="F217" s="26">
        <f t="shared" si="6"/>
        <v>24</v>
      </c>
      <c r="G217" s="26">
        <v>48</v>
      </c>
      <c r="H217" s="32">
        <f t="shared" si="7"/>
        <v>50</v>
      </c>
      <c r="I217" s="26">
        <v>2</v>
      </c>
      <c r="J217" s="26" t="s">
        <v>22</v>
      </c>
    </row>
    <row r="218" spans="1:10" ht="27.75" customHeight="1" x14ac:dyDescent="0.35">
      <c r="A218" s="79">
        <v>48</v>
      </c>
      <c r="B218" s="78">
        <v>810018237050</v>
      </c>
      <c r="C218" s="77" t="s">
        <v>132</v>
      </c>
      <c r="D218" s="29">
        <v>25</v>
      </c>
      <c r="E218" s="31">
        <v>0</v>
      </c>
      <c r="F218" s="26">
        <f t="shared" si="6"/>
        <v>25</v>
      </c>
      <c r="G218" s="26">
        <v>48</v>
      </c>
      <c r="H218" s="32">
        <f t="shared" si="7"/>
        <v>52.083333333333336</v>
      </c>
      <c r="I218" s="26">
        <v>2</v>
      </c>
      <c r="J218" s="26" t="s">
        <v>22</v>
      </c>
    </row>
    <row r="219" spans="1:10" ht="27.75" customHeight="1" x14ac:dyDescent="0.35">
      <c r="A219" s="79">
        <v>49</v>
      </c>
      <c r="B219" s="82">
        <v>810018237051</v>
      </c>
      <c r="C219" s="83" t="s">
        <v>133</v>
      </c>
      <c r="D219" s="29">
        <v>42</v>
      </c>
      <c r="E219" s="31">
        <v>1</v>
      </c>
      <c r="F219" s="26">
        <f t="shared" si="6"/>
        <v>43</v>
      </c>
      <c r="G219" s="26">
        <v>48</v>
      </c>
      <c r="H219" s="32">
        <f t="shared" si="7"/>
        <v>89.583333333333343</v>
      </c>
      <c r="I219" s="26">
        <v>3</v>
      </c>
      <c r="J219" s="26" t="s">
        <v>22</v>
      </c>
    </row>
    <row r="220" spans="1:10" x14ac:dyDescent="0.35">
      <c r="B220" s="84"/>
      <c r="C220" s="85"/>
      <c r="F220" s="101"/>
      <c r="G220" s="101"/>
      <c r="H220" s="101"/>
      <c r="I220" s="31">
        <f>SUM(I171:I219)</f>
        <v>136</v>
      </c>
      <c r="J220" s="31">
        <v>49</v>
      </c>
    </row>
    <row r="221" spans="1:10" x14ac:dyDescent="0.35">
      <c r="B221" s="80"/>
      <c r="C221" s="81"/>
      <c r="F221" s="102"/>
      <c r="G221" s="102"/>
      <c r="H221" s="102"/>
      <c r="I221" s="30">
        <f>(I220/J220)</f>
        <v>2.7755102040816326</v>
      </c>
      <c r="J221" s="26"/>
    </row>
    <row r="225" spans="1:10" ht="41.25" customHeight="1" x14ac:dyDescent="0.35">
      <c r="A225" s="63"/>
      <c r="B225" s="102" t="s">
        <v>14</v>
      </c>
      <c r="C225" s="102"/>
      <c r="D225" s="86">
        <v>46</v>
      </c>
      <c r="E225" s="86">
        <v>2</v>
      </c>
      <c r="F225" s="86"/>
      <c r="G225" s="86"/>
      <c r="H225" s="106" t="s">
        <v>15</v>
      </c>
      <c r="I225" s="107" t="s">
        <v>16</v>
      </c>
      <c r="J225" s="105" t="s">
        <v>59</v>
      </c>
    </row>
    <row r="226" spans="1:10" ht="36" customHeight="1" x14ac:dyDescent="0.35">
      <c r="A226" s="64"/>
      <c r="B226" s="102" t="s">
        <v>17</v>
      </c>
      <c r="C226" s="102"/>
      <c r="D226" s="108" t="s">
        <v>46</v>
      </c>
      <c r="E226" s="109"/>
      <c r="F226" s="107" t="s">
        <v>18</v>
      </c>
      <c r="G226" s="107" t="s">
        <v>19</v>
      </c>
      <c r="H226" s="106"/>
      <c r="I226" s="106"/>
      <c r="J226" s="106"/>
    </row>
    <row r="227" spans="1:10" ht="63" x14ac:dyDescent="0.35">
      <c r="A227" s="65" t="s">
        <v>20</v>
      </c>
      <c r="B227" s="67" t="s">
        <v>69</v>
      </c>
      <c r="C227" s="86" t="s">
        <v>21</v>
      </c>
      <c r="D227" s="28" t="s">
        <v>142</v>
      </c>
      <c r="E227" s="88" t="s">
        <v>146</v>
      </c>
      <c r="F227" s="107"/>
      <c r="G227" s="107"/>
      <c r="H227" s="107"/>
      <c r="I227" s="107"/>
      <c r="J227" s="107"/>
    </row>
    <row r="228" spans="1:10" ht="29.25" customHeight="1" x14ac:dyDescent="0.35">
      <c r="A228" s="79">
        <v>1</v>
      </c>
      <c r="B228" s="78">
        <v>810018237001</v>
      </c>
      <c r="C228" s="77" t="s">
        <v>86</v>
      </c>
      <c r="D228" s="29">
        <v>44</v>
      </c>
      <c r="E228" s="31">
        <v>2</v>
      </c>
      <c r="F228" s="26">
        <f t="shared" ref="F228:F276" si="8">SUM(D228:E228)</f>
        <v>46</v>
      </c>
      <c r="G228" s="26">
        <v>48</v>
      </c>
      <c r="H228" s="30">
        <f>F228/G228*100</f>
        <v>95.833333333333343</v>
      </c>
      <c r="I228" s="26">
        <v>3</v>
      </c>
      <c r="J228" s="26" t="s">
        <v>22</v>
      </c>
    </row>
    <row r="229" spans="1:10" ht="29.25" customHeight="1" x14ac:dyDescent="0.35">
      <c r="A229" s="79">
        <v>2</v>
      </c>
      <c r="B229" s="78">
        <v>810018237003</v>
      </c>
      <c r="C229" s="77" t="s">
        <v>87</v>
      </c>
      <c r="D229" s="29">
        <v>39</v>
      </c>
      <c r="E229" s="31">
        <v>0</v>
      </c>
      <c r="F229" s="26">
        <f t="shared" si="8"/>
        <v>39</v>
      </c>
      <c r="G229" s="26">
        <v>48</v>
      </c>
      <c r="H229" s="30">
        <f t="shared" ref="H229:H276" si="9">F229/G229*100</f>
        <v>81.25</v>
      </c>
      <c r="I229" s="26">
        <v>3</v>
      </c>
      <c r="J229" s="26" t="s">
        <v>22</v>
      </c>
    </row>
    <row r="230" spans="1:10" ht="29.25" customHeight="1" x14ac:dyDescent="0.35">
      <c r="A230" s="79">
        <v>3</v>
      </c>
      <c r="B230" s="78">
        <v>810018237004</v>
      </c>
      <c r="C230" s="77" t="s">
        <v>88</v>
      </c>
      <c r="D230" s="29">
        <v>41</v>
      </c>
      <c r="E230" s="31">
        <v>1</v>
      </c>
      <c r="F230" s="26">
        <f t="shared" si="8"/>
        <v>42</v>
      </c>
      <c r="G230" s="26">
        <v>48</v>
      </c>
      <c r="H230" s="30">
        <f t="shared" si="9"/>
        <v>87.5</v>
      </c>
      <c r="I230" s="26">
        <v>3</v>
      </c>
      <c r="J230" s="26" t="s">
        <v>22</v>
      </c>
    </row>
    <row r="231" spans="1:10" ht="29.25" customHeight="1" x14ac:dyDescent="0.35">
      <c r="A231" s="79">
        <v>4</v>
      </c>
      <c r="B231" s="78">
        <v>810018237005</v>
      </c>
      <c r="C231" s="77" t="s">
        <v>89</v>
      </c>
      <c r="D231" s="29">
        <v>40</v>
      </c>
      <c r="E231" s="31">
        <v>2</v>
      </c>
      <c r="F231" s="26">
        <f t="shared" si="8"/>
        <v>42</v>
      </c>
      <c r="G231" s="26">
        <v>48</v>
      </c>
      <c r="H231" s="30">
        <f t="shared" si="9"/>
        <v>87.5</v>
      </c>
      <c r="I231" s="26">
        <v>3</v>
      </c>
      <c r="J231" s="26" t="s">
        <v>22</v>
      </c>
    </row>
    <row r="232" spans="1:10" ht="29.25" customHeight="1" x14ac:dyDescent="0.35">
      <c r="A232" s="79">
        <v>5</v>
      </c>
      <c r="B232" s="78">
        <v>810018237006</v>
      </c>
      <c r="C232" s="77" t="s">
        <v>90</v>
      </c>
      <c r="D232" s="29">
        <v>45</v>
      </c>
      <c r="E232" s="31">
        <v>1</v>
      </c>
      <c r="F232" s="26">
        <f t="shared" si="8"/>
        <v>46</v>
      </c>
      <c r="G232" s="26">
        <v>48</v>
      </c>
      <c r="H232" s="30">
        <f t="shared" si="9"/>
        <v>95.833333333333343</v>
      </c>
      <c r="I232" s="26">
        <v>3</v>
      </c>
      <c r="J232" s="26" t="s">
        <v>22</v>
      </c>
    </row>
    <row r="233" spans="1:10" ht="29.25" customHeight="1" x14ac:dyDescent="0.35">
      <c r="A233" s="79">
        <v>6</v>
      </c>
      <c r="B233" s="78">
        <v>810018237007</v>
      </c>
      <c r="C233" s="77" t="s">
        <v>91</v>
      </c>
      <c r="D233" s="29">
        <v>38</v>
      </c>
      <c r="E233" s="31">
        <v>2</v>
      </c>
      <c r="F233" s="26">
        <f t="shared" si="8"/>
        <v>40</v>
      </c>
      <c r="G233" s="26">
        <v>48</v>
      </c>
      <c r="H233" s="30">
        <f t="shared" si="9"/>
        <v>83.333333333333343</v>
      </c>
      <c r="I233" s="26">
        <v>3</v>
      </c>
      <c r="J233" s="26" t="s">
        <v>22</v>
      </c>
    </row>
    <row r="234" spans="1:10" ht="29.25" customHeight="1" x14ac:dyDescent="0.35">
      <c r="A234" s="79">
        <v>7</v>
      </c>
      <c r="B234" s="78">
        <v>810018237008</v>
      </c>
      <c r="C234" s="77" t="s">
        <v>92</v>
      </c>
      <c r="D234" s="29">
        <v>37</v>
      </c>
      <c r="E234" s="31">
        <v>1</v>
      </c>
      <c r="F234" s="26">
        <f t="shared" si="8"/>
        <v>38</v>
      </c>
      <c r="G234" s="26">
        <v>48</v>
      </c>
      <c r="H234" s="30">
        <f t="shared" si="9"/>
        <v>79.166666666666657</v>
      </c>
      <c r="I234" s="26">
        <v>3</v>
      </c>
      <c r="J234" s="26" t="s">
        <v>22</v>
      </c>
    </row>
    <row r="235" spans="1:10" ht="29.25" customHeight="1" x14ac:dyDescent="0.35">
      <c r="A235" s="79">
        <v>8</v>
      </c>
      <c r="B235" s="78">
        <v>810018237009</v>
      </c>
      <c r="C235" s="77" t="s">
        <v>93</v>
      </c>
      <c r="D235" s="29">
        <v>39</v>
      </c>
      <c r="E235" s="31">
        <v>2</v>
      </c>
      <c r="F235" s="26">
        <f t="shared" si="8"/>
        <v>41</v>
      </c>
      <c r="G235" s="26">
        <v>48</v>
      </c>
      <c r="H235" s="30">
        <f t="shared" si="9"/>
        <v>85.416666666666657</v>
      </c>
      <c r="I235" s="26">
        <v>3</v>
      </c>
      <c r="J235" s="26" t="s">
        <v>22</v>
      </c>
    </row>
    <row r="236" spans="1:10" ht="29.25" customHeight="1" x14ac:dyDescent="0.35">
      <c r="A236" s="79">
        <v>9</v>
      </c>
      <c r="B236" s="78">
        <v>810018237010</v>
      </c>
      <c r="C236" s="77" t="s">
        <v>94</v>
      </c>
      <c r="D236" s="29">
        <v>37</v>
      </c>
      <c r="E236" s="31">
        <v>2</v>
      </c>
      <c r="F236" s="26">
        <f t="shared" si="8"/>
        <v>39</v>
      </c>
      <c r="G236" s="26">
        <v>48</v>
      </c>
      <c r="H236" s="30">
        <f t="shared" si="9"/>
        <v>81.25</v>
      </c>
      <c r="I236" s="26">
        <v>3</v>
      </c>
      <c r="J236" s="26" t="s">
        <v>22</v>
      </c>
    </row>
    <row r="237" spans="1:10" ht="29.25" customHeight="1" x14ac:dyDescent="0.35">
      <c r="A237" s="79">
        <v>10</v>
      </c>
      <c r="B237" s="78">
        <v>810018237011</v>
      </c>
      <c r="C237" s="77" t="s">
        <v>95</v>
      </c>
      <c r="D237" s="29">
        <v>45</v>
      </c>
      <c r="E237" s="31">
        <v>1</v>
      </c>
      <c r="F237" s="26">
        <f t="shared" si="8"/>
        <v>46</v>
      </c>
      <c r="G237" s="26">
        <v>48</v>
      </c>
      <c r="H237" s="30">
        <f t="shared" si="9"/>
        <v>95.833333333333343</v>
      </c>
      <c r="I237" s="26">
        <v>3</v>
      </c>
      <c r="J237" s="26" t="s">
        <v>22</v>
      </c>
    </row>
    <row r="238" spans="1:10" ht="29.25" customHeight="1" x14ac:dyDescent="0.35">
      <c r="A238" s="79">
        <v>11</v>
      </c>
      <c r="B238" s="78">
        <v>810018237012</v>
      </c>
      <c r="C238" s="77" t="s">
        <v>96</v>
      </c>
      <c r="D238" s="29">
        <v>43</v>
      </c>
      <c r="E238" s="31">
        <v>1</v>
      </c>
      <c r="F238" s="26">
        <f t="shared" si="8"/>
        <v>44</v>
      </c>
      <c r="G238" s="26">
        <v>48</v>
      </c>
      <c r="H238" s="30">
        <f t="shared" si="9"/>
        <v>91.666666666666657</v>
      </c>
      <c r="I238" s="26">
        <v>3</v>
      </c>
      <c r="J238" s="26" t="s">
        <v>22</v>
      </c>
    </row>
    <row r="239" spans="1:10" ht="29.25" customHeight="1" x14ac:dyDescent="0.35">
      <c r="A239" s="79">
        <v>12</v>
      </c>
      <c r="B239" s="78">
        <v>810018237013</v>
      </c>
      <c r="C239" s="77" t="s">
        <v>97</v>
      </c>
      <c r="D239" s="29">
        <v>35</v>
      </c>
      <c r="E239" s="31">
        <v>1</v>
      </c>
      <c r="F239" s="26">
        <f t="shared" si="8"/>
        <v>36</v>
      </c>
      <c r="G239" s="26">
        <v>48</v>
      </c>
      <c r="H239" s="30">
        <f t="shared" si="9"/>
        <v>75</v>
      </c>
      <c r="I239" s="26">
        <v>3</v>
      </c>
      <c r="J239" s="26" t="s">
        <v>22</v>
      </c>
    </row>
    <row r="240" spans="1:10" ht="29.25" customHeight="1" x14ac:dyDescent="0.35">
      <c r="A240" s="79">
        <v>13</v>
      </c>
      <c r="B240" s="78">
        <v>810018237014</v>
      </c>
      <c r="C240" s="77" t="s">
        <v>98</v>
      </c>
      <c r="D240" s="29">
        <v>46</v>
      </c>
      <c r="E240" s="31">
        <v>1</v>
      </c>
      <c r="F240" s="26">
        <f t="shared" si="8"/>
        <v>47</v>
      </c>
      <c r="G240" s="26">
        <v>48</v>
      </c>
      <c r="H240" s="30">
        <f t="shared" si="9"/>
        <v>97.916666666666657</v>
      </c>
      <c r="I240" s="26">
        <v>3</v>
      </c>
      <c r="J240" s="26" t="s">
        <v>22</v>
      </c>
    </row>
    <row r="241" spans="1:10" ht="29.25" customHeight="1" x14ac:dyDescent="0.35">
      <c r="A241" s="79">
        <v>14</v>
      </c>
      <c r="B241" s="78">
        <v>810018237015</v>
      </c>
      <c r="C241" s="77" t="s">
        <v>98</v>
      </c>
      <c r="D241" s="29">
        <v>45</v>
      </c>
      <c r="E241" s="31">
        <v>2</v>
      </c>
      <c r="F241" s="26">
        <f t="shared" si="8"/>
        <v>47</v>
      </c>
      <c r="G241" s="26">
        <v>48</v>
      </c>
      <c r="H241" s="30">
        <f t="shared" si="9"/>
        <v>97.916666666666657</v>
      </c>
      <c r="I241" s="26">
        <v>3</v>
      </c>
      <c r="J241" s="26" t="s">
        <v>22</v>
      </c>
    </row>
    <row r="242" spans="1:10" ht="29.25" customHeight="1" x14ac:dyDescent="0.35">
      <c r="A242" s="79">
        <v>15</v>
      </c>
      <c r="B242" s="78">
        <v>810018237016</v>
      </c>
      <c r="C242" s="77" t="s">
        <v>99</v>
      </c>
      <c r="D242" s="29">
        <v>35</v>
      </c>
      <c r="E242" s="31">
        <v>2</v>
      </c>
      <c r="F242" s="26">
        <f t="shared" si="8"/>
        <v>37</v>
      </c>
      <c r="G242" s="26">
        <v>48</v>
      </c>
      <c r="H242" s="30">
        <f t="shared" si="9"/>
        <v>77.083333333333343</v>
      </c>
      <c r="I242" s="26">
        <v>3</v>
      </c>
      <c r="J242" s="26" t="s">
        <v>22</v>
      </c>
    </row>
    <row r="243" spans="1:10" ht="29.25" customHeight="1" x14ac:dyDescent="0.35">
      <c r="A243" s="79">
        <v>16</v>
      </c>
      <c r="B243" s="78">
        <v>810018237017</v>
      </c>
      <c r="C243" s="77" t="s">
        <v>100</v>
      </c>
      <c r="D243" s="29">
        <v>46</v>
      </c>
      <c r="E243" s="31">
        <v>1</v>
      </c>
      <c r="F243" s="26">
        <f t="shared" si="8"/>
        <v>47</v>
      </c>
      <c r="G243" s="26">
        <v>48</v>
      </c>
      <c r="H243" s="30">
        <f t="shared" si="9"/>
        <v>97.916666666666657</v>
      </c>
      <c r="I243" s="26">
        <v>3</v>
      </c>
      <c r="J243" s="26" t="s">
        <v>22</v>
      </c>
    </row>
    <row r="244" spans="1:10" ht="29.25" customHeight="1" x14ac:dyDescent="0.35">
      <c r="A244" s="79">
        <v>17</v>
      </c>
      <c r="B244" s="78">
        <v>810018237018</v>
      </c>
      <c r="C244" s="77" t="s">
        <v>101</v>
      </c>
      <c r="D244" s="29">
        <v>42</v>
      </c>
      <c r="E244" s="31">
        <v>2</v>
      </c>
      <c r="F244" s="26">
        <f t="shared" si="8"/>
        <v>44</v>
      </c>
      <c r="G244" s="26">
        <v>48</v>
      </c>
      <c r="H244" s="30">
        <f t="shared" si="9"/>
        <v>91.666666666666657</v>
      </c>
      <c r="I244" s="26">
        <v>3</v>
      </c>
      <c r="J244" s="26" t="s">
        <v>22</v>
      </c>
    </row>
    <row r="245" spans="1:10" ht="29.25" customHeight="1" x14ac:dyDescent="0.35">
      <c r="A245" s="79">
        <v>18</v>
      </c>
      <c r="B245" s="78">
        <v>810018237019</v>
      </c>
      <c r="C245" s="77" t="s">
        <v>102</v>
      </c>
      <c r="D245" s="29">
        <v>40</v>
      </c>
      <c r="E245" s="31">
        <v>2</v>
      </c>
      <c r="F245" s="26">
        <f t="shared" si="8"/>
        <v>42</v>
      </c>
      <c r="G245" s="26">
        <v>48</v>
      </c>
      <c r="H245" s="32">
        <f t="shared" si="9"/>
        <v>87.5</v>
      </c>
      <c r="I245" s="26">
        <v>3</v>
      </c>
      <c r="J245" s="26" t="s">
        <v>22</v>
      </c>
    </row>
    <row r="246" spans="1:10" ht="29.25" customHeight="1" x14ac:dyDescent="0.35">
      <c r="A246" s="79">
        <v>19</v>
      </c>
      <c r="B246" s="78">
        <v>810018237021</v>
      </c>
      <c r="C246" s="77" t="s">
        <v>103</v>
      </c>
      <c r="D246" s="29">
        <v>43</v>
      </c>
      <c r="E246" s="31">
        <v>2</v>
      </c>
      <c r="F246" s="26">
        <f t="shared" si="8"/>
        <v>45</v>
      </c>
      <c r="G246" s="26">
        <v>48</v>
      </c>
      <c r="H246" s="32">
        <f t="shared" si="9"/>
        <v>93.75</v>
      </c>
      <c r="I246" s="26">
        <v>3</v>
      </c>
      <c r="J246" s="26" t="s">
        <v>22</v>
      </c>
    </row>
    <row r="247" spans="1:10" ht="29.25" customHeight="1" x14ac:dyDescent="0.35">
      <c r="A247" s="79">
        <v>20</v>
      </c>
      <c r="B247" s="78">
        <v>810018237022</v>
      </c>
      <c r="C247" s="77" t="s">
        <v>104</v>
      </c>
      <c r="D247" s="29">
        <v>35</v>
      </c>
      <c r="E247" s="31">
        <v>1</v>
      </c>
      <c r="F247" s="26">
        <f t="shared" si="8"/>
        <v>36</v>
      </c>
      <c r="G247" s="26">
        <v>48</v>
      </c>
      <c r="H247" s="32">
        <f t="shared" si="9"/>
        <v>75</v>
      </c>
      <c r="I247" s="26">
        <v>3</v>
      </c>
      <c r="J247" s="26" t="s">
        <v>22</v>
      </c>
    </row>
    <row r="248" spans="1:10" ht="29.25" customHeight="1" x14ac:dyDescent="0.35">
      <c r="A248" s="79">
        <v>21</v>
      </c>
      <c r="B248" s="78">
        <v>810018237023</v>
      </c>
      <c r="C248" s="77" t="s">
        <v>105</v>
      </c>
      <c r="D248" s="29">
        <v>39</v>
      </c>
      <c r="E248" s="31">
        <v>2</v>
      </c>
      <c r="F248" s="26">
        <f t="shared" si="8"/>
        <v>41</v>
      </c>
      <c r="G248" s="26">
        <v>48</v>
      </c>
      <c r="H248" s="32">
        <f t="shared" si="9"/>
        <v>85.416666666666657</v>
      </c>
      <c r="I248" s="26">
        <v>3</v>
      </c>
      <c r="J248" s="26" t="s">
        <v>22</v>
      </c>
    </row>
    <row r="249" spans="1:10" ht="29.25" customHeight="1" x14ac:dyDescent="0.35">
      <c r="A249" s="79">
        <v>22</v>
      </c>
      <c r="B249" s="78">
        <v>810018237024</v>
      </c>
      <c r="C249" s="77" t="s">
        <v>106</v>
      </c>
      <c r="D249" s="29">
        <v>40</v>
      </c>
      <c r="E249" s="31">
        <v>1</v>
      </c>
      <c r="F249" s="26">
        <f t="shared" si="8"/>
        <v>41</v>
      </c>
      <c r="G249" s="26">
        <v>48</v>
      </c>
      <c r="H249" s="32">
        <f t="shared" si="9"/>
        <v>85.416666666666657</v>
      </c>
      <c r="I249" s="26">
        <v>3</v>
      </c>
      <c r="J249" s="26" t="s">
        <v>22</v>
      </c>
    </row>
    <row r="250" spans="1:10" ht="29.25" customHeight="1" x14ac:dyDescent="0.35">
      <c r="A250" s="79">
        <v>23</v>
      </c>
      <c r="B250" s="78">
        <v>810018237025</v>
      </c>
      <c r="C250" s="77" t="s">
        <v>107</v>
      </c>
      <c r="D250" s="29">
        <v>45</v>
      </c>
      <c r="E250" s="31">
        <v>1</v>
      </c>
      <c r="F250" s="26">
        <f t="shared" si="8"/>
        <v>46</v>
      </c>
      <c r="G250" s="26">
        <v>48</v>
      </c>
      <c r="H250" s="32">
        <f t="shared" si="9"/>
        <v>95.833333333333343</v>
      </c>
      <c r="I250" s="26">
        <v>3</v>
      </c>
      <c r="J250" s="26" t="s">
        <v>22</v>
      </c>
    </row>
    <row r="251" spans="1:10" ht="29.25" customHeight="1" x14ac:dyDescent="0.35">
      <c r="A251" s="79">
        <v>24</v>
      </c>
      <c r="B251" s="78">
        <v>810018237026</v>
      </c>
      <c r="C251" s="77" t="s">
        <v>108</v>
      </c>
      <c r="D251" s="29">
        <v>44</v>
      </c>
      <c r="E251" s="31">
        <v>2</v>
      </c>
      <c r="F251" s="26">
        <f t="shared" si="8"/>
        <v>46</v>
      </c>
      <c r="G251" s="26">
        <v>48</v>
      </c>
      <c r="H251" s="32">
        <f t="shared" si="9"/>
        <v>95.833333333333343</v>
      </c>
      <c r="I251" s="26">
        <v>3</v>
      </c>
      <c r="J251" s="26" t="s">
        <v>22</v>
      </c>
    </row>
    <row r="252" spans="1:10" ht="29.25" customHeight="1" x14ac:dyDescent="0.35">
      <c r="A252" s="79">
        <v>25</v>
      </c>
      <c r="B252" s="78">
        <v>810018237027</v>
      </c>
      <c r="C252" s="77" t="s">
        <v>109</v>
      </c>
      <c r="D252" s="29">
        <v>34</v>
      </c>
      <c r="E252" s="31">
        <v>2</v>
      </c>
      <c r="F252" s="26">
        <f t="shared" si="8"/>
        <v>36</v>
      </c>
      <c r="G252" s="26">
        <v>48</v>
      </c>
      <c r="H252" s="32">
        <f t="shared" si="9"/>
        <v>75</v>
      </c>
      <c r="I252" s="26">
        <v>3</v>
      </c>
      <c r="J252" s="26" t="s">
        <v>22</v>
      </c>
    </row>
    <row r="253" spans="1:10" ht="29.25" customHeight="1" x14ac:dyDescent="0.35">
      <c r="A253" s="79">
        <v>26</v>
      </c>
      <c r="B253" s="78">
        <v>810018237028</v>
      </c>
      <c r="C253" s="77" t="s">
        <v>110</v>
      </c>
      <c r="D253" s="29">
        <v>45</v>
      </c>
      <c r="E253" s="31">
        <v>2</v>
      </c>
      <c r="F253" s="26">
        <f t="shared" si="8"/>
        <v>47</v>
      </c>
      <c r="G253" s="26">
        <v>48</v>
      </c>
      <c r="H253" s="32">
        <f t="shared" si="9"/>
        <v>97.916666666666657</v>
      </c>
      <c r="I253" s="26">
        <v>3</v>
      </c>
      <c r="J253" s="26" t="s">
        <v>22</v>
      </c>
    </row>
    <row r="254" spans="1:10" ht="29.25" customHeight="1" x14ac:dyDescent="0.35">
      <c r="A254" s="79">
        <v>27</v>
      </c>
      <c r="B254" s="78">
        <v>810018237029</v>
      </c>
      <c r="C254" s="77" t="s">
        <v>111</v>
      </c>
      <c r="D254" s="29">
        <v>22</v>
      </c>
      <c r="E254" s="26">
        <v>2</v>
      </c>
      <c r="F254" s="26">
        <f t="shared" si="8"/>
        <v>24</v>
      </c>
      <c r="G254" s="26">
        <v>48</v>
      </c>
      <c r="H254" s="32">
        <f t="shared" si="9"/>
        <v>50</v>
      </c>
      <c r="I254" s="26">
        <v>2</v>
      </c>
      <c r="J254" s="26" t="s">
        <v>22</v>
      </c>
    </row>
    <row r="255" spans="1:10" ht="29.25" customHeight="1" x14ac:dyDescent="0.35">
      <c r="A255" s="79">
        <v>28</v>
      </c>
      <c r="B255" s="78">
        <v>810018237030</v>
      </c>
      <c r="C255" s="77" t="s">
        <v>112</v>
      </c>
      <c r="D255" s="29">
        <v>25</v>
      </c>
      <c r="E255" s="26">
        <v>1</v>
      </c>
      <c r="F255" s="26">
        <f t="shared" si="8"/>
        <v>26</v>
      </c>
      <c r="G255" s="26">
        <v>48</v>
      </c>
      <c r="H255" s="32">
        <f t="shared" si="9"/>
        <v>54.166666666666664</v>
      </c>
      <c r="I255" s="26">
        <v>2</v>
      </c>
      <c r="J255" s="26" t="s">
        <v>22</v>
      </c>
    </row>
    <row r="256" spans="1:10" ht="29.25" customHeight="1" x14ac:dyDescent="0.35">
      <c r="A256" s="79">
        <v>29</v>
      </c>
      <c r="B256" s="78">
        <v>810018237031</v>
      </c>
      <c r="C256" s="77" t="s">
        <v>113</v>
      </c>
      <c r="D256" s="29">
        <v>26</v>
      </c>
      <c r="E256" s="26">
        <v>1</v>
      </c>
      <c r="F256" s="26">
        <f t="shared" si="8"/>
        <v>27</v>
      </c>
      <c r="G256" s="26">
        <v>48</v>
      </c>
      <c r="H256" s="32">
        <f t="shared" si="9"/>
        <v>56.25</v>
      </c>
      <c r="I256" s="26">
        <v>2</v>
      </c>
      <c r="J256" s="26" t="s">
        <v>22</v>
      </c>
    </row>
    <row r="257" spans="1:10" ht="29.25" customHeight="1" x14ac:dyDescent="0.35">
      <c r="A257" s="79">
        <v>30</v>
      </c>
      <c r="B257" s="78">
        <v>810018237032</v>
      </c>
      <c r="C257" s="77" t="s">
        <v>114</v>
      </c>
      <c r="D257" s="29">
        <v>35</v>
      </c>
      <c r="E257" s="26">
        <v>2</v>
      </c>
      <c r="F257" s="26">
        <f t="shared" si="8"/>
        <v>37</v>
      </c>
      <c r="G257" s="26">
        <v>48</v>
      </c>
      <c r="H257" s="32">
        <f t="shared" si="9"/>
        <v>77.083333333333343</v>
      </c>
      <c r="I257" s="26">
        <v>3</v>
      </c>
      <c r="J257" s="26" t="s">
        <v>22</v>
      </c>
    </row>
    <row r="258" spans="1:10" ht="29.25" customHeight="1" x14ac:dyDescent="0.35">
      <c r="A258" s="79">
        <v>31</v>
      </c>
      <c r="B258" s="78">
        <v>810018237033</v>
      </c>
      <c r="C258" s="77" t="s">
        <v>115</v>
      </c>
      <c r="D258" s="29">
        <v>46</v>
      </c>
      <c r="E258" s="26">
        <v>1</v>
      </c>
      <c r="F258" s="26">
        <f t="shared" si="8"/>
        <v>47</v>
      </c>
      <c r="G258" s="26">
        <v>48</v>
      </c>
      <c r="H258" s="32">
        <f t="shared" si="9"/>
        <v>97.916666666666657</v>
      </c>
      <c r="I258" s="26">
        <v>3</v>
      </c>
      <c r="J258" s="26" t="s">
        <v>22</v>
      </c>
    </row>
    <row r="259" spans="1:10" ht="29.25" customHeight="1" x14ac:dyDescent="0.35">
      <c r="A259" s="79">
        <v>32</v>
      </c>
      <c r="B259" s="78">
        <v>810018237034</v>
      </c>
      <c r="C259" s="77" t="s">
        <v>116</v>
      </c>
      <c r="D259" s="29">
        <v>46</v>
      </c>
      <c r="E259" s="26">
        <v>1</v>
      </c>
      <c r="F259" s="26">
        <f t="shared" si="8"/>
        <v>47</v>
      </c>
      <c r="G259" s="26">
        <v>48</v>
      </c>
      <c r="H259" s="32">
        <f t="shared" si="9"/>
        <v>97.916666666666657</v>
      </c>
      <c r="I259" s="26">
        <v>3</v>
      </c>
      <c r="J259" s="26" t="s">
        <v>22</v>
      </c>
    </row>
    <row r="260" spans="1:10" ht="29.25" customHeight="1" x14ac:dyDescent="0.35">
      <c r="A260" s="79">
        <v>33</v>
      </c>
      <c r="B260" s="78">
        <v>810018237035</v>
      </c>
      <c r="C260" s="77" t="s">
        <v>117</v>
      </c>
      <c r="D260" s="29">
        <v>37</v>
      </c>
      <c r="E260" s="26">
        <v>2</v>
      </c>
      <c r="F260" s="26">
        <f t="shared" si="8"/>
        <v>39</v>
      </c>
      <c r="G260" s="26">
        <v>48</v>
      </c>
      <c r="H260" s="32">
        <f t="shared" si="9"/>
        <v>81.25</v>
      </c>
      <c r="I260" s="26">
        <v>3</v>
      </c>
      <c r="J260" s="26" t="s">
        <v>22</v>
      </c>
    </row>
    <row r="261" spans="1:10" ht="29.25" customHeight="1" x14ac:dyDescent="0.35">
      <c r="A261" s="79">
        <v>34</v>
      </c>
      <c r="B261" s="78">
        <v>810018237036</v>
      </c>
      <c r="C261" s="77" t="s">
        <v>118</v>
      </c>
      <c r="D261" s="29">
        <v>39</v>
      </c>
      <c r="E261" s="26">
        <v>1</v>
      </c>
      <c r="F261" s="26">
        <f t="shared" si="8"/>
        <v>40</v>
      </c>
      <c r="G261" s="26">
        <v>48</v>
      </c>
      <c r="H261" s="32">
        <f t="shared" si="9"/>
        <v>83.333333333333343</v>
      </c>
      <c r="I261" s="26">
        <v>3</v>
      </c>
      <c r="J261" s="26" t="s">
        <v>22</v>
      </c>
    </row>
    <row r="262" spans="1:10" ht="29.25" customHeight="1" x14ac:dyDescent="0.35">
      <c r="A262" s="79">
        <v>35</v>
      </c>
      <c r="B262" s="78">
        <v>810018237037</v>
      </c>
      <c r="C262" s="77" t="s">
        <v>119</v>
      </c>
      <c r="D262" s="29">
        <v>37</v>
      </c>
      <c r="E262" s="26">
        <v>2</v>
      </c>
      <c r="F262" s="26">
        <f t="shared" si="8"/>
        <v>39</v>
      </c>
      <c r="G262" s="26">
        <v>48</v>
      </c>
      <c r="H262" s="32">
        <f t="shared" si="9"/>
        <v>81.25</v>
      </c>
      <c r="I262" s="26">
        <v>3</v>
      </c>
      <c r="J262" s="26" t="s">
        <v>22</v>
      </c>
    </row>
    <row r="263" spans="1:10" ht="29.25" customHeight="1" x14ac:dyDescent="0.35">
      <c r="A263" s="79">
        <v>36</v>
      </c>
      <c r="B263" s="78">
        <v>810018237038</v>
      </c>
      <c r="C263" s="77" t="s">
        <v>120</v>
      </c>
      <c r="D263" s="29">
        <v>45</v>
      </c>
      <c r="E263" s="26">
        <v>1</v>
      </c>
      <c r="F263" s="26">
        <f t="shared" si="8"/>
        <v>46</v>
      </c>
      <c r="G263" s="26">
        <v>48</v>
      </c>
      <c r="H263" s="32">
        <f t="shared" si="9"/>
        <v>95.833333333333343</v>
      </c>
      <c r="I263" s="26">
        <v>3</v>
      </c>
      <c r="J263" s="26" t="s">
        <v>22</v>
      </c>
    </row>
    <row r="264" spans="1:10" ht="29.25" customHeight="1" x14ac:dyDescent="0.35">
      <c r="A264" s="79">
        <v>37</v>
      </c>
      <c r="B264" s="78">
        <v>810018237039</v>
      </c>
      <c r="C264" s="77" t="s">
        <v>121</v>
      </c>
      <c r="D264" s="29">
        <v>43</v>
      </c>
      <c r="E264" s="26">
        <v>2</v>
      </c>
      <c r="F264" s="26">
        <f t="shared" si="8"/>
        <v>45</v>
      </c>
      <c r="G264" s="26">
        <v>48</v>
      </c>
      <c r="H264" s="32">
        <f t="shared" si="9"/>
        <v>93.75</v>
      </c>
      <c r="I264" s="26">
        <v>3</v>
      </c>
      <c r="J264" s="26" t="s">
        <v>22</v>
      </c>
    </row>
    <row r="265" spans="1:10" ht="29.25" customHeight="1" x14ac:dyDescent="0.35">
      <c r="A265" s="79">
        <v>38</v>
      </c>
      <c r="B265" s="78">
        <v>810018237040</v>
      </c>
      <c r="C265" s="77" t="s">
        <v>122</v>
      </c>
      <c r="D265" s="29">
        <v>35</v>
      </c>
      <c r="E265" s="26">
        <v>0</v>
      </c>
      <c r="F265" s="26">
        <f t="shared" si="8"/>
        <v>35</v>
      </c>
      <c r="G265" s="26">
        <v>48</v>
      </c>
      <c r="H265" s="32">
        <f t="shared" si="9"/>
        <v>72.916666666666657</v>
      </c>
      <c r="I265" s="26">
        <v>3</v>
      </c>
      <c r="J265" s="26" t="s">
        <v>22</v>
      </c>
    </row>
    <row r="266" spans="1:10" ht="29.25" customHeight="1" x14ac:dyDescent="0.35">
      <c r="A266" s="79">
        <v>39</v>
      </c>
      <c r="B266" s="78">
        <v>810018237041</v>
      </c>
      <c r="C266" s="77" t="s">
        <v>123</v>
      </c>
      <c r="D266" s="29">
        <v>46</v>
      </c>
      <c r="E266" s="26">
        <v>1</v>
      </c>
      <c r="F266" s="26">
        <f t="shared" si="8"/>
        <v>47</v>
      </c>
      <c r="G266" s="26">
        <v>48</v>
      </c>
      <c r="H266" s="32">
        <f t="shared" si="9"/>
        <v>97.916666666666657</v>
      </c>
      <c r="I266" s="26">
        <v>3</v>
      </c>
      <c r="J266" s="26" t="s">
        <v>22</v>
      </c>
    </row>
    <row r="267" spans="1:10" ht="29.25" customHeight="1" x14ac:dyDescent="0.35">
      <c r="A267" s="79">
        <v>40</v>
      </c>
      <c r="B267" s="78">
        <v>810018237042</v>
      </c>
      <c r="C267" s="77" t="s">
        <v>124</v>
      </c>
      <c r="D267" s="29">
        <v>38</v>
      </c>
      <c r="E267" s="26">
        <v>2</v>
      </c>
      <c r="F267" s="26">
        <f t="shared" si="8"/>
        <v>40</v>
      </c>
      <c r="G267" s="26">
        <v>48</v>
      </c>
      <c r="H267" s="32">
        <f t="shared" si="9"/>
        <v>83.333333333333343</v>
      </c>
      <c r="I267" s="26">
        <v>3</v>
      </c>
      <c r="J267" s="26" t="s">
        <v>22</v>
      </c>
    </row>
    <row r="268" spans="1:10" ht="29.25" customHeight="1" x14ac:dyDescent="0.35">
      <c r="A268" s="79">
        <v>41</v>
      </c>
      <c r="B268" s="78">
        <v>810018237043</v>
      </c>
      <c r="C268" s="77" t="s">
        <v>125</v>
      </c>
      <c r="D268" s="29">
        <v>35</v>
      </c>
      <c r="E268" s="26">
        <v>2</v>
      </c>
      <c r="F268" s="26">
        <f t="shared" si="8"/>
        <v>37</v>
      </c>
      <c r="G268" s="26">
        <v>48</v>
      </c>
      <c r="H268" s="32">
        <f t="shared" si="9"/>
        <v>77.083333333333343</v>
      </c>
      <c r="I268" s="26">
        <v>3</v>
      </c>
      <c r="J268" s="26" t="s">
        <v>22</v>
      </c>
    </row>
    <row r="269" spans="1:10" ht="29.25" customHeight="1" x14ac:dyDescent="0.35">
      <c r="A269" s="79">
        <v>42</v>
      </c>
      <c r="B269" s="78">
        <v>810018237044</v>
      </c>
      <c r="C269" s="77" t="s">
        <v>126</v>
      </c>
      <c r="D269" s="29">
        <v>42</v>
      </c>
      <c r="E269" s="26">
        <v>1</v>
      </c>
      <c r="F269" s="26">
        <f t="shared" si="8"/>
        <v>43</v>
      </c>
      <c r="G269" s="26">
        <v>48</v>
      </c>
      <c r="H269" s="32">
        <f t="shared" si="9"/>
        <v>89.583333333333343</v>
      </c>
      <c r="I269" s="26">
        <v>3</v>
      </c>
      <c r="J269" s="26" t="s">
        <v>22</v>
      </c>
    </row>
    <row r="270" spans="1:10" ht="29.25" customHeight="1" x14ac:dyDescent="0.35">
      <c r="A270" s="79">
        <v>43</v>
      </c>
      <c r="B270" s="78">
        <v>810018237045</v>
      </c>
      <c r="C270" s="77" t="s">
        <v>127</v>
      </c>
      <c r="D270" s="29">
        <v>42</v>
      </c>
      <c r="E270" s="26">
        <v>1</v>
      </c>
      <c r="F270" s="26">
        <f t="shared" si="8"/>
        <v>43</v>
      </c>
      <c r="G270" s="26">
        <v>48</v>
      </c>
      <c r="H270" s="32">
        <f t="shared" si="9"/>
        <v>89.583333333333343</v>
      </c>
      <c r="I270" s="26">
        <v>3</v>
      </c>
      <c r="J270" s="26" t="s">
        <v>22</v>
      </c>
    </row>
    <row r="271" spans="1:10" ht="29.25" customHeight="1" x14ac:dyDescent="0.35">
      <c r="A271" s="79">
        <v>44</v>
      </c>
      <c r="B271" s="78">
        <v>810018237046</v>
      </c>
      <c r="C271" s="77" t="s">
        <v>128</v>
      </c>
      <c r="D271" s="29">
        <v>40</v>
      </c>
      <c r="E271" s="31">
        <v>1</v>
      </c>
      <c r="F271" s="26">
        <f t="shared" si="8"/>
        <v>41</v>
      </c>
      <c r="G271" s="26">
        <v>48</v>
      </c>
      <c r="H271" s="32">
        <f t="shared" si="9"/>
        <v>85.416666666666657</v>
      </c>
      <c r="I271" s="26">
        <v>3</v>
      </c>
      <c r="J271" s="26" t="s">
        <v>22</v>
      </c>
    </row>
    <row r="272" spans="1:10" ht="29.25" customHeight="1" x14ac:dyDescent="0.35">
      <c r="A272" s="79">
        <v>45</v>
      </c>
      <c r="B272" s="78">
        <v>810018237047</v>
      </c>
      <c r="C272" s="77" t="s">
        <v>129</v>
      </c>
      <c r="D272" s="29">
        <v>43</v>
      </c>
      <c r="E272" s="31">
        <v>1</v>
      </c>
      <c r="F272" s="26">
        <f t="shared" si="8"/>
        <v>44</v>
      </c>
      <c r="G272" s="26">
        <v>48</v>
      </c>
      <c r="H272" s="32">
        <f t="shared" si="9"/>
        <v>91.666666666666657</v>
      </c>
      <c r="I272" s="26">
        <v>3</v>
      </c>
      <c r="J272" s="26" t="s">
        <v>22</v>
      </c>
    </row>
    <row r="273" spans="1:11" ht="29.25" customHeight="1" x14ac:dyDescent="0.35">
      <c r="A273" s="79">
        <v>46</v>
      </c>
      <c r="B273" s="78">
        <v>810018237048</v>
      </c>
      <c r="C273" s="77" t="s">
        <v>130</v>
      </c>
      <c r="D273" s="29">
        <v>35</v>
      </c>
      <c r="E273" s="31">
        <v>0</v>
      </c>
      <c r="F273" s="26">
        <f t="shared" si="8"/>
        <v>35</v>
      </c>
      <c r="G273" s="26">
        <v>48</v>
      </c>
      <c r="H273" s="32">
        <f t="shared" si="9"/>
        <v>72.916666666666657</v>
      </c>
      <c r="I273" s="26">
        <v>3</v>
      </c>
      <c r="J273" s="26" t="s">
        <v>22</v>
      </c>
    </row>
    <row r="274" spans="1:11" ht="29.25" customHeight="1" x14ac:dyDescent="0.35">
      <c r="A274" s="79">
        <v>47</v>
      </c>
      <c r="B274" s="78">
        <v>810018237049</v>
      </c>
      <c r="C274" s="77" t="s">
        <v>131</v>
      </c>
      <c r="D274" s="29">
        <v>39</v>
      </c>
      <c r="E274" s="31">
        <v>1</v>
      </c>
      <c r="F274" s="26">
        <f t="shared" si="8"/>
        <v>40</v>
      </c>
      <c r="G274" s="26">
        <v>48</v>
      </c>
      <c r="H274" s="32">
        <f t="shared" si="9"/>
        <v>83.333333333333343</v>
      </c>
      <c r="I274" s="26">
        <v>3</v>
      </c>
      <c r="J274" s="26" t="s">
        <v>22</v>
      </c>
    </row>
    <row r="275" spans="1:11" ht="29.25" customHeight="1" x14ac:dyDescent="0.35">
      <c r="A275" s="79">
        <v>48</v>
      </c>
      <c r="B275" s="78">
        <v>810018237050</v>
      </c>
      <c r="C275" s="77" t="s">
        <v>132</v>
      </c>
      <c r="D275" s="29">
        <v>40</v>
      </c>
      <c r="E275" s="31">
        <v>1</v>
      </c>
      <c r="F275" s="26">
        <f t="shared" si="8"/>
        <v>41</v>
      </c>
      <c r="G275" s="26">
        <v>48</v>
      </c>
      <c r="H275" s="32">
        <f t="shared" si="9"/>
        <v>85.416666666666657</v>
      </c>
      <c r="I275" s="26">
        <v>3</v>
      </c>
      <c r="J275" s="26" t="s">
        <v>22</v>
      </c>
    </row>
    <row r="276" spans="1:11" ht="29.25" customHeight="1" x14ac:dyDescent="0.35">
      <c r="A276" s="79">
        <v>49</v>
      </c>
      <c r="B276" s="82">
        <v>810018237051</v>
      </c>
      <c r="C276" s="83" t="s">
        <v>133</v>
      </c>
      <c r="D276" s="29">
        <v>45</v>
      </c>
      <c r="E276" s="31">
        <v>2</v>
      </c>
      <c r="F276" s="26">
        <f t="shared" si="8"/>
        <v>47</v>
      </c>
      <c r="G276" s="26">
        <v>48</v>
      </c>
      <c r="H276" s="32">
        <f t="shared" si="9"/>
        <v>97.916666666666657</v>
      </c>
      <c r="I276" s="26">
        <v>3</v>
      </c>
      <c r="J276" s="26" t="s">
        <v>22</v>
      </c>
    </row>
    <row r="277" spans="1:11" x14ac:dyDescent="0.35">
      <c r="B277" s="84"/>
      <c r="C277" s="85"/>
      <c r="D277" s="134"/>
      <c r="F277" s="101"/>
      <c r="G277" s="101"/>
      <c r="H277" s="101"/>
      <c r="I277" s="31">
        <f>SUM(I228:I276)</f>
        <v>144</v>
      </c>
      <c r="J277" s="31">
        <v>49</v>
      </c>
    </row>
    <row r="278" spans="1:11" x14ac:dyDescent="0.35">
      <c r="B278" s="80"/>
      <c r="C278" s="81"/>
      <c r="F278" s="102"/>
      <c r="G278" s="102"/>
      <c r="H278" s="102"/>
      <c r="I278" s="30">
        <f>(I277/J277)</f>
        <v>2.9387755102040818</v>
      </c>
      <c r="J278" s="26"/>
    </row>
    <row r="279" spans="1:11" ht="56.25" customHeight="1" x14ac:dyDescent="0.35">
      <c r="A279" s="63"/>
      <c r="B279" s="102" t="s">
        <v>14</v>
      </c>
      <c r="C279" s="102"/>
      <c r="D279" s="86">
        <v>2</v>
      </c>
      <c r="E279" s="86">
        <v>34</v>
      </c>
      <c r="F279" s="86">
        <v>2</v>
      </c>
      <c r="G279" s="86"/>
      <c r="H279" s="86"/>
      <c r="I279" s="106" t="s">
        <v>15</v>
      </c>
      <c r="J279" s="107" t="s">
        <v>16</v>
      </c>
      <c r="K279" s="105" t="s">
        <v>59</v>
      </c>
    </row>
    <row r="280" spans="1:11" ht="53.25" customHeight="1" x14ac:dyDescent="0.35">
      <c r="A280" s="64"/>
      <c r="B280" s="102" t="s">
        <v>17</v>
      </c>
      <c r="C280" s="102"/>
      <c r="D280" s="108" t="s">
        <v>77</v>
      </c>
      <c r="E280" s="109"/>
      <c r="F280" s="109"/>
      <c r="G280" s="107" t="s">
        <v>18</v>
      </c>
      <c r="H280" s="107" t="s">
        <v>19</v>
      </c>
      <c r="I280" s="106"/>
      <c r="J280" s="106"/>
      <c r="K280" s="106"/>
    </row>
    <row r="281" spans="1:11" ht="63" x14ac:dyDescent="0.35">
      <c r="A281" s="65" t="s">
        <v>20</v>
      </c>
      <c r="B281" s="67" t="s">
        <v>69</v>
      </c>
      <c r="C281" s="86" t="s">
        <v>21</v>
      </c>
      <c r="D281" s="28" t="s">
        <v>139</v>
      </c>
      <c r="E281" s="88" t="s">
        <v>143</v>
      </c>
      <c r="F281" s="88" t="s">
        <v>165</v>
      </c>
      <c r="G281" s="107"/>
      <c r="H281" s="107"/>
      <c r="I281" s="107"/>
      <c r="J281" s="107"/>
      <c r="K281" s="107"/>
    </row>
    <row r="282" spans="1:11" ht="27" customHeight="1" x14ac:dyDescent="0.35">
      <c r="A282" s="79">
        <v>1</v>
      </c>
      <c r="B282" s="78">
        <v>810018237001</v>
      </c>
      <c r="C282" s="77" t="s">
        <v>86</v>
      </c>
      <c r="D282" s="26">
        <v>2</v>
      </c>
      <c r="E282" s="29">
        <v>31</v>
      </c>
      <c r="F282" s="31">
        <v>0</v>
      </c>
      <c r="G282" s="26">
        <f t="shared" ref="G282:G330" si="10">SUM(D282:F282)</f>
        <v>33</v>
      </c>
      <c r="H282" s="26">
        <v>38</v>
      </c>
      <c r="I282" s="30">
        <f>G282/H282*100</f>
        <v>86.842105263157904</v>
      </c>
      <c r="J282" s="26">
        <v>3</v>
      </c>
      <c r="K282" s="26" t="s">
        <v>22</v>
      </c>
    </row>
    <row r="283" spans="1:11" ht="27" customHeight="1" x14ac:dyDescent="0.35">
      <c r="A283" s="79">
        <v>2</v>
      </c>
      <c r="B283" s="138">
        <v>810018237003</v>
      </c>
      <c r="C283" s="139" t="s">
        <v>87</v>
      </c>
      <c r="D283" s="26">
        <v>1</v>
      </c>
      <c r="E283" s="29">
        <v>34</v>
      </c>
      <c r="F283" s="31">
        <v>2</v>
      </c>
      <c r="G283" s="26">
        <f t="shared" si="10"/>
        <v>37</v>
      </c>
      <c r="H283" s="26">
        <v>38</v>
      </c>
      <c r="I283" s="30">
        <f t="shared" ref="I283:I330" si="11">G283/H283*100</f>
        <v>97.368421052631575</v>
      </c>
      <c r="J283" s="26">
        <v>3</v>
      </c>
      <c r="K283" s="26" t="s">
        <v>22</v>
      </c>
    </row>
    <row r="284" spans="1:11" ht="27" customHeight="1" x14ac:dyDescent="0.35">
      <c r="A284" s="79">
        <v>3</v>
      </c>
      <c r="B284" s="138">
        <v>810018237004</v>
      </c>
      <c r="C284" s="139" t="s">
        <v>88</v>
      </c>
      <c r="D284" s="26">
        <v>1</v>
      </c>
      <c r="E284" s="29">
        <v>34</v>
      </c>
      <c r="F284" s="31">
        <v>0</v>
      </c>
      <c r="G284" s="26">
        <f t="shared" si="10"/>
        <v>35</v>
      </c>
      <c r="H284" s="26">
        <v>38</v>
      </c>
      <c r="I284" s="30">
        <f t="shared" si="11"/>
        <v>92.10526315789474</v>
      </c>
      <c r="J284" s="26">
        <v>3</v>
      </c>
      <c r="K284" s="26" t="s">
        <v>22</v>
      </c>
    </row>
    <row r="285" spans="1:11" ht="27" customHeight="1" x14ac:dyDescent="0.35">
      <c r="A285" s="79">
        <v>4</v>
      </c>
      <c r="B285" s="138">
        <v>810018237005</v>
      </c>
      <c r="C285" s="139" t="s">
        <v>89</v>
      </c>
      <c r="D285" s="26">
        <v>2</v>
      </c>
      <c r="E285" s="29">
        <v>32</v>
      </c>
      <c r="F285" s="31">
        <v>1</v>
      </c>
      <c r="G285" s="26">
        <f t="shared" si="10"/>
        <v>35</v>
      </c>
      <c r="H285" s="26">
        <v>38</v>
      </c>
      <c r="I285" s="30">
        <f t="shared" si="11"/>
        <v>92.10526315789474</v>
      </c>
      <c r="J285" s="26">
        <v>3</v>
      </c>
      <c r="K285" s="26" t="s">
        <v>22</v>
      </c>
    </row>
    <row r="286" spans="1:11" ht="27" customHeight="1" x14ac:dyDescent="0.35">
      <c r="A286" s="79">
        <v>5</v>
      </c>
      <c r="B286" s="138">
        <v>810018237006</v>
      </c>
      <c r="C286" s="139" t="s">
        <v>90</v>
      </c>
      <c r="D286" s="26">
        <v>1</v>
      </c>
      <c r="E286" s="29">
        <v>31</v>
      </c>
      <c r="F286" s="31">
        <v>2</v>
      </c>
      <c r="G286" s="26">
        <f t="shared" si="10"/>
        <v>34</v>
      </c>
      <c r="H286" s="26">
        <v>38</v>
      </c>
      <c r="I286" s="30">
        <f t="shared" si="11"/>
        <v>89.473684210526315</v>
      </c>
      <c r="J286" s="26">
        <v>3</v>
      </c>
      <c r="K286" s="26" t="s">
        <v>22</v>
      </c>
    </row>
    <row r="287" spans="1:11" ht="27" customHeight="1" x14ac:dyDescent="0.35">
      <c r="A287" s="79">
        <v>6</v>
      </c>
      <c r="B287" s="138">
        <v>810018237007</v>
      </c>
      <c r="C287" s="139" t="s">
        <v>91</v>
      </c>
      <c r="D287" s="26">
        <v>1</v>
      </c>
      <c r="E287" s="29">
        <v>34</v>
      </c>
      <c r="F287" s="31">
        <v>1</v>
      </c>
      <c r="G287" s="26">
        <f t="shared" si="10"/>
        <v>36</v>
      </c>
      <c r="H287" s="26">
        <v>38</v>
      </c>
      <c r="I287" s="30">
        <f t="shared" si="11"/>
        <v>94.73684210526315</v>
      </c>
      <c r="J287" s="26">
        <v>3</v>
      </c>
      <c r="K287" s="26" t="s">
        <v>22</v>
      </c>
    </row>
    <row r="288" spans="1:11" ht="27" customHeight="1" x14ac:dyDescent="0.35">
      <c r="A288" s="79">
        <v>7</v>
      </c>
      <c r="B288" s="138">
        <v>810018237008</v>
      </c>
      <c r="C288" s="139" t="s">
        <v>92</v>
      </c>
      <c r="D288" s="26">
        <v>2</v>
      </c>
      <c r="E288" s="29">
        <v>31</v>
      </c>
      <c r="F288" s="31">
        <v>2</v>
      </c>
      <c r="G288" s="26">
        <f t="shared" si="10"/>
        <v>35</v>
      </c>
      <c r="H288" s="26">
        <v>38</v>
      </c>
      <c r="I288" s="30">
        <f t="shared" si="11"/>
        <v>92.10526315789474</v>
      </c>
      <c r="J288" s="26">
        <v>3</v>
      </c>
      <c r="K288" s="26" t="s">
        <v>22</v>
      </c>
    </row>
    <row r="289" spans="1:11" ht="27" customHeight="1" x14ac:dyDescent="0.35">
      <c r="A289" s="79">
        <v>8</v>
      </c>
      <c r="B289" s="138">
        <v>810018237009</v>
      </c>
      <c r="C289" s="139" t="s">
        <v>93</v>
      </c>
      <c r="D289" s="26">
        <v>1</v>
      </c>
      <c r="E289" s="29">
        <v>34</v>
      </c>
      <c r="F289" s="31">
        <v>1</v>
      </c>
      <c r="G289" s="26">
        <f t="shared" si="10"/>
        <v>36</v>
      </c>
      <c r="H289" s="26">
        <v>38</v>
      </c>
      <c r="I289" s="30">
        <f t="shared" si="11"/>
        <v>94.73684210526315</v>
      </c>
      <c r="J289" s="26">
        <v>3</v>
      </c>
      <c r="K289" s="26" t="s">
        <v>22</v>
      </c>
    </row>
    <row r="290" spans="1:11" ht="27" customHeight="1" x14ac:dyDescent="0.35">
      <c r="A290" s="79">
        <v>9</v>
      </c>
      <c r="B290" s="138">
        <v>810018237010</v>
      </c>
      <c r="C290" s="139" t="s">
        <v>94</v>
      </c>
      <c r="D290" s="26">
        <v>2</v>
      </c>
      <c r="E290" s="29">
        <v>42</v>
      </c>
      <c r="F290" s="31">
        <v>2</v>
      </c>
      <c r="G290" s="26">
        <f t="shared" si="10"/>
        <v>46</v>
      </c>
      <c r="H290" s="26">
        <v>38</v>
      </c>
      <c r="I290" s="30">
        <f t="shared" si="11"/>
        <v>121.05263157894737</v>
      </c>
      <c r="J290" s="26">
        <v>3</v>
      </c>
      <c r="K290" s="26" t="s">
        <v>22</v>
      </c>
    </row>
    <row r="291" spans="1:11" ht="27" customHeight="1" x14ac:dyDescent="0.35">
      <c r="A291" s="79">
        <v>10</v>
      </c>
      <c r="B291" s="138">
        <v>810018237011</v>
      </c>
      <c r="C291" s="139" t="s">
        <v>95</v>
      </c>
      <c r="D291" s="26">
        <v>1</v>
      </c>
      <c r="E291" s="29">
        <v>34</v>
      </c>
      <c r="F291" s="31">
        <v>2</v>
      </c>
      <c r="G291" s="26">
        <f t="shared" si="10"/>
        <v>37</v>
      </c>
      <c r="H291" s="26">
        <v>38</v>
      </c>
      <c r="I291" s="30">
        <f t="shared" si="11"/>
        <v>97.368421052631575</v>
      </c>
      <c r="J291" s="26">
        <v>3</v>
      </c>
      <c r="K291" s="26" t="s">
        <v>70</v>
      </c>
    </row>
    <row r="292" spans="1:11" ht="27" customHeight="1" x14ac:dyDescent="0.35">
      <c r="A292" s="79">
        <v>11</v>
      </c>
      <c r="B292" s="138">
        <v>810018237012</v>
      </c>
      <c r="C292" s="139" t="s">
        <v>96</v>
      </c>
      <c r="D292" s="26">
        <v>2</v>
      </c>
      <c r="E292" s="29">
        <v>34</v>
      </c>
      <c r="F292" s="31">
        <v>1</v>
      </c>
      <c r="G292" s="26">
        <f t="shared" si="10"/>
        <v>37</v>
      </c>
      <c r="H292" s="26">
        <v>38</v>
      </c>
      <c r="I292" s="30">
        <f t="shared" si="11"/>
        <v>97.368421052631575</v>
      </c>
      <c r="J292" s="26">
        <v>3</v>
      </c>
      <c r="K292" s="26" t="s">
        <v>22</v>
      </c>
    </row>
    <row r="293" spans="1:11" ht="27" customHeight="1" x14ac:dyDescent="0.35">
      <c r="A293" s="79">
        <v>12</v>
      </c>
      <c r="B293" s="138">
        <v>810018237013</v>
      </c>
      <c r="C293" s="139" t="s">
        <v>97</v>
      </c>
      <c r="D293" s="26">
        <v>0</v>
      </c>
      <c r="E293" s="29">
        <v>34</v>
      </c>
      <c r="F293" s="31">
        <v>1</v>
      </c>
      <c r="G293" s="26">
        <f t="shared" si="10"/>
        <v>35</v>
      </c>
      <c r="H293" s="26">
        <v>38</v>
      </c>
      <c r="I293" s="30">
        <f t="shared" si="11"/>
        <v>92.10526315789474</v>
      </c>
      <c r="J293" s="26">
        <v>3</v>
      </c>
      <c r="K293" s="26" t="s">
        <v>22</v>
      </c>
    </row>
    <row r="294" spans="1:11" ht="27" customHeight="1" x14ac:dyDescent="0.35">
      <c r="A294" s="79">
        <v>13</v>
      </c>
      <c r="B294" s="138">
        <v>810018237014</v>
      </c>
      <c r="C294" s="139" t="s">
        <v>98</v>
      </c>
      <c r="D294" s="26">
        <v>1</v>
      </c>
      <c r="E294" s="29">
        <v>34</v>
      </c>
      <c r="F294" s="31">
        <v>1</v>
      </c>
      <c r="G294" s="26">
        <f t="shared" si="10"/>
        <v>36</v>
      </c>
      <c r="H294" s="26">
        <v>38</v>
      </c>
      <c r="I294" s="30">
        <f t="shared" si="11"/>
        <v>94.73684210526315</v>
      </c>
      <c r="J294" s="26">
        <v>3</v>
      </c>
      <c r="K294" s="26" t="s">
        <v>22</v>
      </c>
    </row>
    <row r="295" spans="1:11" ht="27" customHeight="1" x14ac:dyDescent="0.35">
      <c r="A295" s="79">
        <v>14</v>
      </c>
      <c r="B295" s="138">
        <v>810018237015</v>
      </c>
      <c r="C295" s="139" t="s">
        <v>98</v>
      </c>
      <c r="D295" s="26">
        <v>2</v>
      </c>
      <c r="E295" s="29">
        <v>34</v>
      </c>
      <c r="F295" s="31">
        <v>1</v>
      </c>
      <c r="G295" s="26">
        <f t="shared" si="10"/>
        <v>37</v>
      </c>
      <c r="H295" s="26">
        <v>38</v>
      </c>
      <c r="I295" s="30">
        <f t="shared" si="11"/>
        <v>97.368421052631575</v>
      </c>
      <c r="J295" s="26">
        <v>3</v>
      </c>
      <c r="K295" s="26" t="s">
        <v>22</v>
      </c>
    </row>
    <row r="296" spans="1:11" ht="27" customHeight="1" x14ac:dyDescent="0.35">
      <c r="A296" s="79">
        <v>15</v>
      </c>
      <c r="B296" s="138">
        <v>810018237016</v>
      </c>
      <c r="C296" s="139" t="s">
        <v>99</v>
      </c>
      <c r="D296" s="26">
        <v>2</v>
      </c>
      <c r="E296" s="29">
        <v>32</v>
      </c>
      <c r="F296" s="31">
        <v>2</v>
      </c>
      <c r="G296" s="26">
        <f t="shared" si="10"/>
        <v>36</v>
      </c>
      <c r="H296" s="26">
        <v>38</v>
      </c>
      <c r="I296" s="30">
        <f t="shared" si="11"/>
        <v>94.73684210526315</v>
      </c>
      <c r="J296" s="26">
        <v>3</v>
      </c>
      <c r="K296" s="26" t="s">
        <v>70</v>
      </c>
    </row>
    <row r="297" spans="1:11" ht="27" customHeight="1" x14ac:dyDescent="0.35">
      <c r="A297" s="79">
        <v>16</v>
      </c>
      <c r="B297" s="138">
        <v>810018237017</v>
      </c>
      <c r="C297" s="139" t="s">
        <v>100</v>
      </c>
      <c r="D297" s="26">
        <v>2</v>
      </c>
      <c r="E297" s="29">
        <v>31</v>
      </c>
      <c r="F297" s="31">
        <v>2</v>
      </c>
      <c r="G297" s="26">
        <f t="shared" si="10"/>
        <v>35</v>
      </c>
      <c r="H297" s="26">
        <v>38</v>
      </c>
      <c r="I297" s="30">
        <f t="shared" si="11"/>
        <v>92.10526315789474</v>
      </c>
      <c r="J297" s="26">
        <v>3</v>
      </c>
      <c r="K297" s="26" t="s">
        <v>22</v>
      </c>
    </row>
    <row r="298" spans="1:11" ht="27" customHeight="1" x14ac:dyDescent="0.35">
      <c r="A298" s="79">
        <v>17</v>
      </c>
      <c r="B298" s="138">
        <v>810018237018</v>
      </c>
      <c r="C298" s="139" t="s">
        <v>101</v>
      </c>
      <c r="D298" s="26">
        <v>1</v>
      </c>
      <c r="E298" s="29">
        <v>33</v>
      </c>
      <c r="F298" s="31">
        <v>1</v>
      </c>
      <c r="G298" s="26">
        <f t="shared" si="10"/>
        <v>35</v>
      </c>
      <c r="H298" s="26">
        <v>38</v>
      </c>
      <c r="I298" s="30">
        <f t="shared" si="11"/>
        <v>92.10526315789474</v>
      </c>
      <c r="J298" s="26">
        <v>3</v>
      </c>
      <c r="K298" s="26" t="s">
        <v>22</v>
      </c>
    </row>
    <row r="299" spans="1:11" ht="27" customHeight="1" x14ac:dyDescent="0.35">
      <c r="A299" s="79">
        <v>18</v>
      </c>
      <c r="B299" s="138">
        <v>810018237019</v>
      </c>
      <c r="C299" s="139" t="s">
        <v>102</v>
      </c>
      <c r="D299" s="31">
        <v>1</v>
      </c>
      <c r="E299" s="29">
        <v>31</v>
      </c>
      <c r="F299" s="31">
        <v>2</v>
      </c>
      <c r="G299" s="31">
        <f t="shared" si="10"/>
        <v>34</v>
      </c>
      <c r="H299" s="26">
        <v>38</v>
      </c>
      <c r="I299" s="32">
        <f t="shared" si="11"/>
        <v>89.473684210526315</v>
      </c>
      <c r="J299" s="26">
        <v>3</v>
      </c>
      <c r="K299" s="26" t="s">
        <v>22</v>
      </c>
    </row>
    <row r="300" spans="1:11" ht="27" customHeight="1" x14ac:dyDescent="0.35">
      <c r="A300" s="79">
        <v>19</v>
      </c>
      <c r="B300" s="138">
        <v>810018237021</v>
      </c>
      <c r="C300" s="139" t="s">
        <v>103</v>
      </c>
      <c r="D300" s="31">
        <v>1</v>
      </c>
      <c r="E300" s="29">
        <v>29</v>
      </c>
      <c r="F300" s="31">
        <v>2</v>
      </c>
      <c r="G300" s="31">
        <f t="shared" si="10"/>
        <v>32</v>
      </c>
      <c r="H300" s="26">
        <v>38</v>
      </c>
      <c r="I300" s="32">
        <f t="shared" si="11"/>
        <v>84.210526315789465</v>
      </c>
      <c r="J300" s="26">
        <v>3</v>
      </c>
      <c r="K300" s="26" t="s">
        <v>22</v>
      </c>
    </row>
    <row r="301" spans="1:11" ht="27" customHeight="1" x14ac:dyDescent="0.35">
      <c r="A301" s="79">
        <v>20</v>
      </c>
      <c r="B301" s="138">
        <v>810018237022</v>
      </c>
      <c r="C301" s="139" t="s">
        <v>104</v>
      </c>
      <c r="D301" s="31">
        <v>0</v>
      </c>
      <c r="E301" s="29">
        <v>34</v>
      </c>
      <c r="F301" s="31">
        <v>2</v>
      </c>
      <c r="G301" s="31">
        <f t="shared" si="10"/>
        <v>36</v>
      </c>
      <c r="H301" s="26">
        <v>38</v>
      </c>
      <c r="I301" s="32">
        <f t="shared" si="11"/>
        <v>94.73684210526315</v>
      </c>
      <c r="J301" s="26">
        <v>3</v>
      </c>
      <c r="K301" s="26" t="s">
        <v>22</v>
      </c>
    </row>
    <row r="302" spans="1:11" ht="27" customHeight="1" x14ac:dyDescent="0.35">
      <c r="A302" s="79">
        <v>21</v>
      </c>
      <c r="B302" s="138">
        <v>810018237023</v>
      </c>
      <c r="C302" s="139" t="s">
        <v>105</v>
      </c>
      <c r="D302" s="31">
        <v>1</v>
      </c>
      <c r="E302" s="29">
        <v>28</v>
      </c>
      <c r="F302" s="31">
        <v>1</v>
      </c>
      <c r="G302" s="31">
        <f t="shared" si="10"/>
        <v>30</v>
      </c>
      <c r="H302" s="26">
        <v>38</v>
      </c>
      <c r="I302" s="32">
        <f t="shared" si="11"/>
        <v>78.94736842105263</v>
      </c>
      <c r="J302" s="26">
        <v>3</v>
      </c>
      <c r="K302" s="26" t="s">
        <v>22</v>
      </c>
    </row>
    <row r="303" spans="1:11" ht="27" customHeight="1" x14ac:dyDescent="0.35">
      <c r="A303" s="79">
        <v>22</v>
      </c>
      <c r="B303" s="138">
        <v>810018237024</v>
      </c>
      <c r="C303" s="139" t="s">
        <v>106</v>
      </c>
      <c r="D303" s="31">
        <v>1</v>
      </c>
      <c r="E303" s="29">
        <v>34</v>
      </c>
      <c r="F303" s="31">
        <v>2</v>
      </c>
      <c r="G303" s="31">
        <f t="shared" si="10"/>
        <v>37</v>
      </c>
      <c r="H303" s="26">
        <v>38</v>
      </c>
      <c r="I303" s="32">
        <f t="shared" si="11"/>
        <v>97.368421052631575</v>
      </c>
      <c r="J303" s="26">
        <v>3</v>
      </c>
      <c r="K303" s="26" t="s">
        <v>22</v>
      </c>
    </row>
    <row r="304" spans="1:11" ht="27" customHeight="1" x14ac:dyDescent="0.35">
      <c r="A304" s="79">
        <v>23</v>
      </c>
      <c r="B304" s="138">
        <v>810018237025</v>
      </c>
      <c r="C304" s="139" t="s">
        <v>107</v>
      </c>
      <c r="D304" s="31">
        <v>2</v>
      </c>
      <c r="E304" s="29">
        <v>34</v>
      </c>
      <c r="F304" s="31">
        <v>1</v>
      </c>
      <c r="G304" s="31">
        <f t="shared" si="10"/>
        <v>37</v>
      </c>
      <c r="H304" s="26">
        <v>38</v>
      </c>
      <c r="I304" s="32">
        <f t="shared" si="11"/>
        <v>97.368421052631575</v>
      </c>
      <c r="J304" s="26">
        <v>3</v>
      </c>
      <c r="K304" s="26" t="s">
        <v>22</v>
      </c>
    </row>
    <row r="305" spans="1:11" ht="27" customHeight="1" x14ac:dyDescent="0.35">
      <c r="A305" s="79">
        <v>24</v>
      </c>
      <c r="B305" s="138">
        <v>810018237026</v>
      </c>
      <c r="C305" s="139" t="s">
        <v>108</v>
      </c>
      <c r="D305" s="31">
        <v>2</v>
      </c>
      <c r="E305" s="29">
        <v>29</v>
      </c>
      <c r="F305" s="31">
        <v>1</v>
      </c>
      <c r="G305" s="31">
        <f t="shared" si="10"/>
        <v>32</v>
      </c>
      <c r="H305" s="26">
        <v>38</v>
      </c>
      <c r="I305" s="32">
        <f t="shared" si="11"/>
        <v>84.210526315789465</v>
      </c>
      <c r="J305" s="26">
        <v>3</v>
      </c>
      <c r="K305" s="26" t="s">
        <v>22</v>
      </c>
    </row>
    <row r="306" spans="1:11" ht="27" customHeight="1" x14ac:dyDescent="0.35">
      <c r="A306" s="79">
        <v>25</v>
      </c>
      <c r="B306" s="138">
        <v>810018237027</v>
      </c>
      <c r="C306" s="139" t="s">
        <v>109</v>
      </c>
      <c r="D306" s="29">
        <v>2</v>
      </c>
      <c r="E306" s="29">
        <v>27</v>
      </c>
      <c r="F306" s="26">
        <v>2</v>
      </c>
      <c r="G306" s="31">
        <f t="shared" si="10"/>
        <v>31</v>
      </c>
      <c r="H306" s="26">
        <v>38</v>
      </c>
      <c r="I306" s="32">
        <f t="shared" si="11"/>
        <v>81.578947368421055</v>
      </c>
      <c r="J306" s="26">
        <v>3</v>
      </c>
      <c r="K306" s="26" t="s">
        <v>22</v>
      </c>
    </row>
    <row r="307" spans="1:11" ht="27" customHeight="1" x14ac:dyDescent="0.35">
      <c r="A307" s="79">
        <v>26</v>
      </c>
      <c r="B307" s="138">
        <v>810018237028</v>
      </c>
      <c r="C307" s="139" t="s">
        <v>110</v>
      </c>
      <c r="D307" s="31">
        <v>0</v>
      </c>
      <c r="E307" s="29">
        <v>34</v>
      </c>
      <c r="F307" s="26">
        <v>1</v>
      </c>
      <c r="G307" s="31">
        <f t="shared" si="10"/>
        <v>35</v>
      </c>
      <c r="H307" s="26">
        <v>38</v>
      </c>
      <c r="I307" s="32">
        <f t="shared" si="11"/>
        <v>92.10526315789474</v>
      </c>
      <c r="J307" s="26">
        <v>3</v>
      </c>
      <c r="K307" s="26" t="s">
        <v>22</v>
      </c>
    </row>
    <row r="308" spans="1:11" ht="27" customHeight="1" x14ac:dyDescent="0.35">
      <c r="A308" s="79">
        <v>27</v>
      </c>
      <c r="B308" s="138">
        <v>810018237029</v>
      </c>
      <c r="C308" s="139" t="s">
        <v>111</v>
      </c>
      <c r="D308" s="31">
        <v>2</v>
      </c>
      <c r="E308" s="29">
        <v>25</v>
      </c>
      <c r="F308" s="26">
        <v>1</v>
      </c>
      <c r="G308" s="31">
        <f t="shared" si="10"/>
        <v>28</v>
      </c>
      <c r="H308" s="26">
        <v>38</v>
      </c>
      <c r="I308" s="32">
        <f t="shared" si="11"/>
        <v>73.68421052631578</v>
      </c>
      <c r="J308" s="26">
        <v>3</v>
      </c>
      <c r="K308" s="26" t="s">
        <v>22</v>
      </c>
    </row>
    <row r="309" spans="1:11" ht="27" customHeight="1" x14ac:dyDescent="0.35">
      <c r="A309" s="79">
        <v>28</v>
      </c>
      <c r="B309" s="138">
        <v>810018237030</v>
      </c>
      <c r="C309" s="139" t="s">
        <v>112</v>
      </c>
      <c r="D309" s="31">
        <v>0</v>
      </c>
      <c r="E309" s="29">
        <v>18</v>
      </c>
      <c r="F309" s="26">
        <v>2</v>
      </c>
      <c r="G309" s="31">
        <f t="shared" si="10"/>
        <v>20</v>
      </c>
      <c r="H309" s="26">
        <v>38</v>
      </c>
      <c r="I309" s="32">
        <f t="shared" si="11"/>
        <v>52.631578947368418</v>
      </c>
      <c r="J309" s="26">
        <v>2</v>
      </c>
      <c r="K309" s="26" t="s">
        <v>22</v>
      </c>
    </row>
    <row r="310" spans="1:11" ht="27" customHeight="1" x14ac:dyDescent="0.35">
      <c r="A310" s="79">
        <v>29</v>
      </c>
      <c r="B310" s="138">
        <v>810018237031</v>
      </c>
      <c r="C310" s="139" t="s">
        <v>113</v>
      </c>
      <c r="D310" s="31">
        <v>1</v>
      </c>
      <c r="E310" s="29">
        <v>34</v>
      </c>
      <c r="F310" s="26">
        <v>1</v>
      </c>
      <c r="G310" s="31">
        <f t="shared" si="10"/>
        <v>36</v>
      </c>
      <c r="H310" s="26">
        <v>38</v>
      </c>
      <c r="I310" s="32">
        <f t="shared" si="11"/>
        <v>94.73684210526315</v>
      </c>
      <c r="J310" s="26">
        <v>3</v>
      </c>
      <c r="K310" s="26" t="s">
        <v>22</v>
      </c>
    </row>
    <row r="311" spans="1:11" ht="27" customHeight="1" x14ac:dyDescent="0.35">
      <c r="A311" s="79">
        <v>30</v>
      </c>
      <c r="B311" s="138">
        <v>810018237032</v>
      </c>
      <c r="C311" s="139" t="s">
        <v>114</v>
      </c>
      <c r="D311" s="31">
        <v>2</v>
      </c>
      <c r="E311" s="29">
        <v>19</v>
      </c>
      <c r="F311" s="26">
        <v>1</v>
      </c>
      <c r="G311" s="31">
        <f t="shared" si="10"/>
        <v>22</v>
      </c>
      <c r="H311" s="26">
        <v>38</v>
      </c>
      <c r="I311" s="32">
        <f t="shared" si="11"/>
        <v>57.894736842105267</v>
      </c>
      <c r="J311" s="26">
        <v>2</v>
      </c>
      <c r="K311" s="26" t="s">
        <v>22</v>
      </c>
    </row>
    <row r="312" spans="1:11" ht="27" customHeight="1" x14ac:dyDescent="0.35">
      <c r="A312" s="79">
        <v>31</v>
      </c>
      <c r="B312" s="138">
        <v>810018237033</v>
      </c>
      <c r="C312" s="139" t="s">
        <v>115</v>
      </c>
      <c r="D312" s="31">
        <v>1</v>
      </c>
      <c r="E312" s="29">
        <v>34</v>
      </c>
      <c r="F312" s="26">
        <v>2</v>
      </c>
      <c r="G312" s="31">
        <f t="shared" si="10"/>
        <v>37</v>
      </c>
      <c r="H312" s="26">
        <v>38</v>
      </c>
      <c r="I312" s="32">
        <f t="shared" si="11"/>
        <v>97.368421052631575</v>
      </c>
      <c r="J312" s="26">
        <v>3</v>
      </c>
      <c r="K312" s="26" t="s">
        <v>22</v>
      </c>
    </row>
    <row r="313" spans="1:11" ht="27" customHeight="1" x14ac:dyDescent="0.35">
      <c r="A313" s="79">
        <v>32</v>
      </c>
      <c r="B313" s="138">
        <v>810018237034</v>
      </c>
      <c r="C313" s="139" t="s">
        <v>116</v>
      </c>
      <c r="D313" s="31">
        <v>2</v>
      </c>
      <c r="E313" s="29">
        <v>34</v>
      </c>
      <c r="F313" s="26">
        <v>1</v>
      </c>
      <c r="G313" s="31">
        <f t="shared" si="10"/>
        <v>37</v>
      </c>
      <c r="H313" s="26">
        <v>38</v>
      </c>
      <c r="I313" s="32">
        <f t="shared" si="11"/>
        <v>97.368421052631575</v>
      </c>
      <c r="J313" s="26">
        <v>3</v>
      </c>
      <c r="K313" s="26" t="s">
        <v>22</v>
      </c>
    </row>
    <row r="314" spans="1:11" ht="27" customHeight="1" x14ac:dyDescent="0.35">
      <c r="A314" s="79">
        <v>33</v>
      </c>
      <c r="B314" s="138">
        <v>810018237035</v>
      </c>
      <c r="C314" s="139" t="s">
        <v>117</v>
      </c>
      <c r="D314" s="31">
        <v>1</v>
      </c>
      <c r="E314" s="29">
        <v>34</v>
      </c>
      <c r="F314" s="26">
        <v>2</v>
      </c>
      <c r="G314" s="31">
        <f t="shared" si="10"/>
        <v>37</v>
      </c>
      <c r="H314" s="26">
        <v>38</v>
      </c>
      <c r="I314" s="32">
        <f t="shared" si="11"/>
        <v>97.368421052631575</v>
      </c>
      <c r="J314" s="26">
        <v>3</v>
      </c>
      <c r="K314" s="26" t="s">
        <v>22</v>
      </c>
    </row>
    <row r="315" spans="1:11" ht="27" customHeight="1" x14ac:dyDescent="0.35">
      <c r="A315" s="79">
        <v>34</v>
      </c>
      <c r="B315" s="138">
        <v>810018237036</v>
      </c>
      <c r="C315" s="139" t="s">
        <v>118</v>
      </c>
      <c r="D315" s="31">
        <v>2</v>
      </c>
      <c r="E315" s="29">
        <v>34</v>
      </c>
      <c r="F315" s="26">
        <v>1</v>
      </c>
      <c r="G315" s="31">
        <f t="shared" si="10"/>
        <v>37</v>
      </c>
      <c r="H315" s="26">
        <v>38</v>
      </c>
      <c r="I315" s="32">
        <f t="shared" si="11"/>
        <v>97.368421052631575</v>
      </c>
      <c r="J315" s="26">
        <v>3</v>
      </c>
      <c r="K315" s="26" t="s">
        <v>22</v>
      </c>
    </row>
    <row r="316" spans="1:11" ht="27" customHeight="1" x14ac:dyDescent="0.35">
      <c r="A316" s="79">
        <v>35</v>
      </c>
      <c r="B316" s="138">
        <v>810018237037</v>
      </c>
      <c r="C316" s="139" t="s">
        <v>119</v>
      </c>
      <c r="D316" s="31">
        <v>2</v>
      </c>
      <c r="E316" s="29">
        <v>33</v>
      </c>
      <c r="F316" s="26">
        <v>2</v>
      </c>
      <c r="G316" s="31">
        <f t="shared" si="10"/>
        <v>37</v>
      </c>
      <c r="H316" s="26">
        <v>38</v>
      </c>
      <c r="I316" s="32">
        <f t="shared" si="11"/>
        <v>97.368421052631575</v>
      </c>
      <c r="J316" s="26">
        <v>3</v>
      </c>
      <c r="K316" s="26" t="s">
        <v>22</v>
      </c>
    </row>
    <row r="317" spans="1:11" ht="27" customHeight="1" x14ac:dyDescent="0.35">
      <c r="A317" s="79">
        <v>36</v>
      </c>
      <c r="B317" s="138">
        <v>810018237038</v>
      </c>
      <c r="C317" s="139" t="s">
        <v>120</v>
      </c>
      <c r="D317" s="31">
        <v>1</v>
      </c>
      <c r="E317" s="29">
        <v>29</v>
      </c>
      <c r="F317" s="26">
        <v>0</v>
      </c>
      <c r="G317" s="31">
        <f t="shared" si="10"/>
        <v>30</v>
      </c>
      <c r="H317" s="26">
        <v>38</v>
      </c>
      <c r="I317" s="32">
        <f t="shared" si="11"/>
        <v>78.94736842105263</v>
      </c>
      <c r="J317" s="26">
        <v>3</v>
      </c>
      <c r="K317" s="26" t="s">
        <v>22</v>
      </c>
    </row>
    <row r="318" spans="1:11" ht="27" customHeight="1" x14ac:dyDescent="0.35">
      <c r="A318" s="79">
        <v>37</v>
      </c>
      <c r="B318" s="138">
        <v>810018237039</v>
      </c>
      <c r="C318" s="139" t="s">
        <v>121</v>
      </c>
      <c r="D318" s="31">
        <v>1</v>
      </c>
      <c r="E318" s="29">
        <v>34</v>
      </c>
      <c r="F318" s="26">
        <v>1</v>
      </c>
      <c r="G318" s="31">
        <f t="shared" si="10"/>
        <v>36</v>
      </c>
      <c r="H318" s="26">
        <v>38</v>
      </c>
      <c r="I318" s="32">
        <f t="shared" si="11"/>
        <v>94.73684210526315</v>
      </c>
      <c r="J318" s="26">
        <v>3</v>
      </c>
      <c r="K318" s="26" t="s">
        <v>22</v>
      </c>
    </row>
    <row r="319" spans="1:11" ht="27" customHeight="1" x14ac:dyDescent="0.35">
      <c r="A319" s="79">
        <v>38</v>
      </c>
      <c r="B319" s="138">
        <v>810018237040</v>
      </c>
      <c r="C319" s="139" t="s">
        <v>122</v>
      </c>
      <c r="D319" s="31">
        <v>1</v>
      </c>
      <c r="E319" s="29">
        <v>34</v>
      </c>
      <c r="F319" s="26">
        <v>2</v>
      </c>
      <c r="G319" s="31">
        <f t="shared" si="10"/>
        <v>37</v>
      </c>
      <c r="H319" s="26">
        <v>38</v>
      </c>
      <c r="I319" s="32">
        <f t="shared" si="11"/>
        <v>97.368421052631575</v>
      </c>
      <c r="J319" s="26">
        <v>3</v>
      </c>
      <c r="K319" s="26" t="s">
        <v>22</v>
      </c>
    </row>
    <row r="320" spans="1:11" ht="27" customHeight="1" x14ac:dyDescent="0.35">
      <c r="A320" s="79">
        <v>39</v>
      </c>
      <c r="B320" s="138">
        <v>810018237041</v>
      </c>
      <c r="C320" s="139" t="s">
        <v>123</v>
      </c>
      <c r="D320" s="31">
        <v>1</v>
      </c>
      <c r="E320" s="29">
        <v>17</v>
      </c>
      <c r="F320" s="26">
        <v>2</v>
      </c>
      <c r="G320" s="31">
        <f t="shared" si="10"/>
        <v>20</v>
      </c>
      <c r="H320" s="26">
        <v>38</v>
      </c>
      <c r="I320" s="32">
        <f t="shared" si="11"/>
        <v>52.631578947368418</v>
      </c>
      <c r="J320" s="26">
        <v>2</v>
      </c>
      <c r="K320" s="26" t="s">
        <v>22</v>
      </c>
    </row>
    <row r="321" spans="1:11" ht="27" customHeight="1" x14ac:dyDescent="0.35">
      <c r="A321" s="79">
        <v>40</v>
      </c>
      <c r="B321" s="138">
        <v>810018237042</v>
      </c>
      <c r="C321" s="139" t="s">
        <v>124</v>
      </c>
      <c r="D321" s="31">
        <v>2</v>
      </c>
      <c r="E321" s="29">
        <v>30</v>
      </c>
      <c r="F321" s="26">
        <v>2</v>
      </c>
      <c r="G321" s="31">
        <f t="shared" si="10"/>
        <v>34</v>
      </c>
      <c r="H321" s="26">
        <v>38</v>
      </c>
      <c r="I321" s="32">
        <f t="shared" si="11"/>
        <v>89.473684210526315</v>
      </c>
      <c r="J321" s="26">
        <v>3</v>
      </c>
      <c r="K321" s="26" t="s">
        <v>22</v>
      </c>
    </row>
    <row r="322" spans="1:11" ht="27" customHeight="1" x14ac:dyDescent="0.35">
      <c r="A322" s="79">
        <v>41</v>
      </c>
      <c r="B322" s="138">
        <v>810018237043</v>
      </c>
      <c r="C322" s="139" t="s">
        <v>125</v>
      </c>
      <c r="D322" s="31">
        <v>2</v>
      </c>
      <c r="E322" s="29">
        <v>34</v>
      </c>
      <c r="F322" s="26">
        <v>1</v>
      </c>
      <c r="G322" s="31">
        <f t="shared" si="10"/>
        <v>37</v>
      </c>
      <c r="H322" s="26">
        <v>38</v>
      </c>
      <c r="I322" s="32">
        <f t="shared" si="11"/>
        <v>97.368421052631575</v>
      </c>
      <c r="J322" s="26">
        <v>3</v>
      </c>
      <c r="K322" s="26" t="s">
        <v>22</v>
      </c>
    </row>
    <row r="323" spans="1:11" ht="27" customHeight="1" x14ac:dyDescent="0.35">
      <c r="A323" s="79">
        <v>42</v>
      </c>
      <c r="B323" s="138">
        <v>810018237044</v>
      </c>
      <c r="C323" s="139" t="s">
        <v>126</v>
      </c>
      <c r="D323" s="31">
        <v>1</v>
      </c>
      <c r="E323" s="29">
        <v>29</v>
      </c>
      <c r="F323" s="31">
        <v>1</v>
      </c>
      <c r="G323" s="31">
        <f t="shared" si="10"/>
        <v>31</v>
      </c>
      <c r="H323" s="26">
        <v>38</v>
      </c>
      <c r="I323" s="32">
        <f t="shared" si="11"/>
        <v>81.578947368421055</v>
      </c>
      <c r="J323" s="26">
        <v>3</v>
      </c>
      <c r="K323" s="26" t="s">
        <v>22</v>
      </c>
    </row>
    <row r="324" spans="1:11" ht="27" customHeight="1" x14ac:dyDescent="0.35">
      <c r="A324" s="79">
        <v>43</v>
      </c>
      <c r="B324" s="138">
        <v>810018237045</v>
      </c>
      <c r="C324" s="139" t="s">
        <v>127</v>
      </c>
      <c r="D324" s="31">
        <v>2</v>
      </c>
      <c r="E324" s="29">
        <v>34</v>
      </c>
      <c r="F324" s="31">
        <v>1</v>
      </c>
      <c r="G324" s="31">
        <f t="shared" si="10"/>
        <v>37</v>
      </c>
      <c r="H324" s="26">
        <v>38</v>
      </c>
      <c r="I324" s="32">
        <f t="shared" si="11"/>
        <v>97.368421052631575</v>
      </c>
      <c r="J324" s="26">
        <v>3</v>
      </c>
      <c r="K324" s="26" t="s">
        <v>22</v>
      </c>
    </row>
    <row r="325" spans="1:11" ht="27" customHeight="1" x14ac:dyDescent="0.35">
      <c r="A325" s="79">
        <v>44</v>
      </c>
      <c r="B325" s="138">
        <v>810018237046</v>
      </c>
      <c r="C325" s="139" t="s">
        <v>128</v>
      </c>
      <c r="D325" s="31">
        <v>2</v>
      </c>
      <c r="E325" s="29">
        <v>30</v>
      </c>
      <c r="F325" s="31">
        <v>0</v>
      </c>
      <c r="G325" s="31">
        <f t="shared" si="10"/>
        <v>32</v>
      </c>
      <c r="H325" s="26">
        <v>38</v>
      </c>
      <c r="I325" s="32">
        <f t="shared" si="11"/>
        <v>84.210526315789465</v>
      </c>
      <c r="J325" s="26">
        <v>3</v>
      </c>
      <c r="K325" s="26" t="s">
        <v>22</v>
      </c>
    </row>
    <row r="326" spans="1:11" ht="27" customHeight="1" x14ac:dyDescent="0.35">
      <c r="A326" s="79">
        <v>45</v>
      </c>
      <c r="B326" s="138">
        <v>810018237047</v>
      </c>
      <c r="C326" s="139" t="s">
        <v>129</v>
      </c>
      <c r="D326" s="31">
        <v>2</v>
      </c>
      <c r="E326" s="29">
        <v>29</v>
      </c>
      <c r="F326" s="31">
        <v>1</v>
      </c>
      <c r="G326" s="31">
        <f t="shared" si="10"/>
        <v>32</v>
      </c>
      <c r="H326" s="26">
        <v>38</v>
      </c>
      <c r="I326" s="32">
        <f t="shared" si="11"/>
        <v>84.210526315789465</v>
      </c>
      <c r="J326" s="26">
        <v>3</v>
      </c>
      <c r="K326" s="26" t="s">
        <v>22</v>
      </c>
    </row>
    <row r="327" spans="1:11" ht="27" customHeight="1" x14ac:dyDescent="0.35">
      <c r="A327" s="79">
        <v>46</v>
      </c>
      <c r="B327" s="138">
        <v>810018237048</v>
      </c>
      <c r="C327" s="139" t="s">
        <v>130</v>
      </c>
      <c r="D327" s="31">
        <v>1</v>
      </c>
      <c r="E327" s="29">
        <v>34</v>
      </c>
      <c r="F327" s="31">
        <v>1</v>
      </c>
      <c r="G327" s="31">
        <f t="shared" si="10"/>
        <v>36</v>
      </c>
      <c r="H327" s="26">
        <v>38</v>
      </c>
      <c r="I327" s="32">
        <f t="shared" si="11"/>
        <v>94.73684210526315</v>
      </c>
      <c r="J327" s="26">
        <v>3</v>
      </c>
      <c r="K327" s="26" t="s">
        <v>22</v>
      </c>
    </row>
    <row r="328" spans="1:11" ht="27" customHeight="1" x14ac:dyDescent="0.35">
      <c r="A328" s="79">
        <v>47</v>
      </c>
      <c r="B328" s="138">
        <v>810018237049</v>
      </c>
      <c r="C328" s="139" t="s">
        <v>131</v>
      </c>
      <c r="D328" s="31">
        <v>1</v>
      </c>
      <c r="E328" s="29">
        <v>18</v>
      </c>
      <c r="F328" s="31">
        <v>2</v>
      </c>
      <c r="G328" s="31">
        <f t="shared" si="10"/>
        <v>21</v>
      </c>
      <c r="H328" s="26">
        <v>38</v>
      </c>
      <c r="I328" s="32">
        <f t="shared" si="11"/>
        <v>55.26315789473685</v>
      </c>
      <c r="J328" s="26">
        <v>2</v>
      </c>
      <c r="K328" s="26" t="s">
        <v>22</v>
      </c>
    </row>
    <row r="329" spans="1:11" ht="27" customHeight="1" x14ac:dyDescent="0.35">
      <c r="A329" s="79">
        <v>48</v>
      </c>
      <c r="B329" s="138">
        <v>810018237050</v>
      </c>
      <c r="C329" s="139" t="s">
        <v>132</v>
      </c>
      <c r="D329" s="31">
        <v>1</v>
      </c>
      <c r="E329" s="29">
        <v>17</v>
      </c>
      <c r="F329" s="31">
        <v>2</v>
      </c>
      <c r="G329" s="31">
        <f t="shared" si="10"/>
        <v>20</v>
      </c>
      <c r="H329" s="26">
        <v>38</v>
      </c>
      <c r="I329" s="32">
        <f t="shared" si="11"/>
        <v>52.631578947368418</v>
      </c>
      <c r="J329" s="26">
        <v>2</v>
      </c>
      <c r="K329" s="26" t="s">
        <v>22</v>
      </c>
    </row>
    <row r="330" spans="1:11" ht="27" customHeight="1" x14ac:dyDescent="0.35">
      <c r="A330" s="79">
        <v>49</v>
      </c>
      <c r="B330" s="136">
        <v>810018237051</v>
      </c>
      <c r="C330" s="137" t="s">
        <v>133</v>
      </c>
      <c r="D330" s="31">
        <v>1</v>
      </c>
      <c r="E330" s="29">
        <v>29</v>
      </c>
      <c r="F330" s="31">
        <v>2</v>
      </c>
      <c r="G330" s="31">
        <f t="shared" si="10"/>
        <v>32</v>
      </c>
      <c r="H330" s="26">
        <v>38</v>
      </c>
      <c r="I330" s="32">
        <f t="shared" si="11"/>
        <v>84.210526315789465</v>
      </c>
      <c r="J330" s="26">
        <v>3</v>
      </c>
      <c r="K330" s="26" t="s">
        <v>22</v>
      </c>
    </row>
    <row r="331" spans="1:11" x14ac:dyDescent="0.35">
      <c r="B331" s="84"/>
      <c r="C331" s="85"/>
      <c r="D331" s="135"/>
      <c r="G331" s="101"/>
      <c r="H331" s="101"/>
      <c r="I331" s="101"/>
      <c r="J331" s="31">
        <f>SUM(J282:J330)</f>
        <v>142</v>
      </c>
      <c r="K331" s="31">
        <v>49</v>
      </c>
    </row>
    <row r="332" spans="1:11" x14ac:dyDescent="0.35">
      <c r="B332" s="80"/>
      <c r="C332" s="81"/>
      <c r="G332" s="102"/>
      <c r="H332" s="102"/>
      <c r="I332" s="102"/>
      <c r="J332" s="30">
        <f>(J331/K331)</f>
        <v>2.8979591836734695</v>
      </c>
      <c r="K332" s="26"/>
    </row>
  </sheetData>
  <autoFilter ref="A225:K332">
    <filterColumn colId="1" showButton="0"/>
  </autoFilter>
  <mergeCells count="61">
    <mergeCell ref="G331:I331"/>
    <mergeCell ref="G332:I332"/>
    <mergeCell ref="K279:K281"/>
    <mergeCell ref="B280:C280"/>
    <mergeCell ref="D280:F280"/>
    <mergeCell ref="G280:G281"/>
    <mergeCell ref="H280:H281"/>
    <mergeCell ref="F277:H277"/>
    <mergeCell ref="F278:H278"/>
    <mergeCell ref="B279:C279"/>
    <mergeCell ref="I279:I281"/>
    <mergeCell ref="J279:J281"/>
    <mergeCell ref="J225:J227"/>
    <mergeCell ref="B226:C226"/>
    <mergeCell ref="D226:E226"/>
    <mergeCell ref="F226:F227"/>
    <mergeCell ref="G226:G227"/>
    <mergeCell ref="F220:H220"/>
    <mergeCell ref="F221:H221"/>
    <mergeCell ref="B225:C225"/>
    <mergeCell ref="H225:H227"/>
    <mergeCell ref="I225:I227"/>
    <mergeCell ref="J168:J170"/>
    <mergeCell ref="B169:C169"/>
    <mergeCell ref="D169:E169"/>
    <mergeCell ref="F169:F170"/>
    <mergeCell ref="G169:G170"/>
    <mergeCell ref="G166:I166"/>
    <mergeCell ref="G167:I167"/>
    <mergeCell ref="B168:C168"/>
    <mergeCell ref="H168:H170"/>
    <mergeCell ref="I168:I170"/>
    <mergeCell ref="K114:K116"/>
    <mergeCell ref="B115:C115"/>
    <mergeCell ref="D115:F115"/>
    <mergeCell ref="G115:G116"/>
    <mergeCell ref="H115:H116"/>
    <mergeCell ref="G109:I109"/>
    <mergeCell ref="G110:I110"/>
    <mergeCell ref="B114:C114"/>
    <mergeCell ref="I114:I116"/>
    <mergeCell ref="J114:J116"/>
    <mergeCell ref="B57:C57"/>
    <mergeCell ref="I57:I59"/>
    <mergeCell ref="J57:J59"/>
    <mergeCell ref="K57:K59"/>
    <mergeCell ref="B58:C58"/>
    <mergeCell ref="D58:F58"/>
    <mergeCell ref="G58:G59"/>
    <mergeCell ref="H58:H59"/>
    <mergeCell ref="H53:J53"/>
    <mergeCell ref="H54:J54"/>
    <mergeCell ref="M2:M3"/>
    <mergeCell ref="L1:L3"/>
    <mergeCell ref="B2:C2"/>
    <mergeCell ref="H2:H3"/>
    <mergeCell ref="I2:I3"/>
    <mergeCell ref="B1:C1"/>
    <mergeCell ref="J1:J3"/>
    <mergeCell ref="K1:K3"/>
    <mergeCell ref="D2:G2"/>
  </mergeCells>
  <conditionalFormatting sqref="J4:J52">
    <cfRule type="cellIs" dxfId="11" priority="8" operator="lessThan">
      <formula>60</formula>
    </cfRule>
  </conditionalFormatting>
  <conditionalFormatting sqref="I60:I108">
    <cfRule type="cellIs" dxfId="4" priority="5" operator="lessThan">
      <formula>60</formula>
    </cfRule>
  </conditionalFormatting>
  <conditionalFormatting sqref="I117:I165">
    <cfRule type="cellIs" dxfId="3" priority="4" operator="lessThan">
      <formula>60</formula>
    </cfRule>
  </conditionalFormatting>
  <conditionalFormatting sqref="H171:H219">
    <cfRule type="cellIs" dxfId="2" priority="3" operator="lessThan">
      <formula>60</formula>
    </cfRule>
  </conditionalFormatting>
  <conditionalFormatting sqref="H228:H276">
    <cfRule type="cellIs" dxfId="1" priority="2" operator="lessThan">
      <formula>60</formula>
    </cfRule>
  </conditionalFormatting>
  <conditionalFormatting sqref="I282:I330">
    <cfRule type="cellIs" dxfId="0" priority="1" operator="lessThan">
      <formula>60</formula>
    </cfRule>
  </conditionalFormatting>
  <pageMargins left="0.71590909090909105" right="0.67613636363636398" top="0.73181818181818203" bottom="1.05277777777778" header="0.53374999999999995" footer="0.78749999999999998"/>
  <pageSetup scale="42" orientation="portrait" horizontalDpi="4294967295" verticalDpi="4294967295" r:id="rId1"/>
  <headerFooter>
    <oddHeader>&amp;C&amp;"Times New Roman,Bold"&amp;20&amp;A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showWhiteSpace="0" view="pageLayout" topLeftCell="A25" zoomScale="70" zoomScaleNormal="95" zoomScaleSheetLayoutView="70" zoomScalePageLayoutView="70" workbookViewId="0">
      <selection sqref="A1:K54"/>
    </sheetView>
  </sheetViews>
  <sheetFormatPr defaultRowHeight="23.25" x14ac:dyDescent="0.35"/>
  <cols>
    <col min="1" max="1" width="9.140625" style="66"/>
    <col min="2" max="2" width="28" style="1" customWidth="1"/>
    <col min="3" max="3" width="29.85546875" customWidth="1"/>
    <col min="4" max="5" width="15.7109375" customWidth="1"/>
    <col min="6" max="6" width="16.140625" customWidth="1"/>
    <col min="7" max="7" width="16.85546875" style="1" customWidth="1"/>
    <col min="8" max="8" width="17" style="1" customWidth="1"/>
    <col min="9" max="9" width="15.42578125" style="1" customWidth="1"/>
    <col min="10" max="10" width="18.7109375" style="1" customWidth="1"/>
    <col min="11" max="11" width="23.5703125" style="1" customWidth="1"/>
    <col min="12" max="12" width="16" customWidth="1"/>
  </cols>
  <sheetData>
    <row r="1" spans="1:14" ht="42" customHeight="1" x14ac:dyDescent="0.35">
      <c r="A1" s="63"/>
      <c r="B1" s="102" t="s">
        <v>14</v>
      </c>
      <c r="C1" s="102"/>
      <c r="D1" s="62">
        <v>14</v>
      </c>
      <c r="E1" s="71">
        <v>14</v>
      </c>
      <c r="F1" s="62">
        <v>2</v>
      </c>
      <c r="G1" s="62"/>
      <c r="H1" s="62"/>
      <c r="I1" s="106" t="s">
        <v>15</v>
      </c>
      <c r="J1" s="107" t="s">
        <v>16</v>
      </c>
      <c r="K1" s="105" t="s">
        <v>59</v>
      </c>
    </row>
    <row r="2" spans="1:14" ht="42" customHeight="1" x14ac:dyDescent="0.35">
      <c r="A2" s="64"/>
      <c r="B2" s="102" t="s">
        <v>17</v>
      </c>
      <c r="C2" s="102"/>
      <c r="D2" s="108" t="s">
        <v>9</v>
      </c>
      <c r="E2" s="109"/>
      <c r="F2" s="109"/>
      <c r="G2" s="107" t="s">
        <v>18</v>
      </c>
      <c r="H2" s="107" t="s">
        <v>19</v>
      </c>
      <c r="I2" s="106"/>
      <c r="J2" s="106"/>
      <c r="K2" s="106"/>
      <c r="L2" s="103"/>
    </row>
    <row r="3" spans="1:14" ht="63" x14ac:dyDescent="0.35">
      <c r="A3" s="65" t="s">
        <v>20</v>
      </c>
      <c r="B3" s="67" t="s">
        <v>69</v>
      </c>
      <c r="C3" s="62" t="s">
        <v>21</v>
      </c>
      <c r="D3" s="28" t="s">
        <v>138</v>
      </c>
      <c r="E3" s="69" t="s">
        <v>137</v>
      </c>
      <c r="F3" s="61" t="s">
        <v>144</v>
      </c>
      <c r="G3" s="107"/>
      <c r="H3" s="107"/>
      <c r="I3" s="107"/>
      <c r="J3" s="107"/>
      <c r="K3" s="107"/>
      <c r="L3" s="104"/>
    </row>
    <row r="4" spans="1:14" ht="27.75" customHeight="1" x14ac:dyDescent="0.35">
      <c r="A4" s="79">
        <v>1</v>
      </c>
      <c r="B4" s="130">
        <v>810018237001</v>
      </c>
      <c r="C4" s="131" t="s">
        <v>86</v>
      </c>
      <c r="D4" s="29">
        <v>11</v>
      </c>
      <c r="E4" s="29">
        <v>12</v>
      </c>
      <c r="F4" s="26">
        <v>2</v>
      </c>
      <c r="G4" s="26">
        <f t="shared" ref="G4:G52" si="0">SUM(D4:F4)</f>
        <v>25</v>
      </c>
      <c r="H4" s="26">
        <v>30</v>
      </c>
      <c r="I4" s="30">
        <f>G4/H4*100</f>
        <v>83.333333333333343</v>
      </c>
      <c r="J4" s="26">
        <v>3</v>
      </c>
      <c r="K4" s="26" t="s">
        <v>22</v>
      </c>
      <c r="L4" s="5">
        <f>(M4+N4)/2</f>
        <v>91</v>
      </c>
      <c r="M4" s="128">
        <v>90</v>
      </c>
      <c r="N4" s="128">
        <v>92</v>
      </c>
    </row>
    <row r="5" spans="1:14" ht="27.75" customHeight="1" x14ac:dyDescent="0.35">
      <c r="A5" s="79">
        <v>2</v>
      </c>
      <c r="B5" s="130">
        <v>810018237003</v>
      </c>
      <c r="C5" s="131" t="s">
        <v>87</v>
      </c>
      <c r="D5" s="29">
        <v>9</v>
      </c>
      <c r="E5" s="29">
        <v>14</v>
      </c>
      <c r="F5" s="26">
        <v>1</v>
      </c>
      <c r="G5" s="26">
        <f t="shared" si="0"/>
        <v>24</v>
      </c>
      <c r="H5" s="26">
        <v>30</v>
      </c>
      <c r="I5" s="30">
        <f t="shared" ref="I5:I52" si="1">G5/H5*100</f>
        <v>80</v>
      </c>
      <c r="J5" s="26">
        <v>3</v>
      </c>
      <c r="K5" s="26" t="s">
        <v>22</v>
      </c>
      <c r="L5" s="5">
        <f t="shared" ref="L5:L52" si="2">(M5+N5)/2</f>
        <v>73</v>
      </c>
      <c r="M5" s="128">
        <v>65</v>
      </c>
      <c r="N5" s="128">
        <v>81</v>
      </c>
    </row>
    <row r="6" spans="1:14" ht="27.75" customHeight="1" x14ac:dyDescent="0.35">
      <c r="A6" s="79">
        <v>3</v>
      </c>
      <c r="B6" s="130">
        <v>810018237004</v>
      </c>
      <c r="C6" s="131" t="s">
        <v>88</v>
      </c>
      <c r="D6" s="29">
        <v>9</v>
      </c>
      <c r="E6" s="29">
        <v>14</v>
      </c>
      <c r="F6" s="26">
        <v>1</v>
      </c>
      <c r="G6" s="26">
        <f t="shared" si="0"/>
        <v>24</v>
      </c>
      <c r="H6" s="26">
        <v>30</v>
      </c>
      <c r="I6" s="30">
        <f t="shared" si="1"/>
        <v>80</v>
      </c>
      <c r="J6" s="26">
        <v>3</v>
      </c>
      <c r="K6" s="26" t="s">
        <v>22</v>
      </c>
      <c r="L6" s="5">
        <f t="shared" si="2"/>
        <v>79</v>
      </c>
      <c r="M6" s="128">
        <v>70</v>
      </c>
      <c r="N6" s="128">
        <v>88</v>
      </c>
    </row>
    <row r="7" spans="1:14" ht="27.75" customHeight="1" x14ac:dyDescent="0.35">
      <c r="A7" s="79">
        <v>4</v>
      </c>
      <c r="B7" s="130">
        <v>810018237005</v>
      </c>
      <c r="C7" s="131" t="s">
        <v>89</v>
      </c>
      <c r="D7" s="29">
        <v>10</v>
      </c>
      <c r="E7" s="29">
        <v>14</v>
      </c>
      <c r="F7" s="26">
        <v>2</v>
      </c>
      <c r="G7" s="26">
        <f t="shared" si="0"/>
        <v>26</v>
      </c>
      <c r="H7" s="26">
        <v>30</v>
      </c>
      <c r="I7" s="30">
        <f t="shared" si="1"/>
        <v>86.666666666666671</v>
      </c>
      <c r="J7" s="26">
        <v>3</v>
      </c>
      <c r="K7" s="26" t="s">
        <v>22</v>
      </c>
      <c r="L7" s="5">
        <f t="shared" si="2"/>
        <v>80</v>
      </c>
      <c r="M7" s="128">
        <v>75</v>
      </c>
      <c r="N7" s="128">
        <v>85</v>
      </c>
    </row>
    <row r="8" spans="1:14" ht="27.75" customHeight="1" x14ac:dyDescent="0.35">
      <c r="A8" s="79">
        <v>5</v>
      </c>
      <c r="B8" s="130">
        <v>810018237006</v>
      </c>
      <c r="C8" s="131" t="s">
        <v>90</v>
      </c>
      <c r="D8" s="29">
        <v>14</v>
      </c>
      <c r="E8" s="29">
        <v>11</v>
      </c>
      <c r="F8" s="26">
        <v>1</v>
      </c>
      <c r="G8" s="26">
        <f t="shared" si="0"/>
        <v>26</v>
      </c>
      <c r="H8" s="26">
        <v>30</v>
      </c>
      <c r="I8" s="30">
        <f t="shared" si="1"/>
        <v>86.666666666666671</v>
      </c>
      <c r="J8" s="26">
        <v>3</v>
      </c>
      <c r="K8" s="26" t="s">
        <v>22</v>
      </c>
      <c r="L8" s="5">
        <f t="shared" si="2"/>
        <v>96.5</v>
      </c>
      <c r="M8" s="128">
        <v>95</v>
      </c>
      <c r="N8" s="128">
        <v>98</v>
      </c>
    </row>
    <row r="9" spans="1:14" ht="27.75" customHeight="1" x14ac:dyDescent="0.35">
      <c r="A9" s="79">
        <v>6</v>
      </c>
      <c r="B9" s="130">
        <v>810018237007</v>
      </c>
      <c r="C9" s="131" t="s">
        <v>91</v>
      </c>
      <c r="D9" s="29">
        <v>9</v>
      </c>
      <c r="E9" s="29">
        <v>14</v>
      </c>
      <c r="F9" s="26">
        <v>1</v>
      </c>
      <c r="G9" s="26">
        <f t="shared" si="0"/>
        <v>24</v>
      </c>
      <c r="H9" s="26">
        <v>30</v>
      </c>
      <c r="I9" s="30">
        <f t="shared" si="1"/>
        <v>80</v>
      </c>
      <c r="J9" s="26">
        <v>3</v>
      </c>
      <c r="K9" s="26" t="s">
        <v>22</v>
      </c>
      <c r="L9" s="5">
        <f t="shared" si="2"/>
        <v>73</v>
      </c>
      <c r="M9" s="128">
        <v>65</v>
      </c>
      <c r="N9" s="128">
        <v>81</v>
      </c>
    </row>
    <row r="10" spans="1:14" ht="27.75" customHeight="1" x14ac:dyDescent="0.35">
      <c r="A10" s="79">
        <v>7</v>
      </c>
      <c r="B10" s="130">
        <v>810018237008</v>
      </c>
      <c r="C10" s="131" t="s">
        <v>92</v>
      </c>
      <c r="D10" s="29">
        <v>13</v>
      </c>
      <c r="E10" s="29">
        <v>14</v>
      </c>
      <c r="F10" s="26">
        <v>2</v>
      </c>
      <c r="G10" s="26">
        <f t="shared" si="0"/>
        <v>29</v>
      </c>
      <c r="H10" s="26">
        <v>30</v>
      </c>
      <c r="I10" s="30">
        <f t="shared" si="1"/>
        <v>96.666666666666671</v>
      </c>
      <c r="J10" s="26">
        <v>3</v>
      </c>
      <c r="K10" s="26" t="s">
        <v>22</v>
      </c>
      <c r="L10" s="5">
        <f t="shared" si="2"/>
        <v>71</v>
      </c>
      <c r="M10" s="128">
        <v>60</v>
      </c>
      <c r="N10" s="128">
        <v>82</v>
      </c>
    </row>
    <row r="11" spans="1:14" ht="27.75" customHeight="1" x14ac:dyDescent="0.35">
      <c r="A11" s="79">
        <v>8</v>
      </c>
      <c r="B11" s="130">
        <v>810018237009</v>
      </c>
      <c r="C11" s="131" t="s">
        <v>93</v>
      </c>
      <c r="D11" s="29">
        <v>11</v>
      </c>
      <c r="E11" s="29">
        <v>14</v>
      </c>
      <c r="F11" s="26">
        <v>1</v>
      </c>
      <c r="G11" s="26">
        <f t="shared" si="0"/>
        <v>26</v>
      </c>
      <c r="H11" s="26">
        <v>30</v>
      </c>
      <c r="I11" s="30">
        <f t="shared" si="1"/>
        <v>86.666666666666671</v>
      </c>
      <c r="J11" s="26">
        <v>3</v>
      </c>
      <c r="K11" s="26" t="s">
        <v>22</v>
      </c>
      <c r="L11" s="5">
        <f t="shared" si="2"/>
        <v>71.5</v>
      </c>
      <c r="M11" s="128">
        <v>63</v>
      </c>
      <c r="N11" s="128">
        <v>80</v>
      </c>
    </row>
    <row r="12" spans="1:14" ht="27.75" customHeight="1" x14ac:dyDescent="0.35">
      <c r="A12" s="79">
        <v>9</v>
      </c>
      <c r="B12" s="130">
        <v>810018237010</v>
      </c>
      <c r="C12" s="131" t="s">
        <v>94</v>
      </c>
      <c r="D12" s="29">
        <v>8</v>
      </c>
      <c r="E12" s="29">
        <v>8</v>
      </c>
      <c r="F12" s="26">
        <v>2</v>
      </c>
      <c r="G12" s="26">
        <f t="shared" si="0"/>
        <v>18</v>
      </c>
      <c r="H12" s="26">
        <v>30</v>
      </c>
      <c r="I12" s="30">
        <f t="shared" si="1"/>
        <v>60</v>
      </c>
      <c r="J12" s="26">
        <v>2</v>
      </c>
      <c r="K12" s="26" t="s">
        <v>22</v>
      </c>
      <c r="L12" s="5">
        <f t="shared" si="2"/>
        <v>77</v>
      </c>
      <c r="M12" s="128">
        <v>72</v>
      </c>
      <c r="N12" s="128">
        <v>82</v>
      </c>
    </row>
    <row r="13" spans="1:14" ht="27.75" customHeight="1" x14ac:dyDescent="0.35">
      <c r="A13" s="79">
        <v>10</v>
      </c>
      <c r="B13" s="130">
        <v>810018237011</v>
      </c>
      <c r="C13" s="131" t="s">
        <v>95</v>
      </c>
      <c r="D13" s="29">
        <v>9</v>
      </c>
      <c r="E13" s="29">
        <v>14</v>
      </c>
      <c r="F13" s="26">
        <v>1</v>
      </c>
      <c r="G13" s="26">
        <f t="shared" si="0"/>
        <v>24</v>
      </c>
      <c r="H13" s="26">
        <v>30</v>
      </c>
      <c r="I13" s="30">
        <f t="shared" si="1"/>
        <v>80</v>
      </c>
      <c r="J13" s="26">
        <v>3</v>
      </c>
      <c r="K13" s="26" t="s">
        <v>22</v>
      </c>
      <c r="L13" s="5">
        <f t="shared" si="2"/>
        <v>90</v>
      </c>
      <c r="M13" s="128">
        <v>88</v>
      </c>
      <c r="N13" s="128">
        <v>92</v>
      </c>
    </row>
    <row r="14" spans="1:14" ht="27.75" customHeight="1" x14ac:dyDescent="0.35">
      <c r="A14" s="79">
        <v>11</v>
      </c>
      <c r="B14" s="130">
        <v>810018237012</v>
      </c>
      <c r="C14" s="131" t="s">
        <v>96</v>
      </c>
      <c r="D14" s="29">
        <v>14</v>
      </c>
      <c r="E14" s="29">
        <v>9</v>
      </c>
      <c r="F14" s="26">
        <v>2</v>
      </c>
      <c r="G14" s="26">
        <f t="shared" si="0"/>
        <v>25</v>
      </c>
      <c r="H14" s="26">
        <v>30</v>
      </c>
      <c r="I14" s="30">
        <f t="shared" si="1"/>
        <v>83.333333333333343</v>
      </c>
      <c r="J14" s="26">
        <v>3</v>
      </c>
      <c r="K14" s="26" t="s">
        <v>22</v>
      </c>
      <c r="L14" s="5">
        <f t="shared" si="2"/>
        <v>96.5</v>
      </c>
      <c r="M14" s="128">
        <v>95</v>
      </c>
      <c r="N14" s="128">
        <v>98</v>
      </c>
    </row>
    <row r="15" spans="1:14" ht="27.75" customHeight="1" x14ac:dyDescent="0.35">
      <c r="A15" s="79">
        <v>12</v>
      </c>
      <c r="B15" s="130">
        <v>810018237013</v>
      </c>
      <c r="C15" s="131" t="s">
        <v>97</v>
      </c>
      <c r="D15" s="29">
        <v>14</v>
      </c>
      <c r="E15" s="29">
        <v>14</v>
      </c>
      <c r="F15" s="26">
        <v>0</v>
      </c>
      <c r="G15" s="26">
        <f t="shared" si="0"/>
        <v>28</v>
      </c>
      <c r="H15" s="26">
        <v>30</v>
      </c>
      <c r="I15" s="30">
        <f t="shared" si="1"/>
        <v>93.333333333333329</v>
      </c>
      <c r="J15" s="26">
        <v>3</v>
      </c>
      <c r="K15" s="26" t="s">
        <v>22</v>
      </c>
      <c r="L15" s="5">
        <f t="shared" si="2"/>
        <v>68</v>
      </c>
      <c r="M15" s="128">
        <v>60</v>
      </c>
      <c r="N15" s="128">
        <v>76</v>
      </c>
    </row>
    <row r="16" spans="1:14" ht="27.75" customHeight="1" x14ac:dyDescent="0.35">
      <c r="A16" s="79">
        <v>13</v>
      </c>
      <c r="B16" s="130">
        <v>810018237014</v>
      </c>
      <c r="C16" s="131" t="s">
        <v>98</v>
      </c>
      <c r="D16" s="29">
        <v>14</v>
      </c>
      <c r="E16" s="29">
        <v>14</v>
      </c>
      <c r="F16" s="26">
        <v>1</v>
      </c>
      <c r="G16" s="26">
        <f t="shared" si="0"/>
        <v>29</v>
      </c>
      <c r="H16" s="26">
        <v>30</v>
      </c>
      <c r="I16" s="30">
        <f t="shared" si="1"/>
        <v>96.666666666666671</v>
      </c>
      <c r="J16" s="26">
        <v>3</v>
      </c>
      <c r="K16" s="26" t="s">
        <v>22</v>
      </c>
      <c r="L16" s="5">
        <f t="shared" si="2"/>
        <v>94</v>
      </c>
      <c r="M16" s="128">
        <v>93</v>
      </c>
      <c r="N16" s="128">
        <v>95</v>
      </c>
    </row>
    <row r="17" spans="1:14" ht="27.75" customHeight="1" x14ac:dyDescent="0.35">
      <c r="A17" s="79">
        <v>14</v>
      </c>
      <c r="B17" s="130">
        <v>810018237015</v>
      </c>
      <c r="C17" s="131" t="s">
        <v>98</v>
      </c>
      <c r="D17" s="29">
        <v>12</v>
      </c>
      <c r="E17" s="29">
        <v>13</v>
      </c>
      <c r="F17" s="26">
        <v>2</v>
      </c>
      <c r="G17" s="26">
        <f t="shared" si="0"/>
        <v>27</v>
      </c>
      <c r="H17" s="26">
        <v>30</v>
      </c>
      <c r="I17" s="30">
        <f t="shared" si="1"/>
        <v>90</v>
      </c>
      <c r="J17" s="26">
        <v>3</v>
      </c>
      <c r="K17" s="26" t="s">
        <v>22</v>
      </c>
      <c r="L17" s="5">
        <f t="shared" si="2"/>
        <v>88</v>
      </c>
      <c r="M17" s="128">
        <v>85</v>
      </c>
      <c r="N17" s="128">
        <v>91</v>
      </c>
    </row>
    <row r="18" spans="1:14" ht="27.75" customHeight="1" x14ac:dyDescent="0.35">
      <c r="A18" s="79">
        <v>15</v>
      </c>
      <c r="B18" s="130">
        <v>810018237016</v>
      </c>
      <c r="C18" s="131" t="s">
        <v>99</v>
      </c>
      <c r="D18" s="29">
        <v>14</v>
      </c>
      <c r="E18" s="29">
        <v>12</v>
      </c>
      <c r="F18" s="26">
        <v>2</v>
      </c>
      <c r="G18" s="26">
        <f t="shared" si="0"/>
        <v>28</v>
      </c>
      <c r="H18" s="26">
        <v>30</v>
      </c>
      <c r="I18" s="30">
        <f t="shared" si="1"/>
        <v>93.333333333333329</v>
      </c>
      <c r="J18" s="26">
        <v>3</v>
      </c>
      <c r="K18" s="26" t="s">
        <v>22</v>
      </c>
      <c r="L18" s="5">
        <f t="shared" si="2"/>
        <v>87</v>
      </c>
      <c r="M18" s="128">
        <v>84</v>
      </c>
      <c r="N18" s="128">
        <v>90</v>
      </c>
    </row>
    <row r="19" spans="1:14" ht="27.75" customHeight="1" x14ac:dyDescent="0.35">
      <c r="A19" s="79">
        <v>16</v>
      </c>
      <c r="B19" s="130">
        <v>810018237017</v>
      </c>
      <c r="C19" s="131" t="s">
        <v>100</v>
      </c>
      <c r="D19" s="29">
        <v>12</v>
      </c>
      <c r="E19" s="29">
        <v>14</v>
      </c>
      <c r="F19" s="26">
        <v>2</v>
      </c>
      <c r="G19" s="26">
        <f t="shared" si="0"/>
        <v>28</v>
      </c>
      <c r="H19" s="26">
        <v>30</v>
      </c>
      <c r="I19" s="30">
        <f t="shared" si="1"/>
        <v>93.333333333333329</v>
      </c>
      <c r="J19" s="26">
        <v>3</v>
      </c>
      <c r="K19" s="26" t="s">
        <v>22</v>
      </c>
      <c r="L19" s="5">
        <f t="shared" si="2"/>
        <v>87</v>
      </c>
      <c r="M19" s="128">
        <v>83</v>
      </c>
      <c r="N19" s="128">
        <v>91</v>
      </c>
    </row>
    <row r="20" spans="1:14" ht="27.75" customHeight="1" x14ac:dyDescent="0.35">
      <c r="A20" s="79">
        <v>17</v>
      </c>
      <c r="B20" s="130">
        <v>810018237018</v>
      </c>
      <c r="C20" s="131" t="s">
        <v>101</v>
      </c>
      <c r="D20" s="29">
        <v>14</v>
      </c>
      <c r="E20" s="29">
        <v>9</v>
      </c>
      <c r="F20" s="26">
        <v>1</v>
      </c>
      <c r="G20" s="26">
        <f t="shared" si="0"/>
        <v>24</v>
      </c>
      <c r="H20" s="26">
        <v>30</v>
      </c>
      <c r="I20" s="30">
        <f t="shared" si="1"/>
        <v>80</v>
      </c>
      <c r="J20" s="26">
        <v>3</v>
      </c>
      <c r="K20" s="26" t="s">
        <v>22</v>
      </c>
      <c r="L20" s="5">
        <f t="shared" si="2"/>
        <v>92</v>
      </c>
      <c r="M20" s="128">
        <v>91</v>
      </c>
      <c r="N20" s="128">
        <v>93</v>
      </c>
    </row>
    <row r="21" spans="1:14" ht="27.75" customHeight="1" x14ac:dyDescent="0.35">
      <c r="A21" s="79">
        <v>18</v>
      </c>
      <c r="B21" s="130">
        <v>810018237019</v>
      </c>
      <c r="C21" s="131" t="s">
        <v>102</v>
      </c>
      <c r="D21" s="29">
        <v>14</v>
      </c>
      <c r="E21" s="29">
        <v>12</v>
      </c>
      <c r="F21" s="31">
        <v>1</v>
      </c>
      <c r="G21" s="31">
        <f t="shared" si="0"/>
        <v>27</v>
      </c>
      <c r="H21" s="26">
        <v>30</v>
      </c>
      <c r="I21" s="32">
        <f t="shared" si="1"/>
        <v>90</v>
      </c>
      <c r="J21" s="26">
        <v>3</v>
      </c>
      <c r="K21" s="26" t="s">
        <v>22</v>
      </c>
      <c r="L21" s="5">
        <f t="shared" si="2"/>
        <v>77</v>
      </c>
      <c r="M21" s="128">
        <v>72</v>
      </c>
      <c r="N21" s="128">
        <v>82</v>
      </c>
    </row>
    <row r="22" spans="1:14" ht="27.75" customHeight="1" x14ac:dyDescent="0.35">
      <c r="A22" s="79">
        <v>19</v>
      </c>
      <c r="B22" s="130">
        <v>810018237021</v>
      </c>
      <c r="C22" s="131" t="s">
        <v>103</v>
      </c>
      <c r="D22" s="29">
        <v>13</v>
      </c>
      <c r="E22" s="29">
        <v>9</v>
      </c>
      <c r="F22" s="31">
        <v>1</v>
      </c>
      <c r="G22" s="31">
        <f t="shared" si="0"/>
        <v>23</v>
      </c>
      <c r="H22" s="26">
        <v>30</v>
      </c>
      <c r="I22" s="32">
        <f t="shared" si="1"/>
        <v>76.666666666666671</v>
      </c>
      <c r="J22" s="26">
        <v>3</v>
      </c>
      <c r="K22" s="26" t="s">
        <v>22</v>
      </c>
      <c r="L22" s="5">
        <f t="shared" si="2"/>
        <v>88.5</v>
      </c>
      <c r="M22" s="128">
        <v>86</v>
      </c>
      <c r="N22" s="128">
        <v>91</v>
      </c>
    </row>
    <row r="23" spans="1:14" ht="27.75" customHeight="1" x14ac:dyDescent="0.35">
      <c r="A23" s="79">
        <v>20</v>
      </c>
      <c r="B23" s="130">
        <v>810018237022</v>
      </c>
      <c r="C23" s="131" t="s">
        <v>104</v>
      </c>
      <c r="D23" s="29">
        <v>12</v>
      </c>
      <c r="E23" s="29">
        <v>9</v>
      </c>
      <c r="F23" s="31">
        <v>0</v>
      </c>
      <c r="G23" s="31">
        <f t="shared" si="0"/>
        <v>21</v>
      </c>
      <c r="H23" s="26">
        <v>30</v>
      </c>
      <c r="I23" s="32">
        <f t="shared" si="1"/>
        <v>70</v>
      </c>
      <c r="J23" s="26">
        <v>3</v>
      </c>
      <c r="K23" s="26" t="s">
        <v>22</v>
      </c>
      <c r="L23" s="5">
        <f t="shared" si="2"/>
        <v>69</v>
      </c>
      <c r="M23" s="128">
        <v>60</v>
      </c>
      <c r="N23" s="128">
        <v>78</v>
      </c>
    </row>
    <row r="24" spans="1:14" ht="27.75" customHeight="1" x14ac:dyDescent="0.35">
      <c r="A24" s="79">
        <v>21</v>
      </c>
      <c r="B24" s="130">
        <v>810018237023</v>
      </c>
      <c r="C24" s="131" t="s">
        <v>105</v>
      </c>
      <c r="D24" s="29">
        <v>11</v>
      </c>
      <c r="E24" s="29">
        <v>11</v>
      </c>
      <c r="F24" s="31">
        <v>1</v>
      </c>
      <c r="G24" s="31">
        <f t="shared" si="0"/>
        <v>23</v>
      </c>
      <c r="H24" s="26">
        <v>30</v>
      </c>
      <c r="I24" s="32">
        <f t="shared" si="1"/>
        <v>76.666666666666671</v>
      </c>
      <c r="J24" s="26">
        <v>3</v>
      </c>
      <c r="K24" s="26" t="s">
        <v>22</v>
      </c>
      <c r="L24" s="5">
        <f t="shared" si="2"/>
        <v>72</v>
      </c>
      <c r="M24" s="128">
        <v>65</v>
      </c>
      <c r="N24" s="128">
        <v>79</v>
      </c>
    </row>
    <row r="25" spans="1:14" ht="27.75" customHeight="1" x14ac:dyDescent="0.35">
      <c r="A25" s="79">
        <v>22</v>
      </c>
      <c r="B25" s="130">
        <v>810018237024</v>
      </c>
      <c r="C25" s="131" t="s">
        <v>106</v>
      </c>
      <c r="D25" s="29">
        <v>10</v>
      </c>
      <c r="E25" s="29">
        <v>11</v>
      </c>
      <c r="F25" s="31">
        <v>1</v>
      </c>
      <c r="G25" s="31">
        <f t="shared" si="0"/>
        <v>22</v>
      </c>
      <c r="H25" s="26">
        <v>30</v>
      </c>
      <c r="I25" s="32">
        <f t="shared" si="1"/>
        <v>73.333333333333329</v>
      </c>
      <c r="J25" s="26">
        <v>3</v>
      </c>
      <c r="K25" s="26" t="s">
        <v>22</v>
      </c>
      <c r="L25" s="5">
        <f t="shared" si="2"/>
        <v>77.5</v>
      </c>
      <c r="M25" s="128">
        <v>70</v>
      </c>
      <c r="N25" s="128">
        <v>85</v>
      </c>
    </row>
    <row r="26" spans="1:14" ht="27.75" customHeight="1" x14ac:dyDescent="0.35">
      <c r="A26" s="79">
        <v>23</v>
      </c>
      <c r="B26" s="130">
        <v>810018237025</v>
      </c>
      <c r="C26" s="131" t="s">
        <v>107</v>
      </c>
      <c r="D26" s="29">
        <v>11</v>
      </c>
      <c r="E26" s="29">
        <v>13</v>
      </c>
      <c r="F26" s="31">
        <v>2</v>
      </c>
      <c r="G26" s="31">
        <f t="shared" si="0"/>
        <v>26</v>
      </c>
      <c r="H26" s="26">
        <v>30</v>
      </c>
      <c r="I26" s="32">
        <f t="shared" si="1"/>
        <v>86.666666666666671</v>
      </c>
      <c r="J26" s="26">
        <v>3</v>
      </c>
      <c r="K26" s="26" t="s">
        <v>22</v>
      </c>
      <c r="L26" s="5">
        <f t="shared" si="2"/>
        <v>96.5</v>
      </c>
      <c r="M26" s="128">
        <v>95</v>
      </c>
      <c r="N26" s="128">
        <v>98</v>
      </c>
    </row>
    <row r="27" spans="1:14" ht="27.75" customHeight="1" x14ac:dyDescent="0.35">
      <c r="A27" s="79">
        <v>24</v>
      </c>
      <c r="B27" s="130">
        <v>810018237026</v>
      </c>
      <c r="C27" s="131" t="s">
        <v>108</v>
      </c>
      <c r="D27" s="29">
        <v>14</v>
      </c>
      <c r="E27" s="29">
        <v>9</v>
      </c>
      <c r="F27" s="31">
        <v>2</v>
      </c>
      <c r="G27" s="31">
        <f t="shared" si="0"/>
        <v>25</v>
      </c>
      <c r="H27" s="26">
        <v>30</v>
      </c>
      <c r="I27" s="32">
        <f t="shared" si="1"/>
        <v>83.333333333333343</v>
      </c>
      <c r="J27" s="26">
        <v>3</v>
      </c>
      <c r="K27" s="26" t="s">
        <v>22</v>
      </c>
      <c r="L27" s="5">
        <f t="shared" si="2"/>
        <v>85.5</v>
      </c>
      <c r="M27" s="128">
        <v>81</v>
      </c>
      <c r="N27" s="128">
        <v>90</v>
      </c>
    </row>
    <row r="28" spans="1:14" ht="27.75" customHeight="1" x14ac:dyDescent="0.35">
      <c r="A28" s="79">
        <v>25</v>
      </c>
      <c r="B28" s="130">
        <v>810018237027</v>
      </c>
      <c r="C28" s="131" t="s">
        <v>109</v>
      </c>
      <c r="D28" s="29">
        <v>14</v>
      </c>
      <c r="E28" s="29">
        <v>9</v>
      </c>
      <c r="F28" s="31">
        <v>0</v>
      </c>
      <c r="G28" s="31">
        <f t="shared" si="0"/>
        <v>23</v>
      </c>
      <c r="H28" s="26">
        <v>30</v>
      </c>
      <c r="I28" s="32">
        <f t="shared" si="1"/>
        <v>76.666666666666671</v>
      </c>
      <c r="J28" s="26">
        <v>3</v>
      </c>
      <c r="K28" s="26" t="s">
        <v>22</v>
      </c>
      <c r="L28" s="5">
        <f t="shared" si="2"/>
        <v>71.5</v>
      </c>
      <c r="M28" s="128">
        <v>65</v>
      </c>
      <c r="N28" s="128">
        <v>78</v>
      </c>
    </row>
    <row r="29" spans="1:14" ht="27.75" customHeight="1" x14ac:dyDescent="0.35">
      <c r="A29" s="79">
        <v>26</v>
      </c>
      <c r="B29" s="130">
        <v>810018237028</v>
      </c>
      <c r="C29" s="131" t="s">
        <v>110</v>
      </c>
      <c r="D29" s="29">
        <v>14</v>
      </c>
      <c r="E29" s="29">
        <v>10</v>
      </c>
      <c r="F29" s="31">
        <v>2</v>
      </c>
      <c r="G29" s="31">
        <f t="shared" si="0"/>
        <v>26</v>
      </c>
      <c r="H29" s="26">
        <v>30</v>
      </c>
      <c r="I29" s="32">
        <f t="shared" si="1"/>
        <v>86.666666666666671</v>
      </c>
      <c r="J29" s="26">
        <v>3</v>
      </c>
      <c r="K29" s="26" t="s">
        <v>22</v>
      </c>
      <c r="L29" s="5">
        <f t="shared" si="2"/>
        <v>98.5</v>
      </c>
      <c r="M29" s="128">
        <v>99</v>
      </c>
      <c r="N29" s="128">
        <v>98</v>
      </c>
    </row>
    <row r="30" spans="1:14" ht="27.75" customHeight="1" x14ac:dyDescent="0.35">
      <c r="A30" s="79">
        <v>27</v>
      </c>
      <c r="B30" s="130">
        <v>810018237029</v>
      </c>
      <c r="C30" s="131" t="s">
        <v>111</v>
      </c>
      <c r="D30" s="29">
        <v>9</v>
      </c>
      <c r="E30" s="29">
        <v>9</v>
      </c>
      <c r="F30" s="31">
        <v>0</v>
      </c>
      <c r="G30" s="31">
        <f t="shared" si="0"/>
        <v>18</v>
      </c>
      <c r="H30" s="26">
        <v>30</v>
      </c>
      <c r="I30" s="32">
        <f t="shared" si="1"/>
        <v>60</v>
      </c>
      <c r="J30" s="26">
        <v>2</v>
      </c>
      <c r="K30" s="26" t="s">
        <v>22</v>
      </c>
      <c r="L30" s="5">
        <f t="shared" si="2"/>
        <v>60</v>
      </c>
      <c r="M30" s="128">
        <v>50</v>
      </c>
      <c r="N30" s="128">
        <v>70</v>
      </c>
    </row>
    <row r="31" spans="1:14" ht="27.75" customHeight="1" x14ac:dyDescent="0.35">
      <c r="A31" s="79">
        <v>28</v>
      </c>
      <c r="B31" s="130">
        <v>810018237030</v>
      </c>
      <c r="C31" s="131" t="s">
        <v>112</v>
      </c>
      <c r="D31" s="29">
        <v>8</v>
      </c>
      <c r="E31" s="29">
        <v>9</v>
      </c>
      <c r="F31" s="31">
        <v>1</v>
      </c>
      <c r="G31" s="31">
        <f t="shared" si="0"/>
        <v>18</v>
      </c>
      <c r="H31" s="26">
        <v>30</v>
      </c>
      <c r="I31" s="32">
        <f t="shared" si="1"/>
        <v>60</v>
      </c>
      <c r="J31" s="26">
        <v>2</v>
      </c>
      <c r="K31" s="26" t="s">
        <v>22</v>
      </c>
      <c r="L31" s="5">
        <f t="shared" si="2"/>
        <v>65.5</v>
      </c>
      <c r="M31" s="128">
        <v>60</v>
      </c>
      <c r="N31" s="128">
        <v>71</v>
      </c>
    </row>
    <row r="32" spans="1:14" ht="27.75" customHeight="1" x14ac:dyDescent="0.35">
      <c r="A32" s="79">
        <v>29</v>
      </c>
      <c r="B32" s="130">
        <v>810018237031</v>
      </c>
      <c r="C32" s="131" t="s">
        <v>113</v>
      </c>
      <c r="D32" s="29">
        <v>14</v>
      </c>
      <c r="E32" s="29">
        <v>13</v>
      </c>
      <c r="F32" s="31">
        <v>2</v>
      </c>
      <c r="G32" s="31">
        <f t="shared" si="0"/>
        <v>29</v>
      </c>
      <c r="H32" s="26">
        <v>30</v>
      </c>
      <c r="I32" s="32">
        <f t="shared" si="1"/>
        <v>96.666666666666671</v>
      </c>
      <c r="J32" s="26">
        <v>3</v>
      </c>
      <c r="K32" s="26" t="s">
        <v>22</v>
      </c>
      <c r="L32" s="5">
        <f t="shared" si="2"/>
        <v>98.5</v>
      </c>
      <c r="M32" s="128">
        <v>99</v>
      </c>
      <c r="N32" s="128">
        <v>98</v>
      </c>
    </row>
    <row r="33" spans="1:14" ht="27.75" customHeight="1" x14ac:dyDescent="0.35">
      <c r="A33" s="79">
        <v>30</v>
      </c>
      <c r="B33" s="130">
        <v>810018237032</v>
      </c>
      <c r="C33" s="131" t="s">
        <v>114</v>
      </c>
      <c r="D33" s="29">
        <v>14</v>
      </c>
      <c r="E33" s="29">
        <v>11</v>
      </c>
      <c r="F33" s="31">
        <v>1</v>
      </c>
      <c r="G33" s="31">
        <f t="shared" si="0"/>
        <v>26</v>
      </c>
      <c r="H33" s="26">
        <v>30</v>
      </c>
      <c r="I33" s="32">
        <f t="shared" si="1"/>
        <v>86.666666666666671</v>
      </c>
      <c r="J33" s="26">
        <v>3</v>
      </c>
      <c r="K33" s="26" t="s">
        <v>22</v>
      </c>
      <c r="L33" s="5">
        <f t="shared" si="2"/>
        <v>65.5</v>
      </c>
      <c r="M33" s="128">
        <v>60</v>
      </c>
      <c r="N33" s="128">
        <v>71</v>
      </c>
    </row>
    <row r="34" spans="1:14" ht="27.75" customHeight="1" x14ac:dyDescent="0.35">
      <c r="A34" s="79">
        <v>31</v>
      </c>
      <c r="B34" s="130">
        <v>810018237033</v>
      </c>
      <c r="C34" s="131" t="s">
        <v>115</v>
      </c>
      <c r="D34" s="29">
        <v>10</v>
      </c>
      <c r="E34" s="29">
        <v>7</v>
      </c>
      <c r="F34" s="31">
        <v>2</v>
      </c>
      <c r="G34" s="31">
        <f t="shared" si="0"/>
        <v>19</v>
      </c>
      <c r="H34" s="26">
        <v>30</v>
      </c>
      <c r="I34" s="32">
        <f t="shared" si="1"/>
        <v>63.333333333333329</v>
      </c>
      <c r="J34" s="26">
        <v>2</v>
      </c>
      <c r="K34" s="26" t="s">
        <v>22</v>
      </c>
      <c r="L34" s="5">
        <f t="shared" si="2"/>
        <v>67</v>
      </c>
      <c r="M34" s="128">
        <v>60</v>
      </c>
      <c r="N34" s="128">
        <v>74</v>
      </c>
    </row>
    <row r="35" spans="1:14" ht="27.75" customHeight="1" x14ac:dyDescent="0.35">
      <c r="A35" s="79">
        <v>32</v>
      </c>
      <c r="B35" s="130">
        <v>810018237034</v>
      </c>
      <c r="C35" s="131" t="s">
        <v>116</v>
      </c>
      <c r="D35" s="29">
        <v>14</v>
      </c>
      <c r="E35" s="29">
        <v>9</v>
      </c>
      <c r="F35" s="31">
        <v>1</v>
      </c>
      <c r="G35" s="31">
        <f t="shared" si="0"/>
        <v>24</v>
      </c>
      <c r="H35" s="26">
        <v>30</v>
      </c>
      <c r="I35" s="32">
        <f t="shared" si="1"/>
        <v>80</v>
      </c>
      <c r="J35" s="26">
        <v>3</v>
      </c>
      <c r="K35" s="26" t="s">
        <v>22</v>
      </c>
      <c r="L35" s="5">
        <f t="shared" si="2"/>
        <v>98</v>
      </c>
      <c r="M35" s="128">
        <v>99</v>
      </c>
      <c r="N35" s="128">
        <v>97</v>
      </c>
    </row>
    <row r="36" spans="1:14" ht="27.75" customHeight="1" x14ac:dyDescent="0.35">
      <c r="A36" s="79">
        <v>33</v>
      </c>
      <c r="B36" s="130">
        <v>810018237035</v>
      </c>
      <c r="C36" s="131" t="s">
        <v>117</v>
      </c>
      <c r="D36" s="29">
        <v>9</v>
      </c>
      <c r="E36" s="29">
        <v>14</v>
      </c>
      <c r="F36" s="31">
        <v>2</v>
      </c>
      <c r="G36" s="31">
        <f t="shared" si="0"/>
        <v>25</v>
      </c>
      <c r="H36" s="26">
        <v>30</v>
      </c>
      <c r="I36" s="32">
        <f t="shared" si="1"/>
        <v>83.333333333333343</v>
      </c>
      <c r="J36" s="26">
        <v>3</v>
      </c>
      <c r="K36" s="26" t="s">
        <v>22</v>
      </c>
      <c r="L36" s="5">
        <f t="shared" si="2"/>
        <v>68</v>
      </c>
      <c r="M36" s="128">
        <v>61</v>
      </c>
      <c r="N36" s="128">
        <v>75</v>
      </c>
    </row>
    <row r="37" spans="1:14" ht="27.75" customHeight="1" x14ac:dyDescent="0.35">
      <c r="A37" s="79">
        <v>34</v>
      </c>
      <c r="B37" s="130">
        <v>810018237036</v>
      </c>
      <c r="C37" s="131" t="s">
        <v>118</v>
      </c>
      <c r="D37" s="29">
        <v>6</v>
      </c>
      <c r="E37" s="29">
        <v>12</v>
      </c>
      <c r="F37" s="31">
        <v>2</v>
      </c>
      <c r="G37" s="31">
        <f t="shared" si="0"/>
        <v>20</v>
      </c>
      <c r="H37" s="26">
        <v>30</v>
      </c>
      <c r="I37" s="32">
        <f t="shared" si="1"/>
        <v>66.666666666666657</v>
      </c>
      <c r="J37" s="26">
        <v>2</v>
      </c>
      <c r="K37" s="26" t="s">
        <v>22</v>
      </c>
      <c r="L37" s="5">
        <f t="shared" si="2"/>
        <v>69</v>
      </c>
      <c r="M37" s="128">
        <v>60</v>
      </c>
      <c r="N37" s="128">
        <v>78</v>
      </c>
    </row>
    <row r="38" spans="1:14" ht="27.75" customHeight="1" x14ac:dyDescent="0.35">
      <c r="A38" s="79">
        <v>35</v>
      </c>
      <c r="B38" s="130">
        <v>810018237037</v>
      </c>
      <c r="C38" s="131" t="s">
        <v>119</v>
      </c>
      <c r="D38" s="29">
        <v>14</v>
      </c>
      <c r="E38" s="29">
        <v>14</v>
      </c>
      <c r="F38" s="31">
        <v>1</v>
      </c>
      <c r="G38" s="31">
        <f t="shared" si="0"/>
        <v>29</v>
      </c>
      <c r="H38" s="26">
        <v>30</v>
      </c>
      <c r="I38" s="32">
        <f t="shared" si="1"/>
        <v>96.666666666666671</v>
      </c>
      <c r="J38" s="26">
        <v>3</v>
      </c>
      <c r="K38" s="26" t="s">
        <v>22</v>
      </c>
      <c r="L38" s="5">
        <f t="shared" si="2"/>
        <v>87.5</v>
      </c>
      <c r="M38" s="128">
        <v>85</v>
      </c>
      <c r="N38" s="128">
        <v>90</v>
      </c>
    </row>
    <row r="39" spans="1:14" ht="27.75" customHeight="1" x14ac:dyDescent="0.35">
      <c r="A39" s="79">
        <v>36</v>
      </c>
      <c r="B39" s="130">
        <v>810018237038</v>
      </c>
      <c r="C39" s="131" t="s">
        <v>120</v>
      </c>
      <c r="D39" s="29">
        <v>14</v>
      </c>
      <c r="E39" s="29">
        <v>12</v>
      </c>
      <c r="F39" s="31">
        <v>1</v>
      </c>
      <c r="G39" s="31">
        <f t="shared" si="0"/>
        <v>27</v>
      </c>
      <c r="H39" s="26">
        <v>30</v>
      </c>
      <c r="I39" s="32">
        <f t="shared" si="1"/>
        <v>90</v>
      </c>
      <c r="J39" s="26">
        <v>3</v>
      </c>
      <c r="K39" s="26" t="s">
        <v>22</v>
      </c>
      <c r="L39" s="5">
        <f t="shared" si="2"/>
        <v>68.5</v>
      </c>
      <c r="M39" s="128">
        <v>61</v>
      </c>
      <c r="N39" s="128">
        <v>76</v>
      </c>
    </row>
    <row r="40" spans="1:14" ht="27.75" customHeight="1" x14ac:dyDescent="0.35">
      <c r="A40" s="79">
        <v>37</v>
      </c>
      <c r="B40" s="130">
        <v>810018237039</v>
      </c>
      <c r="C40" s="131" t="s">
        <v>121</v>
      </c>
      <c r="D40" s="29">
        <v>11</v>
      </c>
      <c r="E40" s="29">
        <v>14</v>
      </c>
      <c r="F40" s="31">
        <v>1</v>
      </c>
      <c r="G40" s="31">
        <f t="shared" si="0"/>
        <v>26</v>
      </c>
      <c r="H40" s="26">
        <v>30</v>
      </c>
      <c r="I40" s="32">
        <f t="shared" si="1"/>
        <v>86.666666666666671</v>
      </c>
      <c r="J40" s="26">
        <v>3</v>
      </c>
      <c r="K40" s="26" t="s">
        <v>22</v>
      </c>
      <c r="L40" s="5">
        <f t="shared" si="2"/>
        <v>67.5</v>
      </c>
      <c r="M40" s="128">
        <v>60</v>
      </c>
      <c r="N40" s="128">
        <v>75</v>
      </c>
    </row>
    <row r="41" spans="1:14" ht="27.75" customHeight="1" x14ac:dyDescent="0.35">
      <c r="A41" s="79">
        <v>38</v>
      </c>
      <c r="B41" s="130">
        <v>810018237040</v>
      </c>
      <c r="C41" s="131" t="s">
        <v>122</v>
      </c>
      <c r="D41" s="29">
        <v>9</v>
      </c>
      <c r="E41" s="29">
        <v>12</v>
      </c>
      <c r="F41" s="31">
        <v>1</v>
      </c>
      <c r="G41" s="31">
        <f t="shared" si="0"/>
        <v>22</v>
      </c>
      <c r="H41" s="26">
        <v>30</v>
      </c>
      <c r="I41" s="32">
        <f t="shared" si="1"/>
        <v>73.333333333333329</v>
      </c>
      <c r="J41" s="26">
        <v>3</v>
      </c>
      <c r="K41" s="26" t="s">
        <v>22</v>
      </c>
      <c r="L41" s="5">
        <f t="shared" si="2"/>
        <v>80</v>
      </c>
      <c r="M41" s="128">
        <v>75</v>
      </c>
      <c r="N41" s="128">
        <v>85</v>
      </c>
    </row>
    <row r="42" spans="1:14" ht="27.75" customHeight="1" x14ac:dyDescent="0.35">
      <c r="A42" s="79">
        <v>39</v>
      </c>
      <c r="B42" s="130">
        <v>810018237041</v>
      </c>
      <c r="C42" s="131" t="s">
        <v>123</v>
      </c>
      <c r="D42" s="29">
        <v>14</v>
      </c>
      <c r="E42" s="29">
        <v>10</v>
      </c>
      <c r="F42" s="31">
        <v>2</v>
      </c>
      <c r="G42" s="31">
        <f t="shared" si="0"/>
        <v>26</v>
      </c>
      <c r="H42" s="26">
        <v>30</v>
      </c>
      <c r="I42" s="32">
        <f t="shared" si="1"/>
        <v>86.666666666666671</v>
      </c>
      <c r="J42" s="26">
        <v>3</v>
      </c>
      <c r="K42" s="26" t="s">
        <v>22</v>
      </c>
      <c r="L42" s="5">
        <f t="shared" si="2"/>
        <v>69</v>
      </c>
      <c r="M42" s="128">
        <v>61</v>
      </c>
      <c r="N42" s="128">
        <v>77</v>
      </c>
    </row>
    <row r="43" spans="1:14" ht="27.75" customHeight="1" x14ac:dyDescent="0.35">
      <c r="A43" s="79">
        <v>40</v>
      </c>
      <c r="B43" s="130">
        <v>810018237042</v>
      </c>
      <c r="C43" s="131" t="s">
        <v>124</v>
      </c>
      <c r="D43" s="29">
        <v>8</v>
      </c>
      <c r="E43" s="29">
        <v>14</v>
      </c>
      <c r="F43" s="31">
        <v>2</v>
      </c>
      <c r="G43" s="31">
        <f t="shared" si="0"/>
        <v>24</v>
      </c>
      <c r="H43" s="26">
        <v>30</v>
      </c>
      <c r="I43" s="32">
        <f t="shared" si="1"/>
        <v>80</v>
      </c>
      <c r="J43" s="26">
        <v>3</v>
      </c>
      <c r="K43" s="26" t="s">
        <v>22</v>
      </c>
      <c r="L43" s="5">
        <f t="shared" si="2"/>
        <v>75</v>
      </c>
      <c r="M43" s="128">
        <v>70</v>
      </c>
      <c r="N43" s="128">
        <v>80</v>
      </c>
    </row>
    <row r="44" spans="1:14" ht="27.75" customHeight="1" x14ac:dyDescent="0.35">
      <c r="A44" s="79">
        <v>41</v>
      </c>
      <c r="B44" s="130">
        <v>810018237043</v>
      </c>
      <c r="C44" s="131" t="s">
        <v>125</v>
      </c>
      <c r="D44" s="29">
        <v>14</v>
      </c>
      <c r="E44" s="29">
        <v>14</v>
      </c>
      <c r="F44" s="31">
        <v>1</v>
      </c>
      <c r="G44" s="31">
        <f t="shared" si="0"/>
        <v>29</v>
      </c>
      <c r="H44" s="26">
        <v>30</v>
      </c>
      <c r="I44" s="32">
        <f t="shared" si="1"/>
        <v>96.666666666666671</v>
      </c>
      <c r="J44" s="26">
        <v>3</v>
      </c>
      <c r="K44" s="26" t="s">
        <v>22</v>
      </c>
      <c r="L44" s="5">
        <f t="shared" si="2"/>
        <v>67.5</v>
      </c>
      <c r="M44" s="128">
        <v>60</v>
      </c>
      <c r="N44" s="128">
        <v>75</v>
      </c>
    </row>
    <row r="45" spans="1:14" ht="27.75" customHeight="1" x14ac:dyDescent="0.35">
      <c r="A45" s="79">
        <v>42</v>
      </c>
      <c r="B45" s="130">
        <v>810018237044</v>
      </c>
      <c r="C45" s="131" t="s">
        <v>126</v>
      </c>
      <c r="D45" s="29">
        <v>14</v>
      </c>
      <c r="E45" s="29">
        <v>11</v>
      </c>
      <c r="F45" s="31">
        <v>2</v>
      </c>
      <c r="G45" s="31">
        <f t="shared" si="0"/>
        <v>27</v>
      </c>
      <c r="H45" s="26">
        <v>30</v>
      </c>
      <c r="I45" s="32">
        <f t="shared" si="1"/>
        <v>90</v>
      </c>
      <c r="J45" s="26">
        <v>3</v>
      </c>
      <c r="K45" s="26" t="s">
        <v>22</v>
      </c>
      <c r="L45" s="5">
        <f t="shared" si="2"/>
        <v>80</v>
      </c>
      <c r="M45" s="128">
        <v>75</v>
      </c>
      <c r="N45" s="128">
        <v>85</v>
      </c>
    </row>
    <row r="46" spans="1:14" ht="27.75" customHeight="1" x14ac:dyDescent="0.35">
      <c r="A46" s="79">
        <v>43</v>
      </c>
      <c r="B46" s="130">
        <v>810018237045</v>
      </c>
      <c r="C46" s="131" t="s">
        <v>127</v>
      </c>
      <c r="D46" s="29">
        <v>10</v>
      </c>
      <c r="E46" s="29">
        <v>14</v>
      </c>
      <c r="F46" s="31">
        <v>2</v>
      </c>
      <c r="G46" s="31">
        <f t="shared" si="0"/>
        <v>26</v>
      </c>
      <c r="H46" s="26">
        <v>30</v>
      </c>
      <c r="I46" s="32">
        <f t="shared" si="1"/>
        <v>86.666666666666671</v>
      </c>
      <c r="J46" s="26">
        <v>3</v>
      </c>
      <c r="K46" s="26" t="s">
        <v>22</v>
      </c>
      <c r="L46" s="5">
        <f t="shared" si="2"/>
        <v>63.5</v>
      </c>
      <c r="M46" s="128">
        <v>55</v>
      </c>
      <c r="N46" s="128">
        <v>72</v>
      </c>
    </row>
    <row r="47" spans="1:14" ht="27.75" customHeight="1" x14ac:dyDescent="0.35">
      <c r="A47" s="79">
        <v>44</v>
      </c>
      <c r="B47" s="130">
        <v>810018237046</v>
      </c>
      <c r="C47" s="131" t="s">
        <v>128</v>
      </c>
      <c r="D47" s="29">
        <v>13</v>
      </c>
      <c r="E47" s="29">
        <v>13</v>
      </c>
      <c r="F47" s="31">
        <v>2</v>
      </c>
      <c r="G47" s="31">
        <f t="shared" si="0"/>
        <v>28</v>
      </c>
      <c r="H47" s="26">
        <v>30</v>
      </c>
      <c r="I47" s="32">
        <f t="shared" si="1"/>
        <v>93.333333333333329</v>
      </c>
      <c r="J47" s="26">
        <v>3</v>
      </c>
      <c r="K47" s="26" t="s">
        <v>22</v>
      </c>
      <c r="L47" s="5">
        <f t="shared" si="2"/>
        <v>96.5</v>
      </c>
      <c r="M47" s="128">
        <v>95</v>
      </c>
      <c r="N47" s="128">
        <v>98</v>
      </c>
    </row>
    <row r="48" spans="1:14" ht="27.75" customHeight="1" x14ac:dyDescent="0.35">
      <c r="A48" s="79">
        <v>45</v>
      </c>
      <c r="B48" s="130">
        <v>810018237047</v>
      </c>
      <c r="C48" s="131" t="s">
        <v>129</v>
      </c>
      <c r="D48" s="29">
        <v>14</v>
      </c>
      <c r="E48" s="29">
        <v>8</v>
      </c>
      <c r="F48" s="31">
        <v>1</v>
      </c>
      <c r="G48" s="31">
        <f t="shared" si="0"/>
        <v>23</v>
      </c>
      <c r="H48" s="26">
        <v>30</v>
      </c>
      <c r="I48" s="32">
        <f t="shared" si="1"/>
        <v>76.666666666666671</v>
      </c>
      <c r="J48" s="26">
        <v>3</v>
      </c>
      <c r="K48" s="26" t="s">
        <v>22</v>
      </c>
      <c r="L48" s="5">
        <f t="shared" si="2"/>
        <v>75</v>
      </c>
      <c r="M48" s="128">
        <v>70</v>
      </c>
      <c r="N48" s="128">
        <v>80</v>
      </c>
    </row>
    <row r="49" spans="1:14" ht="27.75" customHeight="1" x14ac:dyDescent="0.35">
      <c r="A49" s="79">
        <v>46</v>
      </c>
      <c r="B49" s="130">
        <v>810018237048</v>
      </c>
      <c r="C49" s="131" t="s">
        <v>130</v>
      </c>
      <c r="D49" s="29">
        <v>14</v>
      </c>
      <c r="E49" s="29">
        <v>10</v>
      </c>
      <c r="F49" s="31">
        <v>2</v>
      </c>
      <c r="G49" s="31">
        <f t="shared" si="0"/>
        <v>26</v>
      </c>
      <c r="H49" s="26">
        <v>30</v>
      </c>
      <c r="I49" s="32">
        <f t="shared" si="1"/>
        <v>86.666666666666671</v>
      </c>
      <c r="J49" s="26">
        <v>3</v>
      </c>
      <c r="K49" s="26" t="s">
        <v>22</v>
      </c>
      <c r="L49" s="5">
        <f t="shared" si="2"/>
        <v>68.5</v>
      </c>
      <c r="M49" s="128">
        <v>62</v>
      </c>
      <c r="N49" s="128">
        <v>75</v>
      </c>
    </row>
    <row r="50" spans="1:14" ht="27.75" customHeight="1" x14ac:dyDescent="0.35">
      <c r="A50" s="79">
        <v>47</v>
      </c>
      <c r="B50" s="130">
        <v>810018237049</v>
      </c>
      <c r="C50" s="131" t="s">
        <v>131</v>
      </c>
      <c r="D50" s="29">
        <v>11</v>
      </c>
      <c r="E50" s="29">
        <v>14</v>
      </c>
      <c r="F50" s="31">
        <v>1</v>
      </c>
      <c r="G50" s="31">
        <f t="shared" si="0"/>
        <v>26</v>
      </c>
      <c r="H50" s="26">
        <v>30</v>
      </c>
      <c r="I50" s="32">
        <f t="shared" si="1"/>
        <v>86.666666666666671</v>
      </c>
      <c r="J50" s="26">
        <v>3</v>
      </c>
      <c r="K50" s="26" t="s">
        <v>22</v>
      </c>
      <c r="L50" s="5">
        <f t="shared" si="2"/>
        <v>64</v>
      </c>
      <c r="M50" s="128">
        <v>58</v>
      </c>
      <c r="N50" s="128">
        <v>70</v>
      </c>
    </row>
    <row r="51" spans="1:14" ht="27.75" customHeight="1" x14ac:dyDescent="0.35">
      <c r="A51" s="79">
        <v>48</v>
      </c>
      <c r="B51" s="130">
        <v>810018237050</v>
      </c>
      <c r="C51" s="131" t="s">
        <v>132</v>
      </c>
      <c r="D51" s="29">
        <v>9</v>
      </c>
      <c r="E51" s="29">
        <v>10</v>
      </c>
      <c r="F51" s="31">
        <v>1</v>
      </c>
      <c r="G51" s="31">
        <f t="shared" si="0"/>
        <v>20</v>
      </c>
      <c r="H51" s="26">
        <v>30</v>
      </c>
      <c r="I51" s="32">
        <f t="shared" si="1"/>
        <v>66.666666666666657</v>
      </c>
      <c r="J51" s="26">
        <v>2</v>
      </c>
      <c r="K51" s="26" t="s">
        <v>22</v>
      </c>
      <c r="L51" s="5">
        <f t="shared" si="2"/>
        <v>67.5</v>
      </c>
      <c r="M51" s="128">
        <v>60</v>
      </c>
      <c r="N51" s="128">
        <v>75</v>
      </c>
    </row>
    <row r="52" spans="1:14" ht="27.75" customHeight="1" x14ac:dyDescent="0.35">
      <c r="A52" s="79">
        <v>49</v>
      </c>
      <c r="B52" s="132">
        <v>810018237051</v>
      </c>
      <c r="C52" s="133" t="s">
        <v>133</v>
      </c>
      <c r="D52" s="29">
        <v>10</v>
      </c>
      <c r="E52" s="29">
        <v>13</v>
      </c>
      <c r="F52" s="31">
        <v>2</v>
      </c>
      <c r="G52" s="31">
        <f t="shared" si="0"/>
        <v>25</v>
      </c>
      <c r="H52" s="26">
        <v>30</v>
      </c>
      <c r="I52" s="32">
        <f t="shared" si="1"/>
        <v>83.333333333333343</v>
      </c>
      <c r="J52" s="26">
        <v>3</v>
      </c>
      <c r="K52" s="26" t="s">
        <v>22</v>
      </c>
      <c r="L52" s="5">
        <f t="shared" si="2"/>
        <v>89</v>
      </c>
      <c r="M52" s="128">
        <v>85</v>
      </c>
      <c r="N52" s="128">
        <v>93</v>
      </c>
    </row>
    <row r="53" spans="1:14" x14ac:dyDescent="0.35">
      <c r="B53" s="84"/>
      <c r="C53" s="85"/>
      <c r="E53" s="29"/>
      <c r="G53" s="101"/>
      <c r="H53" s="101"/>
      <c r="I53" s="101"/>
      <c r="J53" s="31">
        <f>SUM(J4:J52)</f>
        <v>141</v>
      </c>
      <c r="K53" s="31">
        <v>49</v>
      </c>
    </row>
    <row r="54" spans="1:14" x14ac:dyDescent="0.35">
      <c r="B54" s="80"/>
      <c r="C54" s="81"/>
      <c r="G54" s="102"/>
      <c r="H54" s="102"/>
      <c r="I54" s="102"/>
      <c r="J54" s="30">
        <f>(J53/49)</f>
        <v>2.8775510204081631</v>
      </c>
      <c r="K54" s="26"/>
    </row>
  </sheetData>
  <autoFilter ref="B1:K54">
    <filterColumn colId="0" showButton="0"/>
  </autoFilter>
  <mergeCells count="11">
    <mergeCell ref="L2:L3"/>
    <mergeCell ref="G53:I53"/>
    <mergeCell ref="G54:I54"/>
    <mergeCell ref="B1:C1"/>
    <mergeCell ref="I1:I3"/>
    <mergeCell ref="J1:J3"/>
    <mergeCell ref="K1:K3"/>
    <mergeCell ref="B2:C2"/>
    <mergeCell ref="D2:F2"/>
    <mergeCell ref="G2:G3"/>
    <mergeCell ref="H2:H3"/>
  </mergeCells>
  <conditionalFormatting sqref="I4:I52">
    <cfRule type="cellIs" dxfId="10" priority="1" operator="lessThan">
      <formula>60</formula>
    </cfRule>
  </conditionalFormatting>
  <pageMargins left="0.71590909090909105" right="0.67613636363636398" top="0.73181818181818203" bottom="1.05277777777778" header="0.53374999999999995" footer="0.78749999999999998"/>
  <pageSetup scale="42" orientation="portrait" horizontalDpi="4294967295" verticalDpi="4294967295" r:id="rId1"/>
  <headerFooter>
    <oddHeader>&amp;C&amp;"Times New Roman,Bold"&amp;20&amp;A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showWhiteSpace="0" view="pageLayout" topLeftCell="A30" zoomScale="70" zoomScaleNormal="95" zoomScaleSheetLayoutView="70" zoomScalePageLayoutView="70" workbookViewId="0">
      <selection sqref="A1:K54"/>
    </sheetView>
  </sheetViews>
  <sheetFormatPr defaultRowHeight="23.25" x14ac:dyDescent="0.35"/>
  <cols>
    <col min="1" max="1" width="9.140625" style="66"/>
    <col min="2" max="2" width="25.42578125" style="1" customWidth="1"/>
    <col min="3" max="3" width="25.140625" customWidth="1"/>
    <col min="4" max="4" width="15.7109375" customWidth="1"/>
    <col min="5" max="5" width="15.140625" customWidth="1"/>
    <col min="6" max="6" width="16.140625" customWidth="1"/>
    <col min="7" max="7" width="16.85546875" style="1" customWidth="1"/>
    <col min="8" max="8" width="17" style="1" customWidth="1"/>
    <col min="9" max="9" width="15.42578125" style="1" customWidth="1"/>
    <col min="10" max="10" width="18.7109375" style="1" customWidth="1"/>
    <col min="11" max="11" width="23.5703125" style="1" customWidth="1"/>
    <col min="12" max="12" width="16" customWidth="1"/>
  </cols>
  <sheetData>
    <row r="1" spans="1:12" ht="42" customHeight="1" x14ac:dyDescent="0.35">
      <c r="A1" s="63"/>
      <c r="B1" s="102" t="s">
        <v>14</v>
      </c>
      <c r="C1" s="102"/>
      <c r="D1" s="62">
        <v>12</v>
      </c>
      <c r="E1" s="62">
        <v>12</v>
      </c>
      <c r="F1" s="62">
        <v>2</v>
      </c>
      <c r="G1" s="62"/>
      <c r="H1" s="62"/>
      <c r="I1" s="106" t="s">
        <v>15</v>
      </c>
      <c r="J1" s="107" t="s">
        <v>16</v>
      </c>
      <c r="K1" s="105" t="s">
        <v>59</v>
      </c>
    </row>
    <row r="2" spans="1:12" ht="42" customHeight="1" x14ac:dyDescent="0.35">
      <c r="A2" s="64"/>
      <c r="B2" s="102" t="s">
        <v>17</v>
      </c>
      <c r="C2" s="102"/>
      <c r="D2" s="108" t="s">
        <v>10</v>
      </c>
      <c r="E2" s="109"/>
      <c r="F2" s="109"/>
      <c r="G2" s="107" t="s">
        <v>18</v>
      </c>
      <c r="H2" s="107" t="s">
        <v>19</v>
      </c>
      <c r="I2" s="106"/>
      <c r="J2" s="106"/>
      <c r="K2" s="106"/>
      <c r="L2" s="103"/>
    </row>
    <row r="3" spans="1:12" ht="63" x14ac:dyDescent="0.35">
      <c r="A3" s="65" t="s">
        <v>20</v>
      </c>
      <c r="B3" s="67" t="s">
        <v>69</v>
      </c>
      <c r="C3" s="62" t="s">
        <v>21</v>
      </c>
      <c r="D3" s="28" t="s">
        <v>163</v>
      </c>
      <c r="E3" s="70" t="s">
        <v>140</v>
      </c>
      <c r="F3" s="61" t="s">
        <v>145</v>
      </c>
      <c r="G3" s="107"/>
      <c r="H3" s="107"/>
      <c r="I3" s="107"/>
      <c r="J3" s="107"/>
      <c r="K3" s="107"/>
      <c r="L3" s="104"/>
    </row>
    <row r="4" spans="1:12" ht="27.75" customHeight="1" x14ac:dyDescent="0.35">
      <c r="A4" s="79">
        <v>1</v>
      </c>
      <c r="B4" s="78">
        <v>810018237001</v>
      </c>
      <c r="C4" s="77" t="s">
        <v>86</v>
      </c>
      <c r="D4" s="29">
        <v>11</v>
      </c>
      <c r="E4" s="29">
        <v>12</v>
      </c>
      <c r="F4" s="26">
        <v>2</v>
      </c>
      <c r="G4" s="26">
        <f t="shared" ref="G4:G52" si="0">SUM(D4:F4)</f>
        <v>25</v>
      </c>
      <c r="H4" s="26">
        <v>26</v>
      </c>
      <c r="I4" s="30">
        <f>G4/H4*100</f>
        <v>96.15384615384616</v>
      </c>
      <c r="J4" s="26">
        <v>3</v>
      </c>
      <c r="K4" s="26" t="s">
        <v>22</v>
      </c>
      <c r="L4" s="128">
        <v>90</v>
      </c>
    </row>
    <row r="5" spans="1:12" ht="27.75" customHeight="1" x14ac:dyDescent="0.35">
      <c r="A5" s="79">
        <v>2</v>
      </c>
      <c r="B5" s="78">
        <v>810018237003</v>
      </c>
      <c r="C5" s="77" t="s">
        <v>87</v>
      </c>
      <c r="D5" s="29">
        <v>8</v>
      </c>
      <c r="E5" s="29">
        <v>9</v>
      </c>
      <c r="F5" s="26">
        <v>2</v>
      </c>
      <c r="G5" s="26">
        <f t="shared" si="0"/>
        <v>19</v>
      </c>
      <c r="H5" s="26">
        <v>26</v>
      </c>
      <c r="I5" s="30">
        <f t="shared" ref="I5:I52" si="1">G5/H5*100</f>
        <v>73.076923076923066</v>
      </c>
      <c r="J5" s="26">
        <v>3</v>
      </c>
      <c r="K5" s="26" t="s">
        <v>22</v>
      </c>
      <c r="L5" s="128">
        <v>65</v>
      </c>
    </row>
    <row r="6" spans="1:12" ht="27.75" customHeight="1" x14ac:dyDescent="0.35">
      <c r="A6" s="79">
        <v>3</v>
      </c>
      <c r="B6" s="78">
        <v>810018237004</v>
      </c>
      <c r="C6" s="77" t="s">
        <v>88</v>
      </c>
      <c r="D6" s="29">
        <v>11</v>
      </c>
      <c r="E6" s="29">
        <v>12</v>
      </c>
      <c r="F6" s="26">
        <v>2</v>
      </c>
      <c r="G6" s="26">
        <f t="shared" si="0"/>
        <v>25</v>
      </c>
      <c r="H6" s="26">
        <v>26</v>
      </c>
      <c r="I6" s="30">
        <f t="shared" si="1"/>
        <v>96.15384615384616</v>
      </c>
      <c r="J6" s="26">
        <v>3</v>
      </c>
      <c r="K6" s="26" t="s">
        <v>22</v>
      </c>
      <c r="L6" s="128">
        <v>70</v>
      </c>
    </row>
    <row r="7" spans="1:12" ht="27.75" customHeight="1" x14ac:dyDescent="0.35">
      <c r="A7" s="79">
        <v>4</v>
      </c>
      <c r="B7" s="78">
        <v>810018237005</v>
      </c>
      <c r="C7" s="77" t="s">
        <v>89</v>
      </c>
      <c r="D7" s="29">
        <v>7</v>
      </c>
      <c r="E7" s="29">
        <v>14</v>
      </c>
      <c r="F7" s="26">
        <v>2</v>
      </c>
      <c r="G7" s="26">
        <f t="shared" si="0"/>
        <v>23</v>
      </c>
      <c r="H7" s="26">
        <v>26</v>
      </c>
      <c r="I7" s="30">
        <f t="shared" si="1"/>
        <v>88.461538461538453</v>
      </c>
      <c r="J7" s="26">
        <v>3</v>
      </c>
      <c r="K7" s="26" t="s">
        <v>22</v>
      </c>
      <c r="L7" s="128">
        <v>75</v>
      </c>
    </row>
    <row r="8" spans="1:12" ht="27.75" customHeight="1" x14ac:dyDescent="0.35">
      <c r="A8" s="79">
        <v>5</v>
      </c>
      <c r="B8" s="78">
        <v>810018237006</v>
      </c>
      <c r="C8" s="77" t="s">
        <v>90</v>
      </c>
      <c r="D8" s="29">
        <v>9</v>
      </c>
      <c r="E8" s="29">
        <v>9</v>
      </c>
      <c r="F8" s="26">
        <v>1</v>
      </c>
      <c r="G8" s="26">
        <f>SUM(D8:F8)</f>
        <v>19</v>
      </c>
      <c r="H8" s="26">
        <v>26</v>
      </c>
      <c r="I8" s="30">
        <f t="shared" si="1"/>
        <v>73.076923076923066</v>
      </c>
      <c r="J8" s="26">
        <v>3</v>
      </c>
      <c r="K8" s="26" t="s">
        <v>22</v>
      </c>
      <c r="L8" s="128">
        <v>95</v>
      </c>
    </row>
    <row r="9" spans="1:12" ht="27.75" customHeight="1" x14ac:dyDescent="0.35">
      <c r="A9" s="79">
        <v>6</v>
      </c>
      <c r="B9" s="78">
        <v>810018237007</v>
      </c>
      <c r="C9" s="77" t="s">
        <v>91</v>
      </c>
      <c r="D9" s="29">
        <v>9</v>
      </c>
      <c r="E9" s="29">
        <v>12</v>
      </c>
      <c r="F9" s="26">
        <v>2</v>
      </c>
      <c r="G9" s="26">
        <f t="shared" si="0"/>
        <v>23</v>
      </c>
      <c r="H9" s="26">
        <v>26</v>
      </c>
      <c r="I9" s="30">
        <f t="shared" si="1"/>
        <v>88.461538461538453</v>
      </c>
      <c r="J9" s="26">
        <v>3</v>
      </c>
      <c r="K9" s="26" t="s">
        <v>22</v>
      </c>
      <c r="L9" s="128">
        <v>65</v>
      </c>
    </row>
    <row r="10" spans="1:12" ht="27.75" customHeight="1" x14ac:dyDescent="0.35">
      <c r="A10" s="79">
        <v>7</v>
      </c>
      <c r="B10" s="78">
        <v>810018237008</v>
      </c>
      <c r="C10" s="77" t="s">
        <v>92</v>
      </c>
      <c r="D10" s="29">
        <v>12</v>
      </c>
      <c r="E10" s="29">
        <v>9</v>
      </c>
      <c r="F10" s="26">
        <v>2</v>
      </c>
      <c r="G10" s="26">
        <f t="shared" si="0"/>
        <v>23</v>
      </c>
      <c r="H10" s="26">
        <v>26</v>
      </c>
      <c r="I10" s="30">
        <f t="shared" si="1"/>
        <v>88.461538461538453</v>
      </c>
      <c r="J10" s="26">
        <v>3</v>
      </c>
      <c r="K10" s="26" t="s">
        <v>22</v>
      </c>
      <c r="L10" s="128">
        <v>60</v>
      </c>
    </row>
    <row r="11" spans="1:12" ht="27.75" customHeight="1" x14ac:dyDescent="0.35">
      <c r="A11" s="79">
        <v>8</v>
      </c>
      <c r="B11" s="78">
        <v>810018237009</v>
      </c>
      <c r="C11" s="77" t="s">
        <v>93</v>
      </c>
      <c r="D11" s="29">
        <v>11</v>
      </c>
      <c r="E11" s="29">
        <v>9</v>
      </c>
      <c r="F11" s="26">
        <v>2</v>
      </c>
      <c r="G11" s="26">
        <f t="shared" si="0"/>
        <v>22</v>
      </c>
      <c r="H11" s="26">
        <v>26</v>
      </c>
      <c r="I11" s="30">
        <f t="shared" si="1"/>
        <v>84.615384615384613</v>
      </c>
      <c r="J11" s="26">
        <v>3</v>
      </c>
      <c r="K11" s="26" t="s">
        <v>22</v>
      </c>
      <c r="L11" s="128">
        <v>63</v>
      </c>
    </row>
    <row r="12" spans="1:12" ht="27.75" customHeight="1" x14ac:dyDescent="0.35">
      <c r="A12" s="79">
        <v>9</v>
      </c>
      <c r="B12" s="78">
        <v>810018237010</v>
      </c>
      <c r="C12" s="77" t="s">
        <v>94</v>
      </c>
      <c r="D12" s="29">
        <v>12</v>
      </c>
      <c r="E12" s="29">
        <v>11</v>
      </c>
      <c r="F12" s="26">
        <v>2</v>
      </c>
      <c r="G12" s="26">
        <f t="shared" si="0"/>
        <v>25</v>
      </c>
      <c r="H12" s="26">
        <v>26</v>
      </c>
      <c r="I12" s="30">
        <f t="shared" si="1"/>
        <v>96.15384615384616</v>
      </c>
      <c r="J12" s="26">
        <v>3</v>
      </c>
      <c r="K12" s="26" t="s">
        <v>22</v>
      </c>
      <c r="L12" s="128">
        <v>72</v>
      </c>
    </row>
    <row r="13" spans="1:12" ht="27.75" customHeight="1" x14ac:dyDescent="0.35">
      <c r="A13" s="79">
        <v>10</v>
      </c>
      <c r="B13" s="78">
        <v>810018237011</v>
      </c>
      <c r="C13" s="77" t="s">
        <v>95</v>
      </c>
      <c r="D13" s="29">
        <v>11</v>
      </c>
      <c r="E13" s="29">
        <v>11</v>
      </c>
      <c r="F13" s="26">
        <v>2</v>
      </c>
      <c r="G13" s="26">
        <f t="shared" si="0"/>
        <v>24</v>
      </c>
      <c r="H13" s="26">
        <v>26</v>
      </c>
      <c r="I13" s="30">
        <f t="shared" si="1"/>
        <v>92.307692307692307</v>
      </c>
      <c r="J13" s="26">
        <v>3</v>
      </c>
      <c r="K13" s="26" t="s">
        <v>22</v>
      </c>
      <c r="L13" s="128">
        <v>88</v>
      </c>
    </row>
    <row r="14" spans="1:12" ht="27.75" customHeight="1" x14ac:dyDescent="0.35">
      <c r="A14" s="79">
        <v>11</v>
      </c>
      <c r="B14" s="78">
        <v>810018237012</v>
      </c>
      <c r="C14" s="77" t="s">
        <v>96</v>
      </c>
      <c r="D14" s="29">
        <v>12</v>
      </c>
      <c r="E14" s="29">
        <v>10</v>
      </c>
      <c r="F14" s="26">
        <v>2</v>
      </c>
      <c r="G14" s="26">
        <f t="shared" si="0"/>
        <v>24</v>
      </c>
      <c r="H14" s="26">
        <v>26</v>
      </c>
      <c r="I14" s="30">
        <f t="shared" si="1"/>
        <v>92.307692307692307</v>
      </c>
      <c r="J14" s="26">
        <v>3</v>
      </c>
      <c r="K14" s="26" t="s">
        <v>22</v>
      </c>
      <c r="L14" s="128">
        <v>95</v>
      </c>
    </row>
    <row r="15" spans="1:12" ht="27.75" customHeight="1" x14ac:dyDescent="0.35">
      <c r="A15" s="79">
        <v>12</v>
      </c>
      <c r="B15" s="78">
        <v>810018237013</v>
      </c>
      <c r="C15" s="77" t="s">
        <v>97</v>
      </c>
      <c r="D15" s="29">
        <v>10</v>
      </c>
      <c r="E15" s="29">
        <v>9</v>
      </c>
      <c r="F15" s="26">
        <v>2</v>
      </c>
      <c r="G15" s="26">
        <f t="shared" si="0"/>
        <v>21</v>
      </c>
      <c r="H15" s="26">
        <v>26</v>
      </c>
      <c r="I15" s="30">
        <f t="shared" si="1"/>
        <v>80.769230769230774</v>
      </c>
      <c r="J15" s="26">
        <v>3</v>
      </c>
      <c r="K15" s="26" t="s">
        <v>22</v>
      </c>
      <c r="L15" s="128">
        <v>60</v>
      </c>
    </row>
    <row r="16" spans="1:12" ht="27.75" customHeight="1" x14ac:dyDescent="0.35">
      <c r="A16" s="79">
        <v>13</v>
      </c>
      <c r="B16" s="78">
        <v>810018237014</v>
      </c>
      <c r="C16" s="77" t="s">
        <v>98</v>
      </c>
      <c r="D16" s="29">
        <v>12</v>
      </c>
      <c r="E16" s="29">
        <v>10</v>
      </c>
      <c r="F16" s="26">
        <v>2</v>
      </c>
      <c r="G16" s="26">
        <f t="shared" si="0"/>
        <v>24</v>
      </c>
      <c r="H16" s="26">
        <v>26</v>
      </c>
      <c r="I16" s="30">
        <f t="shared" si="1"/>
        <v>92.307692307692307</v>
      </c>
      <c r="J16" s="26">
        <v>3</v>
      </c>
      <c r="K16" s="26" t="s">
        <v>22</v>
      </c>
      <c r="L16" s="128">
        <v>93</v>
      </c>
    </row>
    <row r="17" spans="1:12" ht="27.75" customHeight="1" x14ac:dyDescent="0.35">
      <c r="A17" s="79">
        <v>14</v>
      </c>
      <c r="B17" s="78">
        <v>810018237015</v>
      </c>
      <c r="C17" s="77" t="s">
        <v>98</v>
      </c>
      <c r="D17" s="29">
        <v>10</v>
      </c>
      <c r="E17" s="29">
        <v>10</v>
      </c>
      <c r="F17" s="26">
        <v>2</v>
      </c>
      <c r="G17" s="26">
        <f t="shared" si="0"/>
        <v>22</v>
      </c>
      <c r="H17" s="26">
        <v>26</v>
      </c>
      <c r="I17" s="30">
        <f t="shared" si="1"/>
        <v>84.615384615384613</v>
      </c>
      <c r="J17" s="26">
        <v>3</v>
      </c>
      <c r="K17" s="26" t="s">
        <v>22</v>
      </c>
      <c r="L17" s="128">
        <v>85</v>
      </c>
    </row>
    <row r="18" spans="1:12" ht="27.75" customHeight="1" x14ac:dyDescent="0.35">
      <c r="A18" s="79">
        <v>15</v>
      </c>
      <c r="B18" s="78">
        <v>810018237016</v>
      </c>
      <c r="C18" s="77" t="s">
        <v>99</v>
      </c>
      <c r="D18" s="29">
        <v>11</v>
      </c>
      <c r="E18" s="29">
        <v>9</v>
      </c>
      <c r="F18" s="26">
        <v>2</v>
      </c>
      <c r="G18" s="26">
        <f t="shared" si="0"/>
        <v>22</v>
      </c>
      <c r="H18" s="26">
        <v>26</v>
      </c>
      <c r="I18" s="30">
        <f t="shared" si="1"/>
        <v>84.615384615384613</v>
      </c>
      <c r="J18" s="26">
        <v>2</v>
      </c>
      <c r="K18" s="26" t="s">
        <v>22</v>
      </c>
      <c r="L18" s="128">
        <v>84</v>
      </c>
    </row>
    <row r="19" spans="1:12" ht="27.75" customHeight="1" x14ac:dyDescent="0.35">
      <c r="A19" s="79">
        <v>16</v>
      </c>
      <c r="B19" s="78">
        <v>810018237017</v>
      </c>
      <c r="C19" s="77" t="s">
        <v>100</v>
      </c>
      <c r="D19" s="29">
        <v>11</v>
      </c>
      <c r="E19" s="29">
        <v>9</v>
      </c>
      <c r="F19" s="26">
        <v>2</v>
      </c>
      <c r="G19" s="26">
        <f t="shared" si="0"/>
        <v>22</v>
      </c>
      <c r="H19" s="26">
        <v>26</v>
      </c>
      <c r="I19" s="30">
        <f t="shared" si="1"/>
        <v>84.615384615384613</v>
      </c>
      <c r="J19" s="26">
        <v>3</v>
      </c>
      <c r="K19" s="26" t="s">
        <v>22</v>
      </c>
      <c r="L19" s="128">
        <v>83</v>
      </c>
    </row>
    <row r="20" spans="1:12" ht="27.75" customHeight="1" x14ac:dyDescent="0.35">
      <c r="A20" s="79">
        <v>17</v>
      </c>
      <c r="B20" s="78">
        <v>810018237018</v>
      </c>
      <c r="C20" s="77" t="s">
        <v>101</v>
      </c>
      <c r="D20" s="29">
        <v>11</v>
      </c>
      <c r="E20" s="29">
        <v>12</v>
      </c>
      <c r="F20" s="26">
        <v>2</v>
      </c>
      <c r="G20" s="26">
        <f t="shared" si="0"/>
        <v>25</v>
      </c>
      <c r="H20" s="26">
        <v>26</v>
      </c>
      <c r="I20" s="30">
        <f t="shared" si="1"/>
        <v>96.15384615384616</v>
      </c>
      <c r="J20" s="26">
        <v>3</v>
      </c>
      <c r="K20" s="26" t="s">
        <v>22</v>
      </c>
      <c r="L20" s="128">
        <v>91</v>
      </c>
    </row>
    <row r="21" spans="1:12" ht="27.75" customHeight="1" x14ac:dyDescent="0.35">
      <c r="A21" s="79">
        <v>18</v>
      </c>
      <c r="B21" s="78">
        <v>810018237019</v>
      </c>
      <c r="C21" s="77" t="s">
        <v>102</v>
      </c>
      <c r="D21" s="29">
        <v>8</v>
      </c>
      <c r="E21" s="29">
        <v>10</v>
      </c>
      <c r="F21" s="31">
        <v>2</v>
      </c>
      <c r="G21" s="31">
        <f t="shared" si="0"/>
        <v>20</v>
      </c>
      <c r="H21" s="26">
        <v>26</v>
      </c>
      <c r="I21" s="32">
        <f t="shared" si="1"/>
        <v>76.923076923076934</v>
      </c>
      <c r="J21" s="26">
        <v>3</v>
      </c>
      <c r="K21" s="26" t="s">
        <v>22</v>
      </c>
      <c r="L21" s="128">
        <v>72</v>
      </c>
    </row>
    <row r="22" spans="1:12" ht="27.75" customHeight="1" x14ac:dyDescent="0.35">
      <c r="A22" s="79">
        <v>19</v>
      </c>
      <c r="B22" s="78">
        <v>810018237021</v>
      </c>
      <c r="C22" s="77" t="s">
        <v>103</v>
      </c>
      <c r="D22" s="29">
        <v>10</v>
      </c>
      <c r="E22" s="29">
        <v>12</v>
      </c>
      <c r="F22" s="31">
        <v>2</v>
      </c>
      <c r="G22" s="31">
        <f t="shared" si="0"/>
        <v>24</v>
      </c>
      <c r="H22" s="26">
        <v>26</v>
      </c>
      <c r="I22" s="32">
        <f t="shared" si="1"/>
        <v>92.307692307692307</v>
      </c>
      <c r="J22" s="26">
        <v>3</v>
      </c>
      <c r="K22" s="26" t="s">
        <v>22</v>
      </c>
      <c r="L22" s="128">
        <v>86</v>
      </c>
    </row>
    <row r="23" spans="1:12" ht="27.75" customHeight="1" x14ac:dyDescent="0.35">
      <c r="A23" s="79">
        <v>20</v>
      </c>
      <c r="B23" s="78">
        <v>810018237022</v>
      </c>
      <c r="C23" s="77" t="s">
        <v>104</v>
      </c>
      <c r="D23" s="29">
        <v>7</v>
      </c>
      <c r="E23" s="29">
        <v>8</v>
      </c>
      <c r="F23" s="31">
        <v>2</v>
      </c>
      <c r="G23" s="31">
        <f t="shared" si="0"/>
        <v>17</v>
      </c>
      <c r="H23" s="26">
        <v>26</v>
      </c>
      <c r="I23" s="32">
        <f t="shared" si="1"/>
        <v>65.384615384615387</v>
      </c>
      <c r="J23" s="26">
        <v>2</v>
      </c>
      <c r="K23" s="26" t="s">
        <v>22</v>
      </c>
      <c r="L23" s="128">
        <v>60</v>
      </c>
    </row>
    <row r="24" spans="1:12" ht="27.75" customHeight="1" x14ac:dyDescent="0.35">
      <c r="A24" s="79">
        <v>21</v>
      </c>
      <c r="B24" s="78">
        <v>810018237023</v>
      </c>
      <c r="C24" s="77" t="s">
        <v>105</v>
      </c>
      <c r="D24" s="29">
        <v>10</v>
      </c>
      <c r="E24" s="29">
        <v>6</v>
      </c>
      <c r="F24" s="31">
        <v>2</v>
      </c>
      <c r="G24" s="31">
        <f t="shared" si="0"/>
        <v>18</v>
      </c>
      <c r="H24" s="26">
        <v>26</v>
      </c>
      <c r="I24" s="32">
        <f t="shared" si="1"/>
        <v>69.230769230769226</v>
      </c>
      <c r="J24" s="26">
        <v>2</v>
      </c>
      <c r="K24" s="26" t="s">
        <v>22</v>
      </c>
      <c r="L24" s="128">
        <v>65</v>
      </c>
    </row>
    <row r="25" spans="1:12" ht="27.75" customHeight="1" x14ac:dyDescent="0.35">
      <c r="A25" s="79">
        <v>22</v>
      </c>
      <c r="B25" s="78">
        <v>810018237024</v>
      </c>
      <c r="C25" s="77" t="s">
        <v>106</v>
      </c>
      <c r="D25" s="29">
        <v>13</v>
      </c>
      <c r="E25" s="29">
        <v>12</v>
      </c>
      <c r="F25" s="31">
        <v>2</v>
      </c>
      <c r="G25" s="31">
        <f t="shared" si="0"/>
        <v>27</v>
      </c>
      <c r="H25" s="26">
        <v>26</v>
      </c>
      <c r="I25" s="32">
        <f t="shared" si="1"/>
        <v>103.84615384615385</v>
      </c>
      <c r="J25" s="26">
        <v>3</v>
      </c>
      <c r="K25" s="26" t="s">
        <v>22</v>
      </c>
      <c r="L25" s="128">
        <v>70</v>
      </c>
    </row>
    <row r="26" spans="1:12" ht="27.75" customHeight="1" x14ac:dyDescent="0.35">
      <c r="A26" s="79">
        <v>23</v>
      </c>
      <c r="B26" s="78">
        <v>810018237025</v>
      </c>
      <c r="C26" s="77" t="s">
        <v>107</v>
      </c>
      <c r="D26" s="29">
        <v>12</v>
      </c>
      <c r="E26" s="29">
        <v>12</v>
      </c>
      <c r="F26" s="31">
        <v>2</v>
      </c>
      <c r="G26" s="31">
        <f t="shared" si="0"/>
        <v>26</v>
      </c>
      <c r="H26" s="26">
        <v>26</v>
      </c>
      <c r="I26" s="32">
        <f t="shared" si="1"/>
        <v>100</v>
      </c>
      <c r="J26" s="26">
        <v>3</v>
      </c>
      <c r="K26" s="26" t="s">
        <v>22</v>
      </c>
      <c r="L26" s="128">
        <v>95</v>
      </c>
    </row>
    <row r="27" spans="1:12" ht="27.75" customHeight="1" x14ac:dyDescent="0.35">
      <c r="A27" s="79">
        <v>24</v>
      </c>
      <c r="B27" s="78">
        <v>810018237026</v>
      </c>
      <c r="C27" s="77" t="s">
        <v>108</v>
      </c>
      <c r="D27" s="29">
        <v>8</v>
      </c>
      <c r="E27" s="29">
        <v>12</v>
      </c>
      <c r="F27" s="31">
        <v>2</v>
      </c>
      <c r="G27" s="31">
        <f t="shared" si="0"/>
        <v>22</v>
      </c>
      <c r="H27" s="26">
        <v>26</v>
      </c>
      <c r="I27" s="32">
        <f t="shared" si="1"/>
        <v>84.615384615384613</v>
      </c>
      <c r="J27" s="26">
        <v>3</v>
      </c>
      <c r="K27" s="26" t="s">
        <v>22</v>
      </c>
      <c r="L27" s="128">
        <v>81</v>
      </c>
    </row>
    <row r="28" spans="1:12" ht="27.75" customHeight="1" x14ac:dyDescent="0.35">
      <c r="A28" s="79">
        <v>25</v>
      </c>
      <c r="B28" s="78">
        <v>810018237027</v>
      </c>
      <c r="C28" s="77" t="s">
        <v>109</v>
      </c>
      <c r="D28" s="29">
        <v>10</v>
      </c>
      <c r="E28" s="29">
        <v>12</v>
      </c>
      <c r="F28" s="31">
        <v>2</v>
      </c>
      <c r="G28" s="31">
        <f t="shared" si="0"/>
        <v>24</v>
      </c>
      <c r="H28" s="26">
        <v>26</v>
      </c>
      <c r="I28" s="32">
        <f t="shared" si="1"/>
        <v>92.307692307692307</v>
      </c>
      <c r="J28" s="26">
        <v>3</v>
      </c>
      <c r="K28" s="26" t="s">
        <v>22</v>
      </c>
      <c r="L28" s="128">
        <v>65</v>
      </c>
    </row>
    <row r="29" spans="1:12" ht="27.75" customHeight="1" x14ac:dyDescent="0.35">
      <c r="A29" s="79">
        <v>26</v>
      </c>
      <c r="B29" s="78">
        <v>810018237028</v>
      </c>
      <c r="C29" s="77" t="s">
        <v>110</v>
      </c>
      <c r="D29" s="29">
        <v>9</v>
      </c>
      <c r="E29" s="29">
        <v>12</v>
      </c>
      <c r="F29" s="31">
        <v>2</v>
      </c>
      <c r="G29" s="31">
        <f t="shared" si="0"/>
        <v>23</v>
      </c>
      <c r="H29" s="26">
        <v>26</v>
      </c>
      <c r="I29" s="32">
        <f t="shared" si="1"/>
        <v>88.461538461538453</v>
      </c>
      <c r="J29" s="26">
        <v>3</v>
      </c>
      <c r="K29" s="26" t="s">
        <v>22</v>
      </c>
      <c r="L29" s="128">
        <v>99</v>
      </c>
    </row>
    <row r="30" spans="1:12" ht="27.75" customHeight="1" x14ac:dyDescent="0.35">
      <c r="A30" s="79">
        <v>27</v>
      </c>
      <c r="B30" s="78">
        <v>810018237029</v>
      </c>
      <c r="C30" s="77" t="s">
        <v>111</v>
      </c>
      <c r="D30" s="29">
        <v>8</v>
      </c>
      <c r="E30" s="29">
        <v>7</v>
      </c>
      <c r="F30" s="31">
        <v>2</v>
      </c>
      <c r="G30" s="31">
        <f t="shared" si="0"/>
        <v>17</v>
      </c>
      <c r="H30" s="26">
        <v>26</v>
      </c>
      <c r="I30" s="32">
        <f t="shared" si="1"/>
        <v>65.384615384615387</v>
      </c>
      <c r="J30" s="26">
        <v>2</v>
      </c>
      <c r="K30" s="26" t="s">
        <v>22</v>
      </c>
      <c r="L30" s="128">
        <v>50</v>
      </c>
    </row>
    <row r="31" spans="1:12" ht="27.75" customHeight="1" x14ac:dyDescent="0.35">
      <c r="A31" s="79">
        <v>28</v>
      </c>
      <c r="B31" s="78">
        <v>810018237030</v>
      </c>
      <c r="C31" s="77" t="s">
        <v>112</v>
      </c>
      <c r="D31" s="29">
        <v>9</v>
      </c>
      <c r="E31" s="29">
        <v>12</v>
      </c>
      <c r="F31" s="31">
        <v>2</v>
      </c>
      <c r="G31" s="31">
        <f t="shared" si="0"/>
        <v>23</v>
      </c>
      <c r="H31" s="26">
        <v>26</v>
      </c>
      <c r="I31" s="32">
        <f t="shared" si="1"/>
        <v>88.461538461538453</v>
      </c>
      <c r="J31" s="26">
        <v>3</v>
      </c>
      <c r="K31" s="26" t="s">
        <v>22</v>
      </c>
      <c r="L31" s="128">
        <v>60</v>
      </c>
    </row>
    <row r="32" spans="1:12" ht="27.75" customHeight="1" x14ac:dyDescent="0.35">
      <c r="A32" s="79">
        <v>29</v>
      </c>
      <c r="B32" s="78">
        <v>810018237031</v>
      </c>
      <c r="C32" s="77" t="s">
        <v>113</v>
      </c>
      <c r="D32" s="29">
        <v>13</v>
      </c>
      <c r="E32" s="29">
        <v>10</v>
      </c>
      <c r="F32" s="31">
        <v>2</v>
      </c>
      <c r="G32" s="31">
        <f t="shared" si="0"/>
        <v>25</v>
      </c>
      <c r="H32" s="26">
        <v>26</v>
      </c>
      <c r="I32" s="32">
        <f t="shared" si="1"/>
        <v>96.15384615384616</v>
      </c>
      <c r="J32" s="26">
        <v>3</v>
      </c>
      <c r="K32" s="26" t="s">
        <v>22</v>
      </c>
      <c r="L32" s="128">
        <v>99</v>
      </c>
    </row>
    <row r="33" spans="1:12" ht="27.75" customHeight="1" x14ac:dyDescent="0.35">
      <c r="A33" s="79">
        <v>30</v>
      </c>
      <c r="B33" s="78">
        <v>810018237032</v>
      </c>
      <c r="C33" s="77" t="s">
        <v>114</v>
      </c>
      <c r="D33" s="29">
        <v>9</v>
      </c>
      <c r="E33" s="29">
        <v>7</v>
      </c>
      <c r="F33" s="31">
        <v>2</v>
      </c>
      <c r="G33" s="31">
        <f t="shared" si="0"/>
        <v>18</v>
      </c>
      <c r="H33" s="26">
        <v>26</v>
      </c>
      <c r="I33" s="32">
        <f t="shared" si="1"/>
        <v>69.230769230769226</v>
      </c>
      <c r="J33" s="26">
        <v>2</v>
      </c>
      <c r="K33" s="26" t="s">
        <v>22</v>
      </c>
      <c r="L33" s="128">
        <v>60</v>
      </c>
    </row>
    <row r="34" spans="1:12" ht="27.75" customHeight="1" x14ac:dyDescent="0.35">
      <c r="A34" s="79">
        <v>31</v>
      </c>
      <c r="B34" s="78">
        <v>810018237033</v>
      </c>
      <c r="C34" s="77" t="s">
        <v>115</v>
      </c>
      <c r="D34" s="29">
        <v>7</v>
      </c>
      <c r="E34" s="29">
        <v>10</v>
      </c>
      <c r="F34" s="31">
        <v>2</v>
      </c>
      <c r="G34" s="31">
        <f t="shared" si="0"/>
        <v>19</v>
      </c>
      <c r="H34" s="26">
        <v>26</v>
      </c>
      <c r="I34" s="32">
        <f t="shared" si="1"/>
        <v>73.076923076923066</v>
      </c>
      <c r="J34" s="26">
        <v>3</v>
      </c>
      <c r="K34" s="26" t="s">
        <v>22</v>
      </c>
      <c r="L34" s="128">
        <v>60</v>
      </c>
    </row>
    <row r="35" spans="1:12" ht="27.75" customHeight="1" x14ac:dyDescent="0.35">
      <c r="A35" s="79">
        <v>32</v>
      </c>
      <c r="B35" s="78">
        <v>810018237034</v>
      </c>
      <c r="C35" s="77" t="s">
        <v>116</v>
      </c>
      <c r="D35" s="29">
        <v>9</v>
      </c>
      <c r="E35" s="29">
        <v>14</v>
      </c>
      <c r="F35" s="31">
        <v>2</v>
      </c>
      <c r="G35" s="31">
        <f t="shared" si="0"/>
        <v>25</v>
      </c>
      <c r="H35" s="26">
        <v>26</v>
      </c>
      <c r="I35" s="32">
        <f t="shared" si="1"/>
        <v>96.15384615384616</v>
      </c>
      <c r="J35" s="26">
        <v>3</v>
      </c>
      <c r="K35" s="26" t="s">
        <v>22</v>
      </c>
      <c r="L35" s="128">
        <v>99</v>
      </c>
    </row>
    <row r="36" spans="1:12" ht="27.75" customHeight="1" x14ac:dyDescent="0.35">
      <c r="A36" s="79">
        <v>33</v>
      </c>
      <c r="B36" s="78">
        <v>810018237035</v>
      </c>
      <c r="C36" s="77" t="s">
        <v>117</v>
      </c>
      <c r="D36" s="29">
        <v>12</v>
      </c>
      <c r="E36" s="29">
        <v>10</v>
      </c>
      <c r="F36" s="31">
        <v>2</v>
      </c>
      <c r="G36" s="31">
        <f t="shared" si="0"/>
        <v>24</v>
      </c>
      <c r="H36" s="26">
        <v>26</v>
      </c>
      <c r="I36" s="32">
        <f t="shared" si="1"/>
        <v>92.307692307692307</v>
      </c>
      <c r="J36" s="26">
        <v>3</v>
      </c>
      <c r="K36" s="26" t="s">
        <v>22</v>
      </c>
      <c r="L36" s="128">
        <v>61</v>
      </c>
    </row>
    <row r="37" spans="1:12" ht="27.75" customHeight="1" x14ac:dyDescent="0.35">
      <c r="A37" s="79">
        <v>34</v>
      </c>
      <c r="B37" s="78">
        <v>810018237036</v>
      </c>
      <c r="C37" s="77" t="s">
        <v>118</v>
      </c>
      <c r="D37" s="29">
        <v>9</v>
      </c>
      <c r="E37" s="29">
        <v>6</v>
      </c>
      <c r="F37" s="31">
        <v>2</v>
      </c>
      <c r="G37" s="31">
        <f t="shared" si="0"/>
        <v>17</v>
      </c>
      <c r="H37" s="26">
        <v>26</v>
      </c>
      <c r="I37" s="32">
        <f t="shared" si="1"/>
        <v>65.384615384615387</v>
      </c>
      <c r="J37" s="26">
        <v>2</v>
      </c>
      <c r="K37" s="26" t="s">
        <v>22</v>
      </c>
      <c r="L37" s="128">
        <v>60</v>
      </c>
    </row>
    <row r="38" spans="1:12" ht="27.75" customHeight="1" x14ac:dyDescent="0.35">
      <c r="A38" s="79">
        <v>35</v>
      </c>
      <c r="B38" s="78">
        <v>810018237037</v>
      </c>
      <c r="C38" s="77" t="s">
        <v>119</v>
      </c>
      <c r="D38" s="29">
        <v>9</v>
      </c>
      <c r="E38" s="29">
        <v>14</v>
      </c>
      <c r="F38" s="31">
        <v>2</v>
      </c>
      <c r="G38" s="31">
        <f t="shared" si="0"/>
        <v>25</v>
      </c>
      <c r="H38" s="26">
        <v>26</v>
      </c>
      <c r="I38" s="32">
        <f t="shared" si="1"/>
        <v>96.15384615384616</v>
      </c>
      <c r="J38" s="26">
        <v>3</v>
      </c>
      <c r="K38" s="26" t="s">
        <v>22</v>
      </c>
      <c r="L38" s="128">
        <v>85</v>
      </c>
    </row>
    <row r="39" spans="1:12" ht="27.75" customHeight="1" x14ac:dyDescent="0.35">
      <c r="A39" s="79">
        <v>36</v>
      </c>
      <c r="B39" s="78">
        <v>810018237038</v>
      </c>
      <c r="C39" s="77" t="s">
        <v>120</v>
      </c>
      <c r="D39" s="29">
        <v>9</v>
      </c>
      <c r="E39" s="29">
        <v>7</v>
      </c>
      <c r="F39" s="31">
        <v>2</v>
      </c>
      <c r="G39" s="31">
        <f t="shared" si="0"/>
        <v>18</v>
      </c>
      <c r="H39" s="26">
        <v>26</v>
      </c>
      <c r="I39" s="32">
        <f t="shared" si="1"/>
        <v>69.230769230769226</v>
      </c>
      <c r="J39" s="26">
        <v>2</v>
      </c>
      <c r="K39" s="26" t="s">
        <v>22</v>
      </c>
      <c r="L39" s="128">
        <v>61</v>
      </c>
    </row>
    <row r="40" spans="1:12" ht="27.75" customHeight="1" x14ac:dyDescent="0.35">
      <c r="A40" s="79">
        <v>37</v>
      </c>
      <c r="B40" s="78">
        <v>810018237039</v>
      </c>
      <c r="C40" s="77" t="s">
        <v>121</v>
      </c>
      <c r="D40" s="29">
        <v>11</v>
      </c>
      <c r="E40" s="29">
        <v>8</v>
      </c>
      <c r="F40" s="31">
        <v>2</v>
      </c>
      <c r="G40" s="31">
        <f t="shared" si="0"/>
        <v>21</v>
      </c>
      <c r="H40" s="26">
        <v>26</v>
      </c>
      <c r="I40" s="32">
        <f t="shared" si="1"/>
        <v>80.769230769230774</v>
      </c>
      <c r="J40" s="26">
        <v>3</v>
      </c>
      <c r="K40" s="26" t="s">
        <v>22</v>
      </c>
      <c r="L40" s="128">
        <v>60</v>
      </c>
    </row>
    <row r="41" spans="1:12" ht="27.75" customHeight="1" x14ac:dyDescent="0.35">
      <c r="A41" s="79">
        <v>38</v>
      </c>
      <c r="B41" s="78">
        <v>810018237040</v>
      </c>
      <c r="C41" s="77" t="s">
        <v>122</v>
      </c>
      <c r="D41" s="29">
        <v>13</v>
      </c>
      <c r="E41" s="29">
        <v>10</v>
      </c>
      <c r="F41" s="31">
        <v>2</v>
      </c>
      <c r="G41" s="31">
        <f t="shared" si="0"/>
        <v>25</v>
      </c>
      <c r="H41" s="26">
        <v>26</v>
      </c>
      <c r="I41" s="32">
        <f t="shared" si="1"/>
        <v>96.15384615384616</v>
      </c>
      <c r="J41" s="26">
        <v>3</v>
      </c>
      <c r="K41" s="26" t="s">
        <v>22</v>
      </c>
      <c r="L41" s="128">
        <v>75</v>
      </c>
    </row>
    <row r="42" spans="1:12" ht="27.75" customHeight="1" x14ac:dyDescent="0.35">
      <c r="A42" s="79">
        <v>39</v>
      </c>
      <c r="B42" s="78">
        <v>810018237041</v>
      </c>
      <c r="C42" s="77" t="s">
        <v>123</v>
      </c>
      <c r="D42" s="29">
        <v>9</v>
      </c>
      <c r="E42" s="29">
        <v>6</v>
      </c>
      <c r="F42" s="31">
        <v>2</v>
      </c>
      <c r="G42" s="31">
        <f t="shared" si="0"/>
        <v>17</v>
      </c>
      <c r="H42" s="26">
        <v>26</v>
      </c>
      <c r="I42" s="32">
        <f t="shared" si="1"/>
        <v>65.384615384615387</v>
      </c>
      <c r="J42" s="26">
        <v>2</v>
      </c>
      <c r="K42" s="26" t="s">
        <v>22</v>
      </c>
      <c r="L42" s="128">
        <v>61</v>
      </c>
    </row>
    <row r="43" spans="1:12" ht="27.75" customHeight="1" x14ac:dyDescent="0.35">
      <c r="A43" s="79">
        <v>40</v>
      </c>
      <c r="B43" s="78">
        <v>810018237042</v>
      </c>
      <c r="C43" s="77" t="s">
        <v>124</v>
      </c>
      <c r="D43" s="29">
        <v>9</v>
      </c>
      <c r="E43" s="29">
        <v>10</v>
      </c>
      <c r="F43" s="31">
        <v>2</v>
      </c>
      <c r="G43" s="31">
        <f t="shared" si="0"/>
        <v>21</v>
      </c>
      <c r="H43" s="26">
        <v>26</v>
      </c>
      <c r="I43" s="32">
        <f t="shared" si="1"/>
        <v>80.769230769230774</v>
      </c>
      <c r="J43" s="26">
        <v>3</v>
      </c>
      <c r="K43" s="26" t="s">
        <v>22</v>
      </c>
      <c r="L43" s="128">
        <v>70</v>
      </c>
    </row>
    <row r="44" spans="1:12" ht="27.75" customHeight="1" x14ac:dyDescent="0.35">
      <c r="A44" s="79">
        <v>41</v>
      </c>
      <c r="B44" s="78">
        <v>810018237043</v>
      </c>
      <c r="C44" s="77" t="s">
        <v>125</v>
      </c>
      <c r="D44" s="29">
        <v>10</v>
      </c>
      <c r="E44" s="29">
        <v>11</v>
      </c>
      <c r="F44" s="31">
        <v>2</v>
      </c>
      <c r="G44" s="31">
        <f t="shared" si="0"/>
        <v>23</v>
      </c>
      <c r="H44" s="26">
        <v>26</v>
      </c>
      <c r="I44" s="32">
        <f t="shared" si="1"/>
        <v>88.461538461538453</v>
      </c>
      <c r="J44" s="26">
        <v>3</v>
      </c>
      <c r="K44" s="26" t="s">
        <v>22</v>
      </c>
      <c r="L44" s="128">
        <v>60</v>
      </c>
    </row>
    <row r="45" spans="1:12" ht="27.75" customHeight="1" x14ac:dyDescent="0.35">
      <c r="A45" s="79">
        <v>42</v>
      </c>
      <c r="B45" s="78">
        <v>810018237044</v>
      </c>
      <c r="C45" s="77" t="s">
        <v>126</v>
      </c>
      <c r="D45" s="29">
        <v>9</v>
      </c>
      <c r="E45" s="29">
        <v>12</v>
      </c>
      <c r="F45" s="31">
        <v>2</v>
      </c>
      <c r="G45" s="31">
        <f t="shared" si="0"/>
        <v>23</v>
      </c>
      <c r="H45" s="26">
        <v>26</v>
      </c>
      <c r="I45" s="32">
        <f t="shared" si="1"/>
        <v>88.461538461538453</v>
      </c>
      <c r="J45" s="26">
        <v>3</v>
      </c>
      <c r="K45" s="26" t="s">
        <v>22</v>
      </c>
      <c r="L45" s="128">
        <v>75</v>
      </c>
    </row>
    <row r="46" spans="1:12" ht="27.75" customHeight="1" x14ac:dyDescent="0.35">
      <c r="A46" s="79">
        <v>43</v>
      </c>
      <c r="B46" s="78">
        <v>810018237045</v>
      </c>
      <c r="C46" s="77" t="s">
        <v>127</v>
      </c>
      <c r="D46" s="29">
        <v>7</v>
      </c>
      <c r="E46" s="29">
        <v>7</v>
      </c>
      <c r="F46" s="31">
        <v>2</v>
      </c>
      <c r="G46" s="31">
        <f t="shared" si="0"/>
        <v>16</v>
      </c>
      <c r="H46" s="26">
        <v>26</v>
      </c>
      <c r="I46" s="32">
        <f t="shared" si="1"/>
        <v>61.53846153846154</v>
      </c>
      <c r="J46" s="26">
        <v>2</v>
      </c>
      <c r="K46" s="26" t="s">
        <v>22</v>
      </c>
      <c r="L46" s="128">
        <v>55</v>
      </c>
    </row>
    <row r="47" spans="1:12" ht="27.75" customHeight="1" x14ac:dyDescent="0.35">
      <c r="A47" s="79">
        <v>44</v>
      </c>
      <c r="B47" s="78">
        <v>810018237046</v>
      </c>
      <c r="C47" s="77" t="s">
        <v>128</v>
      </c>
      <c r="D47" s="29">
        <v>12</v>
      </c>
      <c r="E47" s="29">
        <v>14</v>
      </c>
      <c r="F47" s="31">
        <v>2</v>
      </c>
      <c r="G47" s="31">
        <f t="shared" si="0"/>
        <v>28</v>
      </c>
      <c r="H47" s="26">
        <v>26</v>
      </c>
      <c r="I47" s="32">
        <f t="shared" si="1"/>
        <v>107.69230769230769</v>
      </c>
      <c r="J47" s="26">
        <v>3</v>
      </c>
      <c r="K47" s="26" t="s">
        <v>22</v>
      </c>
      <c r="L47" s="128">
        <v>95</v>
      </c>
    </row>
    <row r="48" spans="1:12" ht="27.75" customHeight="1" x14ac:dyDescent="0.35">
      <c r="A48" s="79">
        <v>45</v>
      </c>
      <c r="B48" s="78">
        <v>810018237047</v>
      </c>
      <c r="C48" s="77" t="s">
        <v>129</v>
      </c>
      <c r="D48" s="29">
        <v>10</v>
      </c>
      <c r="E48" s="29">
        <v>9</v>
      </c>
      <c r="F48" s="31">
        <v>2</v>
      </c>
      <c r="G48" s="31">
        <f t="shared" si="0"/>
        <v>21</v>
      </c>
      <c r="H48" s="26">
        <v>26</v>
      </c>
      <c r="I48" s="32">
        <f t="shared" si="1"/>
        <v>80.769230769230774</v>
      </c>
      <c r="J48" s="26">
        <v>3</v>
      </c>
      <c r="K48" s="26" t="s">
        <v>22</v>
      </c>
      <c r="L48" s="128">
        <v>70</v>
      </c>
    </row>
    <row r="49" spans="1:12" ht="27.75" customHeight="1" x14ac:dyDescent="0.35">
      <c r="A49" s="79">
        <v>46</v>
      </c>
      <c r="B49" s="78">
        <v>810018237048</v>
      </c>
      <c r="C49" s="77" t="s">
        <v>130</v>
      </c>
      <c r="D49" s="29">
        <v>12</v>
      </c>
      <c r="E49" s="29">
        <v>11</v>
      </c>
      <c r="F49" s="31">
        <v>2</v>
      </c>
      <c r="G49" s="31">
        <f t="shared" si="0"/>
        <v>25</v>
      </c>
      <c r="H49" s="26">
        <v>26</v>
      </c>
      <c r="I49" s="32">
        <f t="shared" si="1"/>
        <v>96.15384615384616</v>
      </c>
      <c r="J49" s="26">
        <v>3</v>
      </c>
      <c r="K49" s="26" t="s">
        <v>22</v>
      </c>
      <c r="L49" s="128">
        <v>62</v>
      </c>
    </row>
    <row r="50" spans="1:12" ht="27.75" customHeight="1" x14ac:dyDescent="0.35">
      <c r="A50" s="79">
        <v>47</v>
      </c>
      <c r="B50" s="78">
        <v>810018237049</v>
      </c>
      <c r="C50" s="77" t="s">
        <v>131</v>
      </c>
      <c r="D50" s="29">
        <v>6</v>
      </c>
      <c r="E50" s="29">
        <v>14</v>
      </c>
      <c r="F50" s="31">
        <v>2</v>
      </c>
      <c r="G50" s="31">
        <f t="shared" si="0"/>
        <v>22</v>
      </c>
      <c r="H50" s="26">
        <v>26</v>
      </c>
      <c r="I50" s="32">
        <f t="shared" si="1"/>
        <v>84.615384615384613</v>
      </c>
      <c r="J50" s="26">
        <v>3</v>
      </c>
      <c r="K50" s="26" t="s">
        <v>22</v>
      </c>
      <c r="L50" s="128">
        <v>58</v>
      </c>
    </row>
    <row r="51" spans="1:12" ht="27.75" customHeight="1" x14ac:dyDescent="0.35">
      <c r="A51" s="79">
        <v>48</v>
      </c>
      <c r="B51" s="78">
        <v>810018237050</v>
      </c>
      <c r="C51" s="77" t="s">
        <v>132</v>
      </c>
      <c r="D51" s="29">
        <v>6</v>
      </c>
      <c r="E51" s="29">
        <v>13</v>
      </c>
      <c r="F51" s="31">
        <v>2</v>
      </c>
      <c r="G51" s="31">
        <f t="shared" si="0"/>
        <v>21</v>
      </c>
      <c r="H51" s="26">
        <v>26</v>
      </c>
      <c r="I51" s="32">
        <f t="shared" si="1"/>
        <v>80.769230769230774</v>
      </c>
      <c r="J51" s="26">
        <v>3</v>
      </c>
      <c r="K51" s="26" t="s">
        <v>22</v>
      </c>
      <c r="L51" s="128">
        <v>60</v>
      </c>
    </row>
    <row r="52" spans="1:12" ht="27.75" customHeight="1" x14ac:dyDescent="0.35">
      <c r="A52" s="79">
        <v>49</v>
      </c>
      <c r="B52" s="82">
        <v>810018237051</v>
      </c>
      <c r="C52" s="83" t="s">
        <v>133</v>
      </c>
      <c r="D52" s="29">
        <v>12</v>
      </c>
      <c r="E52" s="29">
        <v>8</v>
      </c>
      <c r="F52" s="31">
        <v>2</v>
      </c>
      <c r="G52" s="31">
        <f t="shared" si="0"/>
        <v>22</v>
      </c>
      <c r="H52" s="26">
        <v>26</v>
      </c>
      <c r="I52" s="32">
        <f t="shared" si="1"/>
        <v>84.615384615384613</v>
      </c>
      <c r="J52" s="26">
        <v>3</v>
      </c>
      <c r="K52" s="26" t="s">
        <v>22</v>
      </c>
      <c r="L52" s="128">
        <v>85</v>
      </c>
    </row>
    <row r="53" spans="1:12" x14ac:dyDescent="0.35">
      <c r="B53" s="84"/>
      <c r="C53" s="85"/>
      <c r="E53" s="134"/>
      <c r="G53" s="101"/>
      <c r="H53" s="101"/>
      <c r="I53" s="101"/>
      <c r="J53" s="31">
        <f>SUM(J4:J52)</f>
        <v>138</v>
      </c>
      <c r="K53" s="31">
        <v>49</v>
      </c>
    </row>
    <row r="54" spans="1:12" x14ac:dyDescent="0.35">
      <c r="B54" s="80"/>
      <c r="C54" s="81"/>
      <c r="E54" s="134"/>
      <c r="G54" s="102"/>
      <c r="H54" s="102"/>
      <c r="I54" s="102"/>
      <c r="J54" s="30">
        <f>(J53/K53)</f>
        <v>2.8163265306122449</v>
      </c>
      <c r="K54" s="26"/>
    </row>
    <row r="55" spans="1:12" x14ac:dyDescent="0.35">
      <c r="E55" s="134"/>
    </row>
  </sheetData>
  <autoFilter ref="B1:K54">
    <filterColumn colId="0" showButton="0"/>
  </autoFilter>
  <mergeCells count="11">
    <mergeCell ref="L2:L3"/>
    <mergeCell ref="G53:I53"/>
    <mergeCell ref="G54:I54"/>
    <mergeCell ref="B1:C1"/>
    <mergeCell ref="I1:I3"/>
    <mergeCell ref="J1:J3"/>
    <mergeCell ref="K1:K3"/>
    <mergeCell ref="B2:C2"/>
    <mergeCell ref="D2:F2"/>
    <mergeCell ref="G2:G3"/>
    <mergeCell ref="H2:H3"/>
  </mergeCells>
  <conditionalFormatting sqref="I4:I52">
    <cfRule type="cellIs" dxfId="9" priority="1" operator="lessThan">
      <formula>60</formula>
    </cfRule>
  </conditionalFormatting>
  <pageMargins left="0.71590909090909105" right="0.67613636363636398" top="0.73181818181818203" bottom="1.05277777777778" header="0.53374999999999995" footer="0.78749999999999998"/>
  <pageSetup scale="42" orientation="portrait" horizontalDpi="4294967295" verticalDpi="4294967295" r:id="rId1"/>
  <headerFooter>
    <oddHeader>&amp;C&amp;"Times New Roman,Bold"&amp;20&amp;A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showWhiteSpace="0" view="pageLayout" topLeftCell="A26" zoomScale="70" zoomScaleNormal="95" zoomScaleSheetLayoutView="70" zoomScalePageLayoutView="70" workbookViewId="0">
      <selection activeCell="F52" sqref="F52"/>
    </sheetView>
  </sheetViews>
  <sheetFormatPr defaultRowHeight="23.25" x14ac:dyDescent="0.35"/>
  <cols>
    <col min="1" max="1" width="9.140625" style="66"/>
    <col min="2" max="2" width="25.42578125" style="1" customWidth="1"/>
    <col min="3" max="3" width="25.140625" customWidth="1"/>
    <col min="4" max="4" width="15.7109375" customWidth="1"/>
    <col min="5" max="5" width="16.140625" customWidth="1"/>
    <col min="6" max="6" width="16.85546875" style="1" customWidth="1"/>
    <col min="7" max="7" width="17" style="1" customWidth="1"/>
    <col min="8" max="8" width="15.42578125" style="1" customWidth="1"/>
    <col min="9" max="9" width="18.7109375" style="1" customWidth="1"/>
    <col min="10" max="10" width="23.5703125" style="1" customWidth="1"/>
    <col min="11" max="11" width="16" customWidth="1"/>
  </cols>
  <sheetData>
    <row r="1" spans="1:11" ht="42" customHeight="1" x14ac:dyDescent="0.35">
      <c r="A1" s="63"/>
      <c r="B1" s="102" t="s">
        <v>14</v>
      </c>
      <c r="C1" s="102"/>
      <c r="D1" s="62">
        <v>46</v>
      </c>
      <c r="E1" s="62">
        <v>2</v>
      </c>
      <c r="F1" s="62"/>
      <c r="G1" s="62"/>
      <c r="H1" s="106" t="s">
        <v>15</v>
      </c>
      <c r="I1" s="107" t="s">
        <v>16</v>
      </c>
      <c r="J1" s="105" t="s">
        <v>59</v>
      </c>
    </row>
    <row r="2" spans="1:11" ht="42" customHeight="1" x14ac:dyDescent="0.35">
      <c r="A2" s="64"/>
      <c r="B2" s="102" t="s">
        <v>17</v>
      </c>
      <c r="C2" s="102"/>
      <c r="D2" s="108" t="s">
        <v>45</v>
      </c>
      <c r="E2" s="109"/>
      <c r="F2" s="107" t="s">
        <v>18</v>
      </c>
      <c r="G2" s="107" t="s">
        <v>19</v>
      </c>
      <c r="H2" s="106"/>
      <c r="I2" s="106"/>
      <c r="J2" s="106"/>
      <c r="K2" s="103"/>
    </row>
    <row r="3" spans="1:11" ht="63" x14ac:dyDescent="0.35">
      <c r="A3" s="65" t="s">
        <v>20</v>
      </c>
      <c r="B3" s="67" t="s">
        <v>69</v>
      </c>
      <c r="C3" s="62" t="s">
        <v>21</v>
      </c>
      <c r="D3" s="28" t="s">
        <v>141</v>
      </c>
      <c r="E3" s="61" t="s">
        <v>159</v>
      </c>
      <c r="F3" s="107"/>
      <c r="G3" s="107"/>
      <c r="H3" s="107"/>
      <c r="I3" s="107"/>
      <c r="J3" s="107"/>
      <c r="K3" s="104"/>
    </row>
    <row r="4" spans="1:11" ht="27.75" customHeight="1" x14ac:dyDescent="0.35">
      <c r="A4" s="79">
        <v>1</v>
      </c>
      <c r="B4" s="78">
        <v>810018237001</v>
      </c>
      <c r="C4" s="77" t="s">
        <v>86</v>
      </c>
      <c r="D4" s="29">
        <v>45</v>
      </c>
      <c r="E4" s="31">
        <v>1</v>
      </c>
      <c r="F4" s="26">
        <f>D4+E4</f>
        <v>46</v>
      </c>
      <c r="G4" s="26">
        <v>48</v>
      </c>
      <c r="H4" s="30">
        <f>F4/G4*100</f>
        <v>95.833333333333343</v>
      </c>
      <c r="I4" s="26">
        <v>3</v>
      </c>
      <c r="J4" s="26" t="s">
        <v>22</v>
      </c>
      <c r="K4" s="128">
        <v>90</v>
      </c>
    </row>
    <row r="5" spans="1:11" ht="27.75" customHeight="1" x14ac:dyDescent="0.35">
      <c r="A5" s="79">
        <v>2</v>
      </c>
      <c r="B5" s="78">
        <v>810018237003</v>
      </c>
      <c r="C5" s="77" t="s">
        <v>87</v>
      </c>
      <c r="D5" s="29">
        <v>30</v>
      </c>
      <c r="E5" s="31">
        <v>1</v>
      </c>
      <c r="F5" s="26">
        <f t="shared" ref="F5:F52" si="0">D5+E5</f>
        <v>31</v>
      </c>
      <c r="G5" s="26">
        <v>48</v>
      </c>
      <c r="H5" s="30">
        <f t="shared" ref="H5:H52" si="1">F5/G5*100</f>
        <v>64.583333333333343</v>
      </c>
      <c r="I5" s="26">
        <v>2</v>
      </c>
      <c r="J5" s="26" t="s">
        <v>22</v>
      </c>
      <c r="K5" s="128">
        <v>65</v>
      </c>
    </row>
    <row r="6" spans="1:11" ht="27.75" customHeight="1" x14ac:dyDescent="0.35">
      <c r="A6" s="79">
        <v>3</v>
      </c>
      <c r="B6" s="78">
        <v>810018237004</v>
      </c>
      <c r="C6" s="77" t="s">
        <v>88</v>
      </c>
      <c r="D6" s="29">
        <v>35</v>
      </c>
      <c r="E6" s="31">
        <v>2</v>
      </c>
      <c r="F6" s="26">
        <f t="shared" si="0"/>
        <v>37</v>
      </c>
      <c r="G6" s="26">
        <v>48</v>
      </c>
      <c r="H6" s="30">
        <f t="shared" si="1"/>
        <v>77.083333333333343</v>
      </c>
      <c r="I6" s="26">
        <v>3</v>
      </c>
      <c r="J6" s="26" t="s">
        <v>22</v>
      </c>
      <c r="K6" s="128">
        <v>70</v>
      </c>
    </row>
    <row r="7" spans="1:11" ht="27.75" customHeight="1" x14ac:dyDescent="0.35">
      <c r="A7" s="79">
        <v>4</v>
      </c>
      <c r="B7" s="78">
        <v>810018237005</v>
      </c>
      <c r="C7" s="77" t="s">
        <v>89</v>
      </c>
      <c r="D7" s="29">
        <v>39</v>
      </c>
      <c r="E7" s="31">
        <v>0</v>
      </c>
      <c r="F7" s="26">
        <f t="shared" si="0"/>
        <v>39</v>
      </c>
      <c r="G7" s="26">
        <v>48</v>
      </c>
      <c r="H7" s="30">
        <f t="shared" si="1"/>
        <v>81.25</v>
      </c>
      <c r="I7" s="26">
        <v>3</v>
      </c>
      <c r="J7" s="26" t="s">
        <v>22</v>
      </c>
      <c r="K7" s="128">
        <v>75</v>
      </c>
    </row>
    <row r="8" spans="1:11" ht="27.75" customHeight="1" x14ac:dyDescent="0.35">
      <c r="A8" s="79">
        <v>5</v>
      </c>
      <c r="B8" s="78">
        <v>810018237006</v>
      </c>
      <c r="C8" s="77" t="s">
        <v>90</v>
      </c>
      <c r="D8" s="29">
        <v>42</v>
      </c>
      <c r="E8" s="31">
        <v>2</v>
      </c>
      <c r="F8" s="26">
        <f t="shared" si="0"/>
        <v>44</v>
      </c>
      <c r="G8" s="26">
        <v>48</v>
      </c>
      <c r="H8" s="30">
        <f t="shared" si="1"/>
        <v>91.666666666666657</v>
      </c>
      <c r="I8" s="26">
        <v>3</v>
      </c>
      <c r="J8" s="26" t="s">
        <v>22</v>
      </c>
      <c r="K8" s="128">
        <v>95</v>
      </c>
    </row>
    <row r="9" spans="1:11" ht="27.75" customHeight="1" x14ac:dyDescent="0.35">
      <c r="A9" s="79">
        <v>6</v>
      </c>
      <c r="B9" s="78">
        <v>810018237007</v>
      </c>
      <c r="C9" s="77" t="s">
        <v>91</v>
      </c>
      <c r="D9" s="29">
        <v>30</v>
      </c>
      <c r="E9" s="31">
        <v>0</v>
      </c>
      <c r="F9" s="26">
        <f t="shared" si="0"/>
        <v>30</v>
      </c>
      <c r="G9" s="26">
        <v>48</v>
      </c>
      <c r="H9" s="30">
        <f t="shared" si="1"/>
        <v>62.5</v>
      </c>
      <c r="I9" s="26">
        <v>2</v>
      </c>
      <c r="J9" s="26" t="s">
        <v>22</v>
      </c>
      <c r="K9" s="128">
        <v>65</v>
      </c>
    </row>
    <row r="10" spans="1:11" ht="27.75" customHeight="1" x14ac:dyDescent="0.35">
      <c r="A10" s="79">
        <v>7</v>
      </c>
      <c r="B10" s="78">
        <v>810018237008</v>
      </c>
      <c r="C10" s="77" t="s">
        <v>92</v>
      </c>
      <c r="D10" s="29">
        <v>31</v>
      </c>
      <c r="E10" s="31">
        <v>1</v>
      </c>
      <c r="F10" s="26">
        <f t="shared" si="0"/>
        <v>32</v>
      </c>
      <c r="G10" s="26">
        <v>48</v>
      </c>
      <c r="H10" s="30">
        <f t="shared" si="1"/>
        <v>66.666666666666657</v>
      </c>
      <c r="I10" s="26">
        <v>2</v>
      </c>
      <c r="J10" s="26" t="s">
        <v>22</v>
      </c>
      <c r="K10" s="128">
        <v>60</v>
      </c>
    </row>
    <row r="11" spans="1:11" ht="27.75" customHeight="1" x14ac:dyDescent="0.35">
      <c r="A11" s="79">
        <v>8</v>
      </c>
      <c r="B11" s="78">
        <v>810018237009</v>
      </c>
      <c r="C11" s="77" t="s">
        <v>93</v>
      </c>
      <c r="D11" s="29">
        <v>29</v>
      </c>
      <c r="E11" s="31">
        <v>1</v>
      </c>
      <c r="F11" s="26">
        <f t="shared" si="0"/>
        <v>30</v>
      </c>
      <c r="G11" s="26">
        <v>48</v>
      </c>
      <c r="H11" s="30">
        <f t="shared" si="1"/>
        <v>62.5</v>
      </c>
      <c r="I11" s="26">
        <v>2</v>
      </c>
      <c r="J11" s="26" t="s">
        <v>22</v>
      </c>
      <c r="K11" s="128">
        <v>63</v>
      </c>
    </row>
    <row r="12" spans="1:11" ht="27.75" customHeight="1" x14ac:dyDescent="0.35">
      <c r="A12" s="79">
        <v>9</v>
      </c>
      <c r="B12" s="78">
        <v>810018237010</v>
      </c>
      <c r="C12" s="77" t="s">
        <v>94</v>
      </c>
      <c r="D12" s="29">
        <v>37</v>
      </c>
      <c r="E12" s="31">
        <v>1</v>
      </c>
      <c r="F12" s="26">
        <f t="shared" si="0"/>
        <v>38</v>
      </c>
      <c r="G12" s="26">
        <v>48</v>
      </c>
      <c r="H12" s="30">
        <f t="shared" si="1"/>
        <v>79.166666666666657</v>
      </c>
      <c r="I12" s="26">
        <v>3</v>
      </c>
      <c r="J12" s="26" t="s">
        <v>22</v>
      </c>
      <c r="K12" s="128">
        <v>72</v>
      </c>
    </row>
    <row r="13" spans="1:11" ht="27.75" customHeight="1" x14ac:dyDescent="0.35">
      <c r="A13" s="79">
        <v>10</v>
      </c>
      <c r="B13" s="78">
        <v>810018237011</v>
      </c>
      <c r="C13" s="77" t="s">
        <v>95</v>
      </c>
      <c r="D13" s="29">
        <v>36</v>
      </c>
      <c r="E13" s="31">
        <v>1</v>
      </c>
      <c r="F13" s="26">
        <f t="shared" si="0"/>
        <v>37</v>
      </c>
      <c r="G13" s="26">
        <v>48</v>
      </c>
      <c r="H13" s="30">
        <f t="shared" si="1"/>
        <v>77.083333333333343</v>
      </c>
      <c r="I13" s="26">
        <v>2</v>
      </c>
      <c r="J13" s="26" t="s">
        <v>22</v>
      </c>
      <c r="K13" s="128">
        <v>88</v>
      </c>
    </row>
    <row r="14" spans="1:11" ht="27.75" customHeight="1" x14ac:dyDescent="0.35">
      <c r="A14" s="79">
        <v>11</v>
      </c>
      <c r="B14" s="78">
        <v>810018237012</v>
      </c>
      <c r="C14" s="77" t="s">
        <v>96</v>
      </c>
      <c r="D14" s="29">
        <v>46</v>
      </c>
      <c r="E14" s="31">
        <v>1</v>
      </c>
      <c r="F14" s="26">
        <f t="shared" si="0"/>
        <v>47</v>
      </c>
      <c r="G14" s="26">
        <v>48</v>
      </c>
      <c r="H14" s="30">
        <f t="shared" si="1"/>
        <v>97.916666666666657</v>
      </c>
      <c r="I14" s="26">
        <v>3</v>
      </c>
      <c r="J14" s="26" t="s">
        <v>22</v>
      </c>
      <c r="K14" s="128">
        <v>95</v>
      </c>
    </row>
    <row r="15" spans="1:11" ht="27.75" customHeight="1" x14ac:dyDescent="0.35">
      <c r="A15" s="79">
        <v>12</v>
      </c>
      <c r="B15" s="78">
        <v>810018237013</v>
      </c>
      <c r="C15" s="77" t="s">
        <v>97</v>
      </c>
      <c r="D15" s="29">
        <v>39</v>
      </c>
      <c r="E15" s="31">
        <v>2</v>
      </c>
      <c r="F15" s="26">
        <f t="shared" si="0"/>
        <v>41</v>
      </c>
      <c r="G15" s="26">
        <v>48</v>
      </c>
      <c r="H15" s="30">
        <f t="shared" si="1"/>
        <v>85.416666666666657</v>
      </c>
      <c r="I15" s="26">
        <v>3</v>
      </c>
      <c r="J15" s="26" t="s">
        <v>22</v>
      </c>
      <c r="K15" s="128">
        <v>60</v>
      </c>
    </row>
    <row r="16" spans="1:11" ht="27.75" customHeight="1" x14ac:dyDescent="0.35">
      <c r="A16" s="79">
        <v>13</v>
      </c>
      <c r="B16" s="78">
        <v>810018237014</v>
      </c>
      <c r="C16" s="77" t="s">
        <v>98</v>
      </c>
      <c r="D16" s="29">
        <v>40</v>
      </c>
      <c r="E16" s="31">
        <v>2</v>
      </c>
      <c r="F16" s="26">
        <f t="shared" si="0"/>
        <v>42</v>
      </c>
      <c r="G16" s="26">
        <v>48</v>
      </c>
      <c r="H16" s="30">
        <f t="shared" si="1"/>
        <v>87.5</v>
      </c>
      <c r="I16" s="26">
        <v>2</v>
      </c>
      <c r="J16" s="26" t="s">
        <v>22</v>
      </c>
      <c r="K16" s="128">
        <v>93</v>
      </c>
    </row>
    <row r="17" spans="1:11" ht="27.75" customHeight="1" x14ac:dyDescent="0.35">
      <c r="A17" s="79">
        <v>14</v>
      </c>
      <c r="B17" s="78">
        <v>810018237015</v>
      </c>
      <c r="C17" s="77" t="s">
        <v>98</v>
      </c>
      <c r="D17" s="29">
        <v>39</v>
      </c>
      <c r="E17" s="31">
        <v>1</v>
      </c>
      <c r="F17" s="26">
        <f t="shared" si="0"/>
        <v>40</v>
      </c>
      <c r="G17" s="26">
        <v>48</v>
      </c>
      <c r="H17" s="30">
        <f t="shared" si="1"/>
        <v>83.333333333333343</v>
      </c>
      <c r="I17" s="26">
        <v>3</v>
      </c>
      <c r="J17" s="26" t="s">
        <v>22</v>
      </c>
      <c r="K17" s="128">
        <v>85</v>
      </c>
    </row>
    <row r="18" spans="1:11" ht="27.75" customHeight="1" x14ac:dyDescent="0.35">
      <c r="A18" s="79">
        <v>15</v>
      </c>
      <c r="B18" s="78">
        <v>810018237016</v>
      </c>
      <c r="C18" s="77" t="s">
        <v>99</v>
      </c>
      <c r="D18" s="29">
        <v>46</v>
      </c>
      <c r="E18" s="31">
        <v>1</v>
      </c>
      <c r="F18" s="26">
        <f t="shared" si="0"/>
        <v>47</v>
      </c>
      <c r="G18" s="26">
        <v>48</v>
      </c>
      <c r="H18" s="30">
        <f t="shared" si="1"/>
        <v>97.916666666666657</v>
      </c>
      <c r="I18" s="26">
        <v>3</v>
      </c>
      <c r="J18" s="26" t="s">
        <v>22</v>
      </c>
      <c r="K18" s="128">
        <v>84</v>
      </c>
    </row>
    <row r="19" spans="1:11" ht="27.75" customHeight="1" x14ac:dyDescent="0.35">
      <c r="A19" s="79">
        <v>16</v>
      </c>
      <c r="B19" s="78">
        <v>810018237017</v>
      </c>
      <c r="C19" s="77" t="s">
        <v>100</v>
      </c>
      <c r="D19" s="29">
        <v>39</v>
      </c>
      <c r="E19" s="31">
        <v>1</v>
      </c>
      <c r="F19" s="26">
        <f t="shared" si="0"/>
        <v>40</v>
      </c>
      <c r="G19" s="26">
        <v>48</v>
      </c>
      <c r="H19" s="30">
        <f t="shared" si="1"/>
        <v>83.333333333333343</v>
      </c>
      <c r="I19" s="26">
        <v>3</v>
      </c>
      <c r="J19" s="26" t="s">
        <v>22</v>
      </c>
      <c r="K19" s="128">
        <v>83</v>
      </c>
    </row>
    <row r="20" spans="1:11" ht="27.75" customHeight="1" x14ac:dyDescent="0.35">
      <c r="A20" s="79">
        <v>17</v>
      </c>
      <c r="B20" s="78">
        <v>810018237018</v>
      </c>
      <c r="C20" s="77" t="s">
        <v>101</v>
      </c>
      <c r="D20" s="29">
        <v>45</v>
      </c>
      <c r="E20" s="31">
        <v>1</v>
      </c>
      <c r="F20" s="26">
        <f t="shared" si="0"/>
        <v>46</v>
      </c>
      <c r="G20" s="26">
        <v>48</v>
      </c>
      <c r="H20" s="30">
        <f t="shared" si="1"/>
        <v>95.833333333333343</v>
      </c>
      <c r="I20" s="26">
        <v>3</v>
      </c>
      <c r="J20" s="26" t="s">
        <v>22</v>
      </c>
      <c r="K20" s="128">
        <v>91</v>
      </c>
    </row>
    <row r="21" spans="1:11" ht="27.75" customHeight="1" x14ac:dyDescent="0.35">
      <c r="A21" s="79">
        <v>18</v>
      </c>
      <c r="B21" s="78">
        <v>810018237019</v>
      </c>
      <c r="C21" s="77" t="s">
        <v>102</v>
      </c>
      <c r="D21" s="29">
        <v>42</v>
      </c>
      <c r="E21" s="31">
        <v>2</v>
      </c>
      <c r="F21" s="26">
        <f t="shared" si="0"/>
        <v>44</v>
      </c>
      <c r="G21" s="26">
        <v>48</v>
      </c>
      <c r="H21" s="32">
        <f t="shared" si="1"/>
        <v>91.666666666666657</v>
      </c>
      <c r="I21" s="26">
        <v>3</v>
      </c>
      <c r="J21" s="26" t="s">
        <v>22</v>
      </c>
      <c r="K21" s="128">
        <v>72</v>
      </c>
    </row>
    <row r="22" spans="1:11" ht="27.75" customHeight="1" x14ac:dyDescent="0.35">
      <c r="A22" s="79">
        <v>19</v>
      </c>
      <c r="B22" s="78">
        <v>810018237021</v>
      </c>
      <c r="C22" s="77" t="s">
        <v>103</v>
      </c>
      <c r="D22" s="29">
        <v>42</v>
      </c>
      <c r="E22" s="31">
        <v>2</v>
      </c>
      <c r="F22" s="26">
        <f t="shared" si="0"/>
        <v>44</v>
      </c>
      <c r="G22" s="26">
        <v>48</v>
      </c>
      <c r="H22" s="32">
        <f t="shared" si="1"/>
        <v>91.666666666666657</v>
      </c>
      <c r="I22" s="26">
        <v>3</v>
      </c>
      <c r="J22" s="26" t="s">
        <v>22</v>
      </c>
      <c r="K22" s="128">
        <v>86</v>
      </c>
    </row>
    <row r="23" spans="1:11" ht="27.75" customHeight="1" x14ac:dyDescent="0.35">
      <c r="A23" s="79">
        <v>20</v>
      </c>
      <c r="B23" s="78">
        <v>810018237022</v>
      </c>
      <c r="C23" s="77" t="s">
        <v>104</v>
      </c>
      <c r="D23" s="29">
        <v>36</v>
      </c>
      <c r="E23" s="31">
        <v>1</v>
      </c>
      <c r="F23" s="26">
        <f t="shared" si="0"/>
        <v>37</v>
      </c>
      <c r="G23" s="26">
        <v>48</v>
      </c>
      <c r="H23" s="32">
        <f t="shared" si="1"/>
        <v>77.083333333333343</v>
      </c>
      <c r="I23" s="26">
        <v>3</v>
      </c>
      <c r="J23" s="26" t="s">
        <v>22</v>
      </c>
      <c r="K23" s="128">
        <v>60</v>
      </c>
    </row>
    <row r="24" spans="1:11" ht="27.75" customHeight="1" x14ac:dyDescent="0.35">
      <c r="A24" s="79">
        <v>21</v>
      </c>
      <c r="B24" s="78">
        <v>810018237023</v>
      </c>
      <c r="C24" s="77" t="s">
        <v>105</v>
      </c>
      <c r="D24" s="29">
        <v>45</v>
      </c>
      <c r="E24" s="31">
        <v>2</v>
      </c>
      <c r="F24" s="26">
        <f t="shared" si="0"/>
        <v>47</v>
      </c>
      <c r="G24" s="26">
        <v>48</v>
      </c>
      <c r="H24" s="32">
        <f t="shared" si="1"/>
        <v>97.916666666666657</v>
      </c>
      <c r="I24" s="26">
        <v>3</v>
      </c>
      <c r="J24" s="26" t="s">
        <v>22</v>
      </c>
      <c r="K24" s="128">
        <v>65</v>
      </c>
    </row>
    <row r="25" spans="1:11" ht="27.75" customHeight="1" x14ac:dyDescent="0.35">
      <c r="A25" s="79">
        <v>22</v>
      </c>
      <c r="B25" s="78">
        <v>810018237024</v>
      </c>
      <c r="C25" s="77" t="s">
        <v>106</v>
      </c>
      <c r="D25" s="29">
        <v>46</v>
      </c>
      <c r="E25" s="31">
        <v>2</v>
      </c>
      <c r="F25" s="26">
        <f t="shared" si="0"/>
        <v>48</v>
      </c>
      <c r="G25" s="26">
        <v>48</v>
      </c>
      <c r="H25" s="32">
        <f t="shared" si="1"/>
        <v>100</v>
      </c>
      <c r="I25" s="26">
        <v>3</v>
      </c>
      <c r="J25" s="26" t="s">
        <v>22</v>
      </c>
      <c r="K25" s="128">
        <v>70</v>
      </c>
    </row>
    <row r="26" spans="1:11" ht="27.75" customHeight="1" x14ac:dyDescent="0.35">
      <c r="A26" s="79">
        <v>23</v>
      </c>
      <c r="B26" s="78">
        <v>810018237025</v>
      </c>
      <c r="C26" s="77" t="s">
        <v>107</v>
      </c>
      <c r="D26" s="29">
        <v>44</v>
      </c>
      <c r="E26" s="31">
        <v>2</v>
      </c>
      <c r="F26" s="26">
        <f t="shared" si="0"/>
        <v>46</v>
      </c>
      <c r="G26" s="26">
        <v>48</v>
      </c>
      <c r="H26" s="32">
        <f t="shared" si="1"/>
        <v>95.833333333333343</v>
      </c>
      <c r="I26" s="26">
        <v>3</v>
      </c>
      <c r="J26" s="26" t="s">
        <v>22</v>
      </c>
      <c r="K26" s="128">
        <v>95</v>
      </c>
    </row>
    <row r="27" spans="1:11" ht="27.75" customHeight="1" x14ac:dyDescent="0.35">
      <c r="A27" s="79">
        <v>24</v>
      </c>
      <c r="B27" s="78">
        <v>810018237026</v>
      </c>
      <c r="C27" s="77" t="s">
        <v>108</v>
      </c>
      <c r="D27" s="29">
        <v>46</v>
      </c>
      <c r="E27" s="31">
        <v>1</v>
      </c>
      <c r="F27" s="26">
        <f t="shared" si="0"/>
        <v>47</v>
      </c>
      <c r="G27" s="26">
        <v>48</v>
      </c>
      <c r="H27" s="32">
        <f t="shared" si="1"/>
        <v>97.916666666666657</v>
      </c>
      <c r="I27" s="26">
        <v>3</v>
      </c>
      <c r="J27" s="26" t="s">
        <v>22</v>
      </c>
      <c r="K27" s="128">
        <v>81</v>
      </c>
    </row>
    <row r="28" spans="1:11" ht="27.75" customHeight="1" x14ac:dyDescent="0.35">
      <c r="A28" s="79">
        <v>25</v>
      </c>
      <c r="B28" s="78">
        <v>810018237027</v>
      </c>
      <c r="C28" s="77" t="s">
        <v>109</v>
      </c>
      <c r="D28" s="29">
        <v>30</v>
      </c>
      <c r="E28" s="31">
        <v>2</v>
      </c>
      <c r="F28" s="26">
        <f t="shared" si="0"/>
        <v>32</v>
      </c>
      <c r="G28" s="26">
        <v>48</v>
      </c>
      <c r="H28" s="32">
        <f t="shared" si="1"/>
        <v>66.666666666666657</v>
      </c>
      <c r="I28" s="26">
        <v>2</v>
      </c>
      <c r="J28" s="26" t="s">
        <v>22</v>
      </c>
      <c r="K28" s="128">
        <v>65</v>
      </c>
    </row>
    <row r="29" spans="1:11" ht="27.75" customHeight="1" x14ac:dyDescent="0.35">
      <c r="A29" s="79">
        <v>26</v>
      </c>
      <c r="B29" s="78">
        <v>810018237028</v>
      </c>
      <c r="C29" s="77" t="s">
        <v>110</v>
      </c>
      <c r="D29" s="29">
        <v>46</v>
      </c>
      <c r="E29" s="31">
        <v>1</v>
      </c>
      <c r="F29" s="26">
        <f t="shared" si="0"/>
        <v>47</v>
      </c>
      <c r="G29" s="26">
        <v>48</v>
      </c>
      <c r="H29" s="32">
        <f t="shared" si="1"/>
        <v>97.916666666666657</v>
      </c>
      <c r="I29" s="26">
        <v>3</v>
      </c>
      <c r="J29" s="26" t="s">
        <v>22</v>
      </c>
      <c r="K29" s="128">
        <v>99</v>
      </c>
    </row>
    <row r="30" spans="1:11" ht="27.75" customHeight="1" x14ac:dyDescent="0.35">
      <c r="A30" s="79">
        <v>27</v>
      </c>
      <c r="B30" s="78">
        <v>810018237029</v>
      </c>
      <c r="C30" s="77" t="s">
        <v>111</v>
      </c>
      <c r="D30" s="29">
        <v>30</v>
      </c>
      <c r="E30" s="31">
        <v>1</v>
      </c>
      <c r="F30" s="26">
        <f t="shared" si="0"/>
        <v>31</v>
      </c>
      <c r="G30" s="26">
        <v>48</v>
      </c>
      <c r="H30" s="32">
        <f t="shared" si="1"/>
        <v>64.583333333333343</v>
      </c>
      <c r="I30" s="26">
        <v>2</v>
      </c>
      <c r="J30" s="26" t="s">
        <v>22</v>
      </c>
      <c r="K30" s="128">
        <v>50</v>
      </c>
    </row>
    <row r="31" spans="1:11" ht="27.75" customHeight="1" x14ac:dyDescent="0.35">
      <c r="A31" s="79">
        <v>28</v>
      </c>
      <c r="B31" s="78">
        <v>810018237030</v>
      </c>
      <c r="C31" s="77" t="s">
        <v>112</v>
      </c>
      <c r="D31" s="29">
        <v>29</v>
      </c>
      <c r="E31" s="31">
        <v>2</v>
      </c>
      <c r="F31" s="26">
        <f t="shared" si="0"/>
        <v>31</v>
      </c>
      <c r="G31" s="26">
        <v>48</v>
      </c>
      <c r="H31" s="32">
        <f t="shared" si="1"/>
        <v>64.583333333333343</v>
      </c>
      <c r="I31" s="26">
        <v>2</v>
      </c>
      <c r="J31" s="26" t="s">
        <v>22</v>
      </c>
      <c r="K31" s="128">
        <v>60</v>
      </c>
    </row>
    <row r="32" spans="1:11" ht="27.75" customHeight="1" x14ac:dyDescent="0.35">
      <c r="A32" s="79">
        <v>29</v>
      </c>
      <c r="B32" s="78">
        <v>810018237031</v>
      </c>
      <c r="C32" s="77" t="s">
        <v>113</v>
      </c>
      <c r="D32" s="29">
        <v>45</v>
      </c>
      <c r="E32" s="26">
        <v>2</v>
      </c>
      <c r="F32" s="26">
        <f t="shared" si="0"/>
        <v>47</v>
      </c>
      <c r="G32" s="26">
        <v>48</v>
      </c>
      <c r="H32" s="32">
        <f t="shared" si="1"/>
        <v>97.916666666666657</v>
      </c>
      <c r="I32" s="26">
        <v>3</v>
      </c>
      <c r="J32" s="26" t="s">
        <v>22</v>
      </c>
      <c r="K32" s="128">
        <v>99</v>
      </c>
    </row>
    <row r="33" spans="1:11" ht="27.75" customHeight="1" x14ac:dyDescent="0.35">
      <c r="A33" s="79">
        <v>30</v>
      </c>
      <c r="B33" s="78">
        <v>810018237032</v>
      </c>
      <c r="C33" s="77" t="s">
        <v>114</v>
      </c>
      <c r="D33" s="29">
        <v>30</v>
      </c>
      <c r="E33" s="26">
        <v>1</v>
      </c>
      <c r="F33" s="26">
        <f t="shared" si="0"/>
        <v>31</v>
      </c>
      <c r="G33" s="26">
        <v>48</v>
      </c>
      <c r="H33" s="32">
        <f t="shared" si="1"/>
        <v>64.583333333333343</v>
      </c>
      <c r="I33" s="26">
        <v>2</v>
      </c>
      <c r="J33" s="26" t="s">
        <v>22</v>
      </c>
      <c r="K33" s="128">
        <v>60</v>
      </c>
    </row>
    <row r="34" spans="1:11" ht="27.75" customHeight="1" x14ac:dyDescent="0.35">
      <c r="A34" s="79">
        <v>31</v>
      </c>
      <c r="B34" s="78">
        <v>810018237033</v>
      </c>
      <c r="C34" s="77" t="s">
        <v>115</v>
      </c>
      <c r="D34" s="29">
        <v>39</v>
      </c>
      <c r="E34" s="26">
        <v>1</v>
      </c>
      <c r="F34" s="26">
        <f t="shared" si="0"/>
        <v>40</v>
      </c>
      <c r="G34" s="26">
        <v>48</v>
      </c>
      <c r="H34" s="32">
        <f t="shared" si="1"/>
        <v>83.333333333333343</v>
      </c>
      <c r="I34" s="26">
        <v>3</v>
      </c>
      <c r="J34" s="26" t="s">
        <v>22</v>
      </c>
      <c r="K34" s="128">
        <v>60</v>
      </c>
    </row>
    <row r="35" spans="1:11" ht="27.75" customHeight="1" x14ac:dyDescent="0.35">
      <c r="A35" s="79">
        <v>32</v>
      </c>
      <c r="B35" s="78">
        <v>810018237034</v>
      </c>
      <c r="C35" s="77" t="s">
        <v>116</v>
      </c>
      <c r="D35" s="29">
        <v>43</v>
      </c>
      <c r="E35" s="26">
        <v>2</v>
      </c>
      <c r="F35" s="26">
        <f t="shared" si="0"/>
        <v>45</v>
      </c>
      <c r="G35" s="26">
        <v>48</v>
      </c>
      <c r="H35" s="32">
        <f t="shared" si="1"/>
        <v>93.75</v>
      </c>
      <c r="I35" s="26">
        <v>3</v>
      </c>
      <c r="J35" s="26" t="s">
        <v>22</v>
      </c>
      <c r="K35" s="128">
        <v>99</v>
      </c>
    </row>
    <row r="36" spans="1:11" ht="27.75" customHeight="1" x14ac:dyDescent="0.35">
      <c r="A36" s="79">
        <v>33</v>
      </c>
      <c r="B36" s="78">
        <v>810018237035</v>
      </c>
      <c r="C36" s="77" t="s">
        <v>117</v>
      </c>
      <c r="D36" s="29">
        <v>34</v>
      </c>
      <c r="E36" s="26">
        <v>1</v>
      </c>
      <c r="F36" s="26">
        <f t="shared" si="0"/>
        <v>35</v>
      </c>
      <c r="G36" s="26">
        <v>48</v>
      </c>
      <c r="H36" s="32">
        <f t="shared" si="1"/>
        <v>72.916666666666657</v>
      </c>
      <c r="I36" s="26">
        <v>3</v>
      </c>
      <c r="J36" s="26" t="s">
        <v>22</v>
      </c>
      <c r="K36" s="128">
        <v>61</v>
      </c>
    </row>
    <row r="37" spans="1:11" ht="27.75" customHeight="1" x14ac:dyDescent="0.35">
      <c r="A37" s="79">
        <v>34</v>
      </c>
      <c r="B37" s="78">
        <v>810018237036</v>
      </c>
      <c r="C37" s="77" t="s">
        <v>118</v>
      </c>
      <c r="D37" s="29">
        <v>29</v>
      </c>
      <c r="E37" s="26">
        <v>1</v>
      </c>
      <c r="F37" s="26">
        <f t="shared" si="0"/>
        <v>30</v>
      </c>
      <c r="G37" s="26">
        <v>48</v>
      </c>
      <c r="H37" s="32">
        <f t="shared" si="1"/>
        <v>62.5</v>
      </c>
      <c r="I37" s="26">
        <v>2</v>
      </c>
      <c r="J37" s="26" t="s">
        <v>22</v>
      </c>
      <c r="K37" s="128">
        <v>60</v>
      </c>
    </row>
    <row r="38" spans="1:11" ht="27.75" customHeight="1" x14ac:dyDescent="0.35">
      <c r="A38" s="79">
        <v>35</v>
      </c>
      <c r="B38" s="78">
        <v>810018237037</v>
      </c>
      <c r="C38" s="77" t="s">
        <v>119</v>
      </c>
      <c r="D38" s="29">
        <v>46</v>
      </c>
      <c r="E38" s="26">
        <v>2</v>
      </c>
      <c r="F38" s="26">
        <f t="shared" si="0"/>
        <v>48</v>
      </c>
      <c r="G38" s="26">
        <v>48</v>
      </c>
      <c r="H38" s="32">
        <f t="shared" si="1"/>
        <v>100</v>
      </c>
      <c r="I38" s="26">
        <v>3</v>
      </c>
      <c r="J38" s="26" t="s">
        <v>22</v>
      </c>
      <c r="K38" s="128">
        <v>85</v>
      </c>
    </row>
    <row r="39" spans="1:11" ht="27.75" customHeight="1" x14ac:dyDescent="0.35">
      <c r="A39" s="79">
        <v>36</v>
      </c>
      <c r="B39" s="78">
        <v>810018237038</v>
      </c>
      <c r="C39" s="77" t="s">
        <v>120</v>
      </c>
      <c r="D39" s="29">
        <v>39</v>
      </c>
      <c r="E39" s="26">
        <v>1</v>
      </c>
      <c r="F39" s="26">
        <f t="shared" si="0"/>
        <v>40</v>
      </c>
      <c r="G39" s="26">
        <v>48</v>
      </c>
      <c r="H39" s="32">
        <f t="shared" si="1"/>
        <v>83.333333333333343</v>
      </c>
      <c r="I39" s="26">
        <v>3</v>
      </c>
      <c r="J39" s="26" t="s">
        <v>22</v>
      </c>
      <c r="K39" s="128">
        <v>61</v>
      </c>
    </row>
    <row r="40" spans="1:11" ht="27.75" customHeight="1" x14ac:dyDescent="0.35">
      <c r="A40" s="79">
        <v>37</v>
      </c>
      <c r="B40" s="78">
        <v>810018237039</v>
      </c>
      <c r="C40" s="77" t="s">
        <v>121</v>
      </c>
      <c r="D40" s="29">
        <v>46</v>
      </c>
      <c r="E40" s="26">
        <v>2</v>
      </c>
      <c r="F40" s="26">
        <f t="shared" si="0"/>
        <v>48</v>
      </c>
      <c r="G40" s="26">
        <v>48</v>
      </c>
      <c r="H40" s="32">
        <f t="shared" si="1"/>
        <v>100</v>
      </c>
      <c r="I40" s="26">
        <v>3</v>
      </c>
      <c r="J40" s="26" t="s">
        <v>22</v>
      </c>
      <c r="K40" s="128">
        <v>60</v>
      </c>
    </row>
    <row r="41" spans="1:11" ht="27.75" customHeight="1" x14ac:dyDescent="0.35">
      <c r="A41" s="79">
        <v>38</v>
      </c>
      <c r="B41" s="78">
        <v>810018237040</v>
      </c>
      <c r="C41" s="77" t="s">
        <v>122</v>
      </c>
      <c r="D41" s="29">
        <v>46</v>
      </c>
      <c r="E41" s="26">
        <v>1</v>
      </c>
      <c r="F41" s="26">
        <f t="shared" si="0"/>
        <v>47</v>
      </c>
      <c r="G41" s="26">
        <v>48</v>
      </c>
      <c r="H41" s="32">
        <f t="shared" si="1"/>
        <v>97.916666666666657</v>
      </c>
      <c r="I41" s="26">
        <v>3</v>
      </c>
      <c r="J41" s="26" t="s">
        <v>22</v>
      </c>
      <c r="K41" s="128">
        <v>75</v>
      </c>
    </row>
    <row r="42" spans="1:11" ht="27.75" customHeight="1" x14ac:dyDescent="0.35">
      <c r="A42" s="79">
        <v>39</v>
      </c>
      <c r="B42" s="78">
        <v>810018237041</v>
      </c>
      <c r="C42" s="77" t="s">
        <v>123</v>
      </c>
      <c r="D42" s="29">
        <v>39</v>
      </c>
      <c r="E42" s="26">
        <v>2</v>
      </c>
      <c r="F42" s="26">
        <f t="shared" si="0"/>
        <v>41</v>
      </c>
      <c r="G42" s="26">
        <v>48</v>
      </c>
      <c r="H42" s="32">
        <f t="shared" si="1"/>
        <v>85.416666666666657</v>
      </c>
      <c r="I42" s="26">
        <v>3</v>
      </c>
      <c r="J42" s="26" t="s">
        <v>22</v>
      </c>
      <c r="K42" s="128">
        <v>61</v>
      </c>
    </row>
    <row r="43" spans="1:11" ht="27.75" customHeight="1" x14ac:dyDescent="0.35">
      <c r="A43" s="79">
        <v>40</v>
      </c>
      <c r="B43" s="78">
        <v>810018237042</v>
      </c>
      <c r="C43" s="77" t="s">
        <v>124</v>
      </c>
      <c r="D43" s="29">
        <v>44</v>
      </c>
      <c r="E43" s="26">
        <v>0</v>
      </c>
      <c r="F43" s="26">
        <f t="shared" si="0"/>
        <v>44</v>
      </c>
      <c r="G43" s="26">
        <v>48</v>
      </c>
      <c r="H43" s="32">
        <f t="shared" si="1"/>
        <v>91.666666666666657</v>
      </c>
      <c r="I43" s="26">
        <v>3</v>
      </c>
      <c r="J43" s="26" t="s">
        <v>22</v>
      </c>
      <c r="K43" s="128">
        <v>70</v>
      </c>
    </row>
    <row r="44" spans="1:11" ht="27.75" customHeight="1" x14ac:dyDescent="0.35">
      <c r="A44" s="79">
        <v>41</v>
      </c>
      <c r="B44" s="78">
        <v>810018237043</v>
      </c>
      <c r="C44" s="77" t="s">
        <v>125</v>
      </c>
      <c r="D44" s="29">
        <v>38</v>
      </c>
      <c r="E44" s="26">
        <v>1</v>
      </c>
      <c r="F44" s="26">
        <f t="shared" si="0"/>
        <v>39</v>
      </c>
      <c r="G44" s="26">
        <v>48</v>
      </c>
      <c r="H44" s="32">
        <f t="shared" si="1"/>
        <v>81.25</v>
      </c>
      <c r="I44" s="26">
        <v>3</v>
      </c>
      <c r="J44" s="26" t="s">
        <v>22</v>
      </c>
      <c r="K44" s="128">
        <v>60</v>
      </c>
    </row>
    <row r="45" spans="1:11" ht="27.75" customHeight="1" x14ac:dyDescent="0.35">
      <c r="A45" s="79">
        <v>42</v>
      </c>
      <c r="B45" s="78">
        <v>810018237044</v>
      </c>
      <c r="C45" s="77" t="s">
        <v>126</v>
      </c>
      <c r="D45" s="29">
        <v>46</v>
      </c>
      <c r="E45" s="26">
        <v>2</v>
      </c>
      <c r="F45" s="26">
        <f t="shared" si="0"/>
        <v>48</v>
      </c>
      <c r="G45" s="26">
        <v>48</v>
      </c>
      <c r="H45" s="32">
        <f t="shared" si="1"/>
        <v>100</v>
      </c>
      <c r="I45" s="26">
        <v>3</v>
      </c>
      <c r="J45" s="26" t="s">
        <v>22</v>
      </c>
      <c r="K45" s="128">
        <v>75</v>
      </c>
    </row>
    <row r="46" spans="1:11" ht="27.75" customHeight="1" x14ac:dyDescent="0.35">
      <c r="A46" s="79">
        <v>43</v>
      </c>
      <c r="B46" s="78">
        <v>810018237045</v>
      </c>
      <c r="C46" s="77" t="s">
        <v>127</v>
      </c>
      <c r="D46" s="29">
        <v>33</v>
      </c>
      <c r="E46" s="26">
        <v>1</v>
      </c>
      <c r="F46" s="26">
        <f t="shared" si="0"/>
        <v>34</v>
      </c>
      <c r="G46" s="26">
        <v>48</v>
      </c>
      <c r="H46" s="32">
        <f t="shared" si="1"/>
        <v>70.833333333333343</v>
      </c>
      <c r="I46" s="26">
        <v>3</v>
      </c>
      <c r="J46" s="26" t="s">
        <v>22</v>
      </c>
      <c r="K46" s="128">
        <v>55</v>
      </c>
    </row>
    <row r="47" spans="1:11" ht="27.75" customHeight="1" x14ac:dyDescent="0.35">
      <c r="A47" s="79">
        <v>44</v>
      </c>
      <c r="B47" s="78">
        <v>810018237046</v>
      </c>
      <c r="C47" s="77" t="s">
        <v>128</v>
      </c>
      <c r="D47" s="29">
        <v>44</v>
      </c>
      <c r="E47" s="26">
        <v>2</v>
      </c>
      <c r="F47" s="26">
        <f t="shared" si="0"/>
        <v>46</v>
      </c>
      <c r="G47" s="26">
        <v>48</v>
      </c>
      <c r="H47" s="32">
        <f t="shared" si="1"/>
        <v>95.833333333333343</v>
      </c>
      <c r="I47" s="26">
        <v>3</v>
      </c>
      <c r="J47" s="26" t="s">
        <v>22</v>
      </c>
      <c r="K47" s="128">
        <v>95</v>
      </c>
    </row>
    <row r="48" spans="1:11" ht="27.75" customHeight="1" x14ac:dyDescent="0.35">
      <c r="A48" s="79">
        <v>45</v>
      </c>
      <c r="B48" s="78">
        <v>810018237047</v>
      </c>
      <c r="C48" s="77" t="s">
        <v>129</v>
      </c>
      <c r="D48" s="29">
        <v>38</v>
      </c>
      <c r="E48" s="26">
        <v>1</v>
      </c>
      <c r="F48" s="26">
        <f t="shared" si="0"/>
        <v>39</v>
      </c>
      <c r="G48" s="26">
        <v>48</v>
      </c>
      <c r="H48" s="32">
        <f t="shared" si="1"/>
        <v>81.25</v>
      </c>
      <c r="I48" s="26">
        <v>3</v>
      </c>
      <c r="J48" s="26" t="s">
        <v>22</v>
      </c>
      <c r="K48" s="128">
        <v>70</v>
      </c>
    </row>
    <row r="49" spans="1:11" ht="27.75" customHeight="1" x14ac:dyDescent="0.35">
      <c r="A49" s="79">
        <v>46</v>
      </c>
      <c r="B49" s="78">
        <v>810018237048</v>
      </c>
      <c r="C49" s="77" t="s">
        <v>130</v>
      </c>
      <c r="D49" s="29">
        <v>34</v>
      </c>
      <c r="E49" s="31">
        <v>1</v>
      </c>
      <c r="F49" s="26">
        <f t="shared" si="0"/>
        <v>35</v>
      </c>
      <c r="G49" s="26">
        <v>48</v>
      </c>
      <c r="H49" s="32">
        <f t="shared" si="1"/>
        <v>72.916666666666657</v>
      </c>
      <c r="I49" s="26">
        <v>3</v>
      </c>
      <c r="J49" s="26" t="s">
        <v>22</v>
      </c>
      <c r="K49" s="128">
        <v>62</v>
      </c>
    </row>
    <row r="50" spans="1:11" ht="27.75" customHeight="1" x14ac:dyDescent="0.35">
      <c r="A50" s="79">
        <v>47</v>
      </c>
      <c r="B50" s="78">
        <v>810018237049</v>
      </c>
      <c r="C50" s="77" t="s">
        <v>131</v>
      </c>
      <c r="D50" s="29">
        <v>29</v>
      </c>
      <c r="E50" s="31">
        <v>1</v>
      </c>
      <c r="F50" s="26">
        <f t="shared" si="0"/>
        <v>30</v>
      </c>
      <c r="G50" s="26">
        <v>48</v>
      </c>
      <c r="H50" s="32">
        <f t="shared" si="1"/>
        <v>62.5</v>
      </c>
      <c r="I50" s="26">
        <v>2</v>
      </c>
      <c r="J50" s="26" t="s">
        <v>22</v>
      </c>
      <c r="K50" s="128">
        <v>58</v>
      </c>
    </row>
    <row r="51" spans="1:11" ht="27.75" customHeight="1" x14ac:dyDescent="0.35">
      <c r="A51" s="79">
        <v>48</v>
      </c>
      <c r="B51" s="78">
        <v>810018237050</v>
      </c>
      <c r="C51" s="77" t="s">
        <v>132</v>
      </c>
      <c r="D51" s="29">
        <v>30</v>
      </c>
      <c r="E51" s="31">
        <v>0</v>
      </c>
      <c r="F51" s="26">
        <f t="shared" si="0"/>
        <v>30</v>
      </c>
      <c r="G51" s="26">
        <v>48</v>
      </c>
      <c r="H51" s="32">
        <f t="shared" si="1"/>
        <v>62.5</v>
      </c>
      <c r="I51" s="26">
        <v>2</v>
      </c>
      <c r="J51" s="26" t="s">
        <v>22</v>
      </c>
      <c r="K51" s="128">
        <v>60</v>
      </c>
    </row>
    <row r="52" spans="1:11" ht="27.75" customHeight="1" x14ac:dyDescent="0.35">
      <c r="A52" s="79">
        <v>49</v>
      </c>
      <c r="B52" s="82">
        <v>810018237051</v>
      </c>
      <c r="C52" s="83" t="s">
        <v>133</v>
      </c>
      <c r="D52" s="29">
        <v>42</v>
      </c>
      <c r="E52" s="31">
        <v>1</v>
      </c>
      <c r="F52" s="26">
        <f t="shared" si="0"/>
        <v>43</v>
      </c>
      <c r="G52" s="26">
        <v>48</v>
      </c>
      <c r="H52" s="32">
        <f t="shared" si="1"/>
        <v>89.583333333333343</v>
      </c>
      <c r="I52" s="26">
        <v>3</v>
      </c>
      <c r="J52" s="26" t="s">
        <v>22</v>
      </c>
      <c r="K52" s="128">
        <v>85</v>
      </c>
    </row>
    <row r="53" spans="1:11" x14ac:dyDescent="0.35">
      <c r="B53" s="84"/>
      <c r="C53" s="85"/>
      <c r="F53" s="101"/>
      <c r="G53" s="101"/>
      <c r="H53" s="101"/>
      <c r="I53" s="31">
        <f>SUM(I4:I52)</f>
        <v>134</v>
      </c>
      <c r="J53" s="31">
        <v>49</v>
      </c>
    </row>
    <row r="54" spans="1:11" x14ac:dyDescent="0.35">
      <c r="B54" s="80"/>
      <c r="C54" s="81"/>
      <c r="F54" s="102"/>
      <c r="G54" s="102"/>
      <c r="H54" s="102"/>
      <c r="I54" s="30">
        <f>(I53/J53)</f>
        <v>2.7346938775510203</v>
      </c>
      <c r="J54" s="26"/>
    </row>
  </sheetData>
  <autoFilter ref="B1:J54">
    <filterColumn colId="0" showButton="0"/>
  </autoFilter>
  <mergeCells count="11">
    <mergeCell ref="K2:K3"/>
    <mergeCell ref="F53:H53"/>
    <mergeCell ref="F54:H54"/>
    <mergeCell ref="B1:C1"/>
    <mergeCell ref="H1:H3"/>
    <mergeCell ref="I1:I3"/>
    <mergeCell ref="J1:J3"/>
    <mergeCell ref="B2:C2"/>
    <mergeCell ref="D2:E2"/>
    <mergeCell ref="F2:F3"/>
    <mergeCell ref="G2:G3"/>
  </mergeCells>
  <conditionalFormatting sqref="H4:H52">
    <cfRule type="cellIs" dxfId="8" priority="1" operator="lessThan">
      <formula>60</formula>
    </cfRule>
  </conditionalFormatting>
  <pageMargins left="0.71590909090909105" right="0.67613636363636398" top="0.73181818181818203" bottom="1.05277777777778" header="0.53374999999999995" footer="0.78749999999999998"/>
  <pageSetup scale="42" orientation="portrait" horizontalDpi="4294967295" verticalDpi="4294967295" r:id="rId1"/>
  <headerFooter>
    <oddHeader>&amp;C&amp;"Times New Roman,Bold"&amp;20&amp;A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showWhiteSpace="0" view="pageBreakPreview" topLeftCell="A24" zoomScale="70" zoomScaleNormal="95" zoomScaleSheetLayoutView="70" zoomScalePageLayoutView="70" workbookViewId="0">
      <selection activeCell="E47" sqref="E47"/>
    </sheetView>
  </sheetViews>
  <sheetFormatPr defaultRowHeight="23.25" x14ac:dyDescent="0.35"/>
  <cols>
    <col min="1" max="1" width="9.140625" style="66"/>
    <col min="2" max="2" width="30.5703125" style="1" customWidth="1"/>
    <col min="3" max="3" width="34.28515625" customWidth="1"/>
    <col min="4" max="4" width="19.85546875" customWidth="1"/>
    <col min="5" max="5" width="18.5703125" customWidth="1"/>
    <col min="6" max="7" width="20.28515625" style="1" customWidth="1"/>
    <col min="8" max="8" width="19.140625" style="1" customWidth="1"/>
    <col min="9" max="9" width="18.5703125" style="1" customWidth="1"/>
    <col min="10" max="10" width="23.5703125" style="1" customWidth="1"/>
    <col min="11" max="11" width="16" customWidth="1"/>
  </cols>
  <sheetData>
    <row r="1" spans="1:11" ht="42" customHeight="1" x14ac:dyDescent="0.35">
      <c r="A1" s="63"/>
      <c r="B1" s="102" t="s">
        <v>14</v>
      </c>
      <c r="C1" s="102"/>
      <c r="D1" s="62">
        <v>46</v>
      </c>
      <c r="E1" s="62">
        <v>2</v>
      </c>
      <c r="F1" s="62"/>
      <c r="G1" s="62"/>
      <c r="H1" s="106" t="s">
        <v>15</v>
      </c>
      <c r="I1" s="107" t="s">
        <v>16</v>
      </c>
      <c r="J1" s="105" t="s">
        <v>59</v>
      </c>
    </row>
    <row r="2" spans="1:11" ht="42" customHeight="1" x14ac:dyDescent="0.35">
      <c r="A2" s="64"/>
      <c r="B2" s="102" t="s">
        <v>17</v>
      </c>
      <c r="C2" s="102"/>
      <c r="D2" s="108" t="s">
        <v>46</v>
      </c>
      <c r="E2" s="109"/>
      <c r="F2" s="107" t="s">
        <v>18</v>
      </c>
      <c r="G2" s="107" t="s">
        <v>19</v>
      </c>
      <c r="H2" s="106"/>
      <c r="I2" s="106"/>
      <c r="J2" s="106"/>
      <c r="K2" s="103"/>
    </row>
    <row r="3" spans="1:11" ht="63" x14ac:dyDescent="0.35">
      <c r="A3" s="65" t="s">
        <v>20</v>
      </c>
      <c r="B3" s="67" t="s">
        <v>69</v>
      </c>
      <c r="C3" s="62" t="s">
        <v>21</v>
      </c>
      <c r="D3" s="28" t="s">
        <v>142</v>
      </c>
      <c r="E3" s="61" t="s">
        <v>146</v>
      </c>
      <c r="F3" s="107"/>
      <c r="G3" s="107"/>
      <c r="H3" s="107"/>
      <c r="I3" s="107"/>
      <c r="J3" s="107"/>
      <c r="K3" s="104"/>
    </row>
    <row r="4" spans="1:11" ht="27.75" customHeight="1" x14ac:dyDescent="0.35">
      <c r="A4" s="79">
        <v>1</v>
      </c>
      <c r="B4" s="78">
        <v>810018237001</v>
      </c>
      <c r="C4" s="77" t="s">
        <v>86</v>
      </c>
      <c r="D4" s="29">
        <v>44</v>
      </c>
      <c r="E4" s="31">
        <v>2</v>
      </c>
      <c r="F4" s="26">
        <f t="shared" ref="F4:F52" si="0">SUM(D4:E4)</f>
        <v>46</v>
      </c>
      <c r="G4" s="26">
        <v>48</v>
      </c>
      <c r="H4" s="30">
        <f>F4/G4*100</f>
        <v>95.833333333333343</v>
      </c>
      <c r="I4" s="26">
        <v>3</v>
      </c>
      <c r="J4" s="26" t="s">
        <v>22</v>
      </c>
      <c r="K4" s="128">
        <v>92</v>
      </c>
    </row>
    <row r="5" spans="1:11" ht="27.75" customHeight="1" x14ac:dyDescent="0.35">
      <c r="A5" s="79">
        <v>2</v>
      </c>
      <c r="B5" s="78">
        <v>810018237003</v>
      </c>
      <c r="C5" s="77" t="s">
        <v>87</v>
      </c>
      <c r="D5" s="29">
        <v>39</v>
      </c>
      <c r="E5" s="31">
        <v>0</v>
      </c>
      <c r="F5" s="26">
        <f t="shared" si="0"/>
        <v>39</v>
      </c>
      <c r="G5" s="26">
        <v>48</v>
      </c>
      <c r="H5" s="30">
        <f t="shared" ref="H5:H52" si="1">F5/G5*100</f>
        <v>81.25</v>
      </c>
      <c r="I5" s="26">
        <v>3</v>
      </c>
      <c r="J5" s="26" t="s">
        <v>22</v>
      </c>
      <c r="K5" s="128">
        <v>81</v>
      </c>
    </row>
    <row r="6" spans="1:11" ht="27.75" customHeight="1" x14ac:dyDescent="0.35">
      <c r="A6" s="79">
        <v>3</v>
      </c>
      <c r="B6" s="78">
        <v>810018237004</v>
      </c>
      <c r="C6" s="77" t="s">
        <v>88</v>
      </c>
      <c r="D6" s="29">
        <v>41</v>
      </c>
      <c r="E6" s="31">
        <v>1</v>
      </c>
      <c r="F6" s="26">
        <f t="shared" si="0"/>
        <v>42</v>
      </c>
      <c r="G6" s="26">
        <v>48</v>
      </c>
      <c r="H6" s="30">
        <f t="shared" si="1"/>
        <v>87.5</v>
      </c>
      <c r="I6" s="26">
        <v>3</v>
      </c>
      <c r="J6" s="26" t="s">
        <v>22</v>
      </c>
      <c r="K6" s="128">
        <v>88</v>
      </c>
    </row>
    <row r="7" spans="1:11" ht="27.75" customHeight="1" x14ac:dyDescent="0.35">
      <c r="A7" s="79">
        <v>4</v>
      </c>
      <c r="B7" s="78">
        <v>810018237005</v>
      </c>
      <c r="C7" s="77" t="s">
        <v>89</v>
      </c>
      <c r="D7" s="29">
        <v>40</v>
      </c>
      <c r="E7" s="31">
        <v>2</v>
      </c>
      <c r="F7" s="26">
        <f t="shared" si="0"/>
        <v>42</v>
      </c>
      <c r="G7" s="26">
        <v>48</v>
      </c>
      <c r="H7" s="30">
        <f t="shared" si="1"/>
        <v>87.5</v>
      </c>
      <c r="I7" s="26">
        <v>3</v>
      </c>
      <c r="J7" s="26" t="s">
        <v>22</v>
      </c>
      <c r="K7" s="128">
        <v>85</v>
      </c>
    </row>
    <row r="8" spans="1:11" ht="27.75" customHeight="1" x14ac:dyDescent="0.35">
      <c r="A8" s="79">
        <v>5</v>
      </c>
      <c r="B8" s="78">
        <v>810018237006</v>
      </c>
      <c r="C8" s="77" t="s">
        <v>90</v>
      </c>
      <c r="D8" s="29">
        <v>45</v>
      </c>
      <c r="E8" s="31">
        <v>1</v>
      </c>
      <c r="F8" s="26">
        <f t="shared" si="0"/>
        <v>46</v>
      </c>
      <c r="G8" s="26">
        <v>48</v>
      </c>
      <c r="H8" s="30">
        <f t="shared" si="1"/>
        <v>95.833333333333343</v>
      </c>
      <c r="I8" s="26">
        <v>3</v>
      </c>
      <c r="J8" s="26" t="s">
        <v>22</v>
      </c>
      <c r="K8" s="128">
        <v>98</v>
      </c>
    </row>
    <row r="9" spans="1:11" ht="27.75" customHeight="1" x14ac:dyDescent="0.35">
      <c r="A9" s="79">
        <v>6</v>
      </c>
      <c r="B9" s="78">
        <v>810018237007</v>
      </c>
      <c r="C9" s="77" t="s">
        <v>91</v>
      </c>
      <c r="D9" s="29">
        <v>38</v>
      </c>
      <c r="E9" s="31">
        <v>2</v>
      </c>
      <c r="F9" s="26">
        <f t="shared" si="0"/>
        <v>40</v>
      </c>
      <c r="G9" s="26">
        <v>48</v>
      </c>
      <c r="H9" s="30">
        <f t="shared" si="1"/>
        <v>83.333333333333343</v>
      </c>
      <c r="I9" s="26">
        <v>3</v>
      </c>
      <c r="J9" s="26" t="s">
        <v>22</v>
      </c>
      <c r="K9" s="128">
        <v>81</v>
      </c>
    </row>
    <row r="10" spans="1:11" ht="27.75" customHeight="1" x14ac:dyDescent="0.35">
      <c r="A10" s="79">
        <v>7</v>
      </c>
      <c r="B10" s="78">
        <v>810018237008</v>
      </c>
      <c r="C10" s="77" t="s">
        <v>92</v>
      </c>
      <c r="D10" s="29">
        <v>37</v>
      </c>
      <c r="E10" s="31">
        <v>1</v>
      </c>
      <c r="F10" s="26">
        <f t="shared" si="0"/>
        <v>38</v>
      </c>
      <c r="G10" s="26">
        <v>48</v>
      </c>
      <c r="H10" s="30">
        <f t="shared" si="1"/>
        <v>79.166666666666657</v>
      </c>
      <c r="I10" s="26">
        <v>3</v>
      </c>
      <c r="J10" s="26" t="s">
        <v>22</v>
      </c>
      <c r="K10" s="128">
        <v>82</v>
      </c>
    </row>
    <row r="11" spans="1:11" ht="27.75" customHeight="1" x14ac:dyDescent="0.35">
      <c r="A11" s="79">
        <v>8</v>
      </c>
      <c r="B11" s="78">
        <v>810018237009</v>
      </c>
      <c r="C11" s="77" t="s">
        <v>93</v>
      </c>
      <c r="D11" s="29">
        <v>39</v>
      </c>
      <c r="E11" s="31">
        <v>2</v>
      </c>
      <c r="F11" s="26">
        <f t="shared" si="0"/>
        <v>41</v>
      </c>
      <c r="G11" s="26">
        <v>48</v>
      </c>
      <c r="H11" s="30">
        <f t="shared" si="1"/>
        <v>85.416666666666657</v>
      </c>
      <c r="I11" s="26">
        <v>3</v>
      </c>
      <c r="J11" s="26" t="s">
        <v>22</v>
      </c>
      <c r="K11" s="128">
        <v>80</v>
      </c>
    </row>
    <row r="12" spans="1:11" ht="27.75" customHeight="1" x14ac:dyDescent="0.35">
      <c r="A12" s="79">
        <v>9</v>
      </c>
      <c r="B12" s="78">
        <v>810018237010</v>
      </c>
      <c r="C12" s="77" t="s">
        <v>94</v>
      </c>
      <c r="D12" s="29">
        <v>37</v>
      </c>
      <c r="E12" s="31">
        <v>2</v>
      </c>
      <c r="F12" s="26">
        <f t="shared" si="0"/>
        <v>39</v>
      </c>
      <c r="G12" s="26">
        <v>48</v>
      </c>
      <c r="H12" s="30">
        <f t="shared" si="1"/>
        <v>81.25</v>
      </c>
      <c r="I12" s="26">
        <v>3</v>
      </c>
      <c r="J12" s="26" t="s">
        <v>22</v>
      </c>
      <c r="K12" s="128">
        <v>82</v>
      </c>
    </row>
    <row r="13" spans="1:11" ht="27.75" customHeight="1" x14ac:dyDescent="0.35">
      <c r="A13" s="79">
        <v>10</v>
      </c>
      <c r="B13" s="78">
        <v>810018237011</v>
      </c>
      <c r="C13" s="77" t="s">
        <v>95</v>
      </c>
      <c r="D13" s="29">
        <v>45</v>
      </c>
      <c r="E13" s="31">
        <v>1</v>
      </c>
      <c r="F13" s="26">
        <f t="shared" si="0"/>
        <v>46</v>
      </c>
      <c r="G13" s="26">
        <v>48</v>
      </c>
      <c r="H13" s="30">
        <f t="shared" si="1"/>
        <v>95.833333333333343</v>
      </c>
      <c r="I13" s="26">
        <v>3</v>
      </c>
      <c r="J13" s="26" t="s">
        <v>22</v>
      </c>
      <c r="K13" s="128">
        <v>92</v>
      </c>
    </row>
    <row r="14" spans="1:11" ht="27.75" customHeight="1" x14ac:dyDescent="0.35">
      <c r="A14" s="79">
        <v>11</v>
      </c>
      <c r="B14" s="78">
        <v>810018237012</v>
      </c>
      <c r="C14" s="77" t="s">
        <v>96</v>
      </c>
      <c r="D14" s="29">
        <v>43</v>
      </c>
      <c r="E14" s="31">
        <v>1</v>
      </c>
      <c r="F14" s="26">
        <f t="shared" si="0"/>
        <v>44</v>
      </c>
      <c r="G14" s="26">
        <v>48</v>
      </c>
      <c r="H14" s="30">
        <f t="shared" si="1"/>
        <v>91.666666666666657</v>
      </c>
      <c r="I14" s="26">
        <v>3</v>
      </c>
      <c r="J14" s="26" t="s">
        <v>22</v>
      </c>
      <c r="K14" s="128">
        <v>98</v>
      </c>
    </row>
    <row r="15" spans="1:11" ht="27.75" customHeight="1" x14ac:dyDescent="0.35">
      <c r="A15" s="79">
        <v>12</v>
      </c>
      <c r="B15" s="78">
        <v>810018237013</v>
      </c>
      <c r="C15" s="77" t="s">
        <v>97</v>
      </c>
      <c r="D15" s="29">
        <v>35</v>
      </c>
      <c r="E15" s="31">
        <v>1</v>
      </c>
      <c r="F15" s="26">
        <f t="shared" si="0"/>
        <v>36</v>
      </c>
      <c r="G15" s="26">
        <v>48</v>
      </c>
      <c r="H15" s="30">
        <f t="shared" si="1"/>
        <v>75</v>
      </c>
      <c r="I15" s="26">
        <v>3</v>
      </c>
      <c r="J15" s="26" t="s">
        <v>22</v>
      </c>
      <c r="K15" s="128">
        <v>76</v>
      </c>
    </row>
    <row r="16" spans="1:11" ht="27.75" customHeight="1" x14ac:dyDescent="0.35">
      <c r="A16" s="79">
        <v>13</v>
      </c>
      <c r="B16" s="78">
        <v>810018237014</v>
      </c>
      <c r="C16" s="77" t="s">
        <v>98</v>
      </c>
      <c r="D16" s="29">
        <v>46</v>
      </c>
      <c r="E16" s="31">
        <v>1</v>
      </c>
      <c r="F16" s="26">
        <f t="shared" si="0"/>
        <v>47</v>
      </c>
      <c r="G16" s="26">
        <v>48</v>
      </c>
      <c r="H16" s="30">
        <f t="shared" si="1"/>
        <v>97.916666666666657</v>
      </c>
      <c r="I16" s="26">
        <v>3</v>
      </c>
      <c r="J16" s="26" t="s">
        <v>22</v>
      </c>
      <c r="K16" s="128">
        <v>95</v>
      </c>
    </row>
    <row r="17" spans="1:11" ht="27.75" customHeight="1" x14ac:dyDescent="0.35">
      <c r="A17" s="79">
        <v>14</v>
      </c>
      <c r="B17" s="78">
        <v>810018237015</v>
      </c>
      <c r="C17" s="77" t="s">
        <v>98</v>
      </c>
      <c r="D17" s="29">
        <v>45</v>
      </c>
      <c r="E17" s="31">
        <v>2</v>
      </c>
      <c r="F17" s="26">
        <f t="shared" si="0"/>
        <v>47</v>
      </c>
      <c r="G17" s="26">
        <v>48</v>
      </c>
      <c r="H17" s="30">
        <f t="shared" si="1"/>
        <v>97.916666666666657</v>
      </c>
      <c r="I17" s="26">
        <v>3</v>
      </c>
      <c r="J17" s="26" t="s">
        <v>22</v>
      </c>
      <c r="K17" s="128">
        <v>91</v>
      </c>
    </row>
    <row r="18" spans="1:11" ht="27.75" customHeight="1" x14ac:dyDescent="0.35">
      <c r="A18" s="79">
        <v>15</v>
      </c>
      <c r="B18" s="78">
        <v>810018237016</v>
      </c>
      <c r="C18" s="77" t="s">
        <v>99</v>
      </c>
      <c r="D18" s="29">
        <v>35</v>
      </c>
      <c r="E18" s="31">
        <v>2</v>
      </c>
      <c r="F18" s="26">
        <f t="shared" si="0"/>
        <v>37</v>
      </c>
      <c r="G18" s="26">
        <v>48</v>
      </c>
      <c r="H18" s="30">
        <f t="shared" si="1"/>
        <v>77.083333333333343</v>
      </c>
      <c r="I18" s="26">
        <v>3</v>
      </c>
      <c r="J18" s="26" t="s">
        <v>22</v>
      </c>
      <c r="K18" s="128">
        <v>9</v>
      </c>
    </row>
    <row r="19" spans="1:11" ht="27.75" customHeight="1" x14ac:dyDescent="0.35">
      <c r="A19" s="79">
        <v>16</v>
      </c>
      <c r="B19" s="78">
        <v>810018237017</v>
      </c>
      <c r="C19" s="77" t="s">
        <v>100</v>
      </c>
      <c r="D19" s="29">
        <v>46</v>
      </c>
      <c r="E19" s="31">
        <v>1</v>
      </c>
      <c r="F19" s="26">
        <f t="shared" si="0"/>
        <v>47</v>
      </c>
      <c r="G19" s="26">
        <v>48</v>
      </c>
      <c r="H19" s="30">
        <f t="shared" si="1"/>
        <v>97.916666666666657</v>
      </c>
      <c r="I19" s="26">
        <v>3</v>
      </c>
      <c r="J19" s="26" t="s">
        <v>22</v>
      </c>
      <c r="K19" s="128">
        <v>91</v>
      </c>
    </row>
    <row r="20" spans="1:11" ht="27.75" customHeight="1" x14ac:dyDescent="0.35">
      <c r="A20" s="79">
        <v>17</v>
      </c>
      <c r="B20" s="78">
        <v>810018237018</v>
      </c>
      <c r="C20" s="77" t="s">
        <v>101</v>
      </c>
      <c r="D20" s="29">
        <v>42</v>
      </c>
      <c r="E20" s="31">
        <v>2</v>
      </c>
      <c r="F20" s="26">
        <f t="shared" si="0"/>
        <v>44</v>
      </c>
      <c r="G20" s="26">
        <v>48</v>
      </c>
      <c r="H20" s="30">
        <f t="shared" si="1"/>
        <v>91.666666666666657</v>
      </c>
      <c r="I20" s="26">
        <v>3</v>
      </c>
      <c r="J20" s="26" t="s">
        <v>22</v>
      </c>
      <c r="K20" s="128">
        <v>93</v>
      </c>
    </row>
    <row r="21" spans="1:11" ht="27.75" customHeight="1" x14ac:dyDescent="0.35">
      <c r="A21" s="79">
        <v>18</v>
      </c>
      <c r="B21" s="78">
        <v>810018237019</v>
      </c>
      <c r="C21" s="77" t="s">
        <v>102</v>
      </c>
      <c r="D21" s="29">
        <v>40</v>
      </c>
      <c r="E21" s="31">
        <v>2</v>
      </c>
      <c r="F21" s="26">
        <f t="shared" si="0"/>
        <v>42</v>
      </c>
      <c r="G21" s="26">
        <v>48</v>
      </c>
      <c r="H21" s="32">
        <f t="shared" si="1"/>
        <v>87.5</v>
      </c>
      <c r="I21" s="26">
        <v>3</v>
      </c>
      <c r="J21" s="26" t="s">
        <v>22</v>
      </c>
      <c r="K21" s="128">
        <v>82</v>
      </c>
    </row>
    <row r="22" spans="1:11" ht="27.75" customHeight="1" x14ac:dyDescent="0.35">
      <c r="A22" s="79">
        <v>19</v>
      </c>
      <c r="B22" s="78">
        <v>810018237021</v>
      </c>
      <c r="C22" s="77" t="s">
        <v>103</v>
      </c>
      <c r="D22" s="29">
        <v>43</v>
      </c>
      <c r="E22" s="31">
        <v>2</v>
      </c>
      <c r="F22" s="26">
        <f t="shared" si="0"/>
        <v>45</v>
      </c>
      <c r="G22" s="26">
        <v>48</v>
      </c>
      <c r="H22" s="32">
        <f t="shared" si="1"/>
        <v>93.75</v>
      </c>
      <c r="I22" s="26">
        <v>3</v>
      </c>
      <c r="J22" s="26" t="s">
        <v>22</v>
      </c>
      <c r="K22" s="128">
        <v>91</v>
      </c>
    </row>
    <row r="23" spans="1:11" ht="27.75" customHeight="1" x14ac:dyDescent="0.35">
      <c r="A23" s="79">
        <v>20</v>
      </c>
      <c r="B23" s="78">
        <v>810018237022</v>
      </c>
      <c r="C23" s="77" t="s">
        <v>104</v>
      </c>
      <c r="D23" s="29">
        <v>35</v>
      </c>
      <c r="E23" s="31">
        <v>1</v>
      </c>
      <c r="F23" s="26">
        <f t="shared" si="0"/>
        <v>36</v>
      </c>
      <c r="G23" s="26">
        <v>48</v>
      </c>
      <c r="H23" s="32">
        <f t="shared" si="1"/>
        <v>75</v>
      </c>
      <c r="I23" s="26">
        <v>3</v>
      </c>
      <c r="J23" s="26" t="s">
        <v>22</v>
      </c>
      <c r="K23" s="128">
        <v>78</v>
      </c>
    </row>
    <row r="24" spans="1:11" ht="27.75" customHeight="1" x14ac:dyDescent="0.35">
      <c r="A24" s="79">
        <v>21</v>
      </c>
      <c r="B24" s="78">
        <v>810018237023</v>
      </c>
      <c r="C24" s="77" t="s">
        <v>105</v>
      </c>
      <c r="D24" s="29">
        <v>39</v>
      </c>
      <c r="E24" s="31">
        <v>2</v>
      </c>
      <c r="F24" s="26">
        <f t="shared" si="0"/>
        <v>41</v>
      </c>
      <c r="G24" s="26">
        <v>48</v>
      </c>
      <c r="H24" s="32">
        <f t="shared" si="1"/>
        <v>85.416666666666657</v>
      </c>
      <c r="I24" s="26">
        <v>3</v>
      </c>
      <c r="J24" s="26" t="s">
        <v>22</v>
      </c>
      <c r="K24" s="128">
        <v>79</v>
      </c>
    </row>
    <row r="25" spans="1:11" ht="27.75" customHeight="1" x14ac:dyDescent="0.35">
      <c r="A25" s="79">
        <v>22</v>
      </c>
      <c r="B25" s="78">
        <v>810018237024</v>
      </c>
      <c r="C25" s="77" t="s">
        <v>106</v>
      </c>
      <c r="D25" s="29">
        <v>40</v>
      </c>
      <c r="E25" s="31">
        <v>1</v>
      </c>
      <c r="F25" s="26">
        <f t="shared" si="0"/>
        <v>41</v>
      </c>
      <c r="G25" s="26">
        <v>48</v>
      </c>
      <c r="H25" s="32">
        <f t="shared" si="1"/>
        <v>85.416666666666657</v>
      </c>
      <c r="I25" s="26">
        <v>3</v>
      </c>
      <c r="J25" s="26" t="s">
        <v>22</v>
      </c>
      <c r="K25" s="128">
        <v>85</v>
      </c>
    </row>
    <row r="26" spans="1:11" ht="27.75" customHeight="1" x14ac:dyDescent="0.35">
      <c r="A26" s="79">
        <v>23</v>
      </c>
      <c r="B26" s="78">
        <v>810018237025</v>
      </c>
      <c r="C26" s="77" t="s">
        <v>107</v>
      </c>
      <c r="D26" s="29">
        <v>45</v>
      </c>
      <c r="E26" s="31">
        <v>1</v>
      </c>
      <c r="F26" s="26">
        <f t="shared" si="0"/>
        <v>46</v>
      </c>
      <c r="G26" s="26">
        <v>48</v>
      </c>
      <c r="H26" s="32">
        <f t="shared" si="1"/>
        <v>95.833333333333343</v>
      </c>
      <c r="I26" s="26">
        <v>3</v>
      </c>
      <c r="J26" s="26" t="s">
        <v>22</v>
      </c>
      <c r="K26" s="128">
        <v>98</v>
      </c>
    </row>
    <row r="27" spans="1:11" ht="27.75" customHeight="1" x14ac:dyDescent="0.35">
      <c r="A27" s="79">
        <v>24</v>
      </c>
      <c r="B27" s="78">
        <v>810018237026</v>
      </c>
      <c r="C27" s="77" t="s">
        <v>108</v>
      </c>
      <c r="D27" s="29">
        <v>44</v>
      </c>
      <c r="E27" s="31">
        <v>2</v>
      </c>
      <c r="F27" s="26">
        <f t="shared" si="0"/>
        <v>46</v>
      </c>
      <c r="G27" s="26">
        <v>48</v>
      </c>
      <c r="H27" s="32">
        <f t="shared" si="1"/>
        <v>95.833333333333343</v>
      </c>
      <c r="I27" s="26">
        <v>3</v>
      </c>
      <c r="J27" s="26" t="s">
        <v>22</v>
      </c>
      <c r="K27" s="128">
        <v>90</v>
      </c>
    </row>
    <row r="28" spans="1:11" ht="27.75" customHeight="1" x14ac:dyDescent="0.35">
      <c r="A28" s="79">
        <v>25</v>
      </c>
      <c r="B28" s="78">
        <v>810018237027</v>
      </c>
      <c r="C28" s="77" t="s">
        <v>109</v>
      </c>
      <c r="D28" s="29">
        <v>34</v>
      </c>
      <c r="E28" s="31">
        <v>2</v>
      </c>
      <c r="F28" s="26">
        <f t="shared" si="0"/>
        <v>36</v>
      </c>
      <c r="G28" s="26">
        <v>48</v>
      </c>
      <c r="H28" s="32">
        <f t="shared" si="1"/>
        <v>75</v>
      </c>
      <c r="I28" s="26">
        <v>3</v>
      </c>
      <c r="J28" s="26" t="s">
        <v>22</v>
      </c>
      <c r="K28" s="128">
        <v>78</v>
      </c>
    </row>
    <row r="29" spans="1:11" ht="27.75" customHeight="1" x14ac:dyDescent="0.35">
      <c r="A29" s="79">
        <v>26</v>
      </c>
      <c r="B29" s="78">
        <v>810018237028</v>
      </c>
      <c r="C29" s="77" t="s">
        <v>110</v>
      </c>
      <c r="D29" s="29">
        <v>45</v>
      </c>
      <c r="E29" s="31">
        <v>2</v>
      </c>
      <c r="F29" s="26">
        <f t="shared" si="0"/>
        <v>47</v>
      </c>
      <c r="G29" s="26">
        <v>48</v>
      </c>
      <c r="H29" s="32">
        <f t="shared" si="1"/>
        <v>97.916666666666657</v>
      </c>
      <c r="I29" s="26">
        <v>3</v>
      </c>
      <c r="J29" s="26" t="s">
        <v>22</v>
      </c>
      <c r="K29" s="128">
        <v>98</v>
      </c>
    </row>
    <row r="30" spans="1:11" ht="27.75" customHeight="1" x14ac:dyDescent="0.35">
      <c r="A30" s="79">
        <v>27</v>
      </c>
      <c r="B30" s="78">
        <v>810018237029</v>
      </c>
      <c r="C30" s="77" t="s">
        <v>111</v>
      </c>
      <c r="D30" s="29">
        <v>30</v>
      </c>
      <c r="E30" s="26">
        <v>2</v>
      </c>
      <c r="F30" s="26">
        <f t="shared" si="0"/>
        <v>32</v>
      </c>
      <c r="G30" s="26">
        <v>48</v>
      </c>
      <c r="H30" s="32">
        <f t="shared" si="1"/>
        <v>66.666666666666657</v>
      </c>
      <c r="I30" s="26">
        <v>2</v>
      </c>
      <c r="J30" s="26" t="s">
        <v>22</v>
      </c>
      <c r="K30" s="128">
        <v>70</v>
      </c>
    </row>
    <row r="31" spans="1:11" ht="27.75" customHeight="1" x14ac:dyDescent="0.35">
      <c r="A31" s="79">
        <v>28</v>
      </c>
      <c r="B31" s="78">
        <v>810018237030</v>
      </c>
      <c r="C31" s="77" t="s">
        <v>112</v>
      </c>
      <c r="D31" s="29">
        <v>29</v>
      </c>
      <c r="E31" s="26">
        <v>1</v>
      </c>
      <c r="F31" s="26">
        <f t="shared" si="0"/>
        <v>30</v>
      </c>
      <c r="G31" s="26">
        <v>48</v>
      </c>
      <c r="H31" s="32">
        <f t="shared" si="1"/>
        <v>62.5</v>
      </c>
      <c r="I31" s="26">
        <v>2</v>
      </c>
      <c r="J31" s="26" t="s">
        <v>22</v>
      </c>
      <c r="K31" s="128">
        <v>71</v>
      </c>
    </row>
    <row r="32" spans="1:11" ht="27.75" customHeight="1" x14ac:dyDescent="0.35">
      <c r="A32" s="79">
        <v>29</v>
      </c>
      <c r="B32" s="78">
        <v>810018237031</v>
      </c>
      <c r="C32" s="77" t="s">
        <v>113</v>
      </c>
      <c r="D32" s="29">
        <v>28</v>
      </c>
      <c r="E32" s="26">
        <v>1</v>
      </c>
      <c r="F32" s="26">
        <f t="shared" si="0"/>
        <v>29</v>
      </c>
      <c r="G32" s="26">
        <v>48</v>
      </c>
      <c r="H32" s="32">
        <f t="shared" si="1"/>
        <v>60.416666666666664</v>
      </c>
      <c r="I32" s="26">
        <v>2</v>
      </c>
      <c r="J32" s="26" t="s">
        <v>22</v>
      </c>
      <c r="K32" s="128">
        <v>98</v>
      </c>
    </row>
    <row r="33" spans="1:11" ht="27.75" customHeight="1" x14ac:dyDescent="0.35">
      <c r="A33" s="79">
        <v>30</v>
      </c>
      <c r="B33" s="78">
        <v>810018237032</v>
      </c>
      <c r="C33" s="77" t="s">
        <v>114</v>
      </c>
      <c r="D33" s="29">
        <v>35</v>
      </c>
      <c r="E33" s="26">
        <v>2</v>
      </c>
      <c r="F33" s="26">
        <f t="shared" si="0"/>
        <v>37</v>
      </c>
      <c r="G33" s="26">
        <v>48</v>
      </c>
      <c r="H33" s="32">
        <f t="shared" si="1"/>
        <v>77.083333333333343</v>
      </c>
      <c r="I33" s="26">
        <v>3</v>
      </c>
      <c r="J33" s="26" t="s">
        <v>22</v>
      </c>
      <c r="K33" s="128">
        <v>71</v>
      </c>
    </row>
    <row r="34" spans="1:11" ht="27.75" customHeight="1" x14ac:dyDescent="0.35">
      <c r="A34" s="79">
        <v>31</v>
      </c>
      <c r="B34" s="78">
        <v>810018237033</v>
      </c>
      <c r="C34" s="77" t="s">
        <v>115</v>
      </c>
      <c r="D34" s="29">
        <v>46</v>
      </c>
      <c r="E34" s="26">
        <v>1</v>
      </c>
      <c r="F34" s="26">
        <f t="shared" si="0"/>
        <v>47</v>
      </c>
      <c r="G34" s="26">
        <v>48</v>
      </c>
      <c r="H34" s="32">
        <f t="shared" si="1"/>
        <v>97.916666666666657</v>
      </c>
      <c r="I34" s="26">
        <v>3</v>
      </c>
      <c r="J34" s="26" t="s">
        <v>22</v>
      </c>
      <c r="K34" s="128">
        <v>74</v>
      </c>
    </row>
    <row r="35" spans="1:11" ht="27.75" customHeight="1" x14ac:dyDescent="0.35">
      <c r="A35" s="79">
        <v>32</v>
      </c>
      <c r="B35" s="78">
        <v>810018237034</v>
      </c>
      <c r="C35" s="77" t="s">
        <v>116</v>
      </c>
      <c r="D35" s="29">
        <v>46</v>
      </c>
      <c r="E35" s="26">
        <v>1</v>
      </c>
      <c r="F35" s="26">
        <f t="shared" si="0"/>
        <v>47</v>
      </c>
      <c r="G35" s="26">
        <v>48</v>
      </c>
      <c r="H35" s="32">
        <f t="shared" si="1"/>
        <v>97.916666666666657</v>
      </c>
      <c r="I35" s="26">
        <v>3</v>
      </c>
      <c r="J35" s="26" t="s">
        <v>22</v>
      </c>
      <c r="K35" s="128">
        <v>97</v>
      </c>
    </row>
    <row r="36" spans="1:11" ht="27.75" customHeight="1" x14ac:dyDescent="0.35">
      <c r="A36" s="79">
        <v>33</v>
      </c>
      <c r="B36" s="78">
        <v>810018237035</v>
      </c>
      <c r="C36" s="77" t="s">
        <v>117</v>
      </c>
      <c r="D36" s="29">
        <v>37</v>
      </c>
      <c r="E36" s="26">
        <v>2</v>
      </c>
      <c r="F36" s="26">
        <f t="shared" si="0"/>
        <v>39</v>
      </c>
      <c r="G36" s="26">
        <v>48</v>
      </c>
      <c r="H36" s="32">
        <f t="shared" si="1"/>
        <v>81.25</v>
      </c>
      <c r="I36" s="26">
        <v>3</v>
      </c>
      <c r="J36" s="26" t="s">
        <v>22</v>
      </c>
      <c r="K36" s="128">
        <v>75</v>
      </c>
    </row>
    <row r="37" spans="1:11" ht="27.75" customHeight="1" x14ac:dyDescent="0.35">
      <c r="A37" s="79">
        <v>34</v>
      </c>
      <c r="B37" s="78">
        <v>810018237036</v>
      </c>
      <c r="C37" s="77" t="s">
        <v>118</v>
      </c>
      <c r="D37" s="29">
        <v>39</v>
      </c>
      <c r="E37" s="26">
        <v>1</v>
      </c>
      <c r="F37" s="26">
        <f t="shared" si="0"/>
        <v>40</v>
      </c>
      <c r="G37" s="26">
        <v>48</v>
      </c>
      <c r="H37" s="32">
        <f t="shared" si="1"/>
        <v>83.333333333333343</v>
      </c>
      <c r="I37" s="26">
        <v>3</v>
      </c>
      <c r="J37" s="26" t="s">
        <v>22</v>
      </c>
      <c r="K37" s="128">
        <v>78</v>
      </c>
    </row>
    <row r="38" spans="1:11" ht="27.75" customHeight="1" x14ac:dyDescent="0.35">
      <c r="A38" s="79">
        <v>35</v>
      </c>
      <c r="B38" s="78">
        <v>810018237037</v>
      </c>
      <c r="C38" s="77" t="s">
        <v>119</v>
      </c>
      <c r="D38" s="29">
        <v>37</v>
      </c>
      <c r="E38" s="26">
        <v>2</v>
      </c>
      <c r="F38" s="26">
        <f t="shared" si="0"/>
        <v>39</v>
      </c>
      <c r="G38" s="26">
        <v>48</v>
      </c>
      <c r="H38" s="32">
        <f t="shared" si="1"/>
        <v>81.25</v>
      </c>
      <c r="I38" s="26">
        <v>3</v>
      </c>
      <c r="J38" s="26" t="s">
        <v>22</v>
      </c>
      <c r="K38" s="128">
        <v>90</v>
      </c>
    </row>
    <row r="39" spans="1:11" ht="27.75" customHeight="1" x14ac:dyDescent="0.35">
      <c r="A39" s="79">
        <v>36</v>
      </c>
      <c r="B39" s="78">
        <v>810018237038</v>
      </c>
      <c r="C39" s="77" t="s">
        <v>120</v>
      </c>
      <c r="D39" s="29">
        <v>45</v>
      </c>
      <c r="E39" s="26">
        <v>1</v>
      </c>
      <c r="F39" s="26">
        <f t="shared" si="0"/>
        <v>46</v>
      </c>
      <c r="G39" s="26">
        <v>48</v>
      </c>
      <c r="H39" s="32">
        <f t="shared" si="1"/>
        <v>95.833333333333343</v>
      </c>
      <c r="I39" s="26">
        <v>3</v>
      </c>
      <c r="J39" s="26" t="s">
        <v>22</v>
      </c>
      <c r="K39" s="128">
        <v>76</v>
      </c>
    </row>
    <row r="40" spans="1:11" ht="27.75" customHeight="1" x14ac:dyDescent="0.35">
      <c r="A40" s="79">
        <v>37</v>
      </c>
      <c r="B40" s="78">
        <v>810018237039</v>
      </c>
      <c r="C40" s="77" t="s">
        <v>121</v>
      </c>
      <c r="D40" s="29">
        <v>43</v>
      </c>
      <c r="E40" s="26">
        <v>2</v>
      </c>
      <c r="F40" s="26">
        <f t="shared" si="0"/>
        <v>45</v>
      </c>
      <c r="G40" s="26">
        <v>48</v>
      </c>
      <c r="H40" s="32">
        <f t="shared" si="1"/>
        <v>93.75</v>
      </c>
      <c r="I40" s="26">
        <v>3</v>
      </c>
      <c r="J40" s="26" t="s">
        <v>22</v>
      </c>
      <c r="K40" s="128">
        <v>75</v>
      </c>
    </row>
    <row r="41" spans="1:11" ht="27.75" customHeight="1" x14ac:dyDescent="0.35">
      <c r="A41" s="79">
        <v>38</v>
      </c>
      <c r="B41" s="78">
        <v>810018237040</v>
      </c>
      <c r="C41" s="77" t="s">
        <v>122</v>
      </c>
      <c r="D41" s="29">
        <v>35</v>
      </c>
      <c r="E41" s="26">
        <v>0</v>
      </c>
      <c r="F41" s="26">
        <f t="shared" si="0"/>
        <v>35</v>
      </c>
      <c r="G41" s="26">
        <v>48</v>
      </c>
      <c r="H41" s="32">
        <f t="shared" si="1"/>
        <v>72.916666666666657</v>
      </c>
      <c r="I41" s="26">
        <v>3</v>
      </c>
      <c r="J41" s="26" t="s">
        <v>22</v>
      </c>
      <c r="K41" s="128">
        <v>85</v>
      </c>
    </row>
    <row r="42" spans="1:11" ht="27.75" customHeight="1" x14ac:dyDescent="0.35">
      <c r="A42" s="79">
        <v>39</v>
      </c>
      <c r="B42" s="78">
        <v>810018237041</v>
      </c>
      <c r="C42" s="77" t="s">
        <v>123</v>
      </c>
      <c r="D42" s="29">
        <v>46</v>
      </c>
      <c r="E42" s="26">
        <v>1</v>
      </c>
      <c r="F42" s="26">
        <f t="shared" si="0"/>
        <v>47</v>
      </c>
      <c r="G42" s="26">
        <v>48</v>
      </c>
      <c r="H42" s="32">
        <f t="shared" si="1"/>
        <v>97.916666666666657</v>
      </c>
      <c r="I42" s="26">
        <v>3</v>
      </c>
      <c r="J42" s="26" t="s">
        <v>22</v>
      </c>
      <c r="K42" s="128">
        <v>77</v>
      </c>
    </row>
    <row r="43" spans="1:11" ht="27.75" customHeight="1" x14ac:dyDescent="0.35">
      <c r="A43" s="79">
        <v>40</v>
      </c>
      <c r="B43" s="78">
        <v>810018237042</v>
      </c>
      <c r="C43" s="77" t="s">
        <v>124</v>
      </c>
      <c r="D43" s="29">
        <v>38</v>
      </c>
      <c r="E43" s="26">
        <v>2</v>
      </c>
      <c r="F43" s="26">
        <f t="shared" si="0"/>
        <v>40</v>
      </c>
      <c r="G43" s="26">
        <v>48</v>
      </c>
      <c r="H43" s="32">
        <f t="shared" si="1"/>
        <v>83.333333333333343</v>
      </c>
      <c r="I43" s="26">
        <v>3</v>
      </c>
      <c r="J43" s="26" t="s">
        <v>22</v>
      </c>
      <c r="K43" s="128">
        <v>80</v>
      </c>
    </row>
    <row r="44" spans="1:11" ht="27.75" customHeight="1" x14ac:dyDescent="0.35">
      <c r="A44" s="79">
        <v>41</v>
      </c>
      <c r="B44" s="78">
        <v>810018237043</v>
      </c>
      <c r="C44" s="77" t="s">
        <v>125</v>
      </c>
      <c r="D44" s="29">
        <v>35</v>
      </c>
      <c r="E44" s="26">
        <v>2</v>
      </c>
      <c r="F44" s="26">
        <f t="shared" si="0"/>
        <v>37</v>
      </c>
      <c r="G44" s="26">
        <v>48</v>
      </c>
      <c r="H44" s="32">
        <f t="shared" si="1"/>
        <v>77.083333333333343</v>
      </c>
      <c r="I44" s="26">
        <v>3</v>
      </c>
      <c r="J44" s="26" t="s">
        <v>22</v>
      </c>
      <c r="K44" s="128">
        <v>75</v>
      </c>
    </row>
    <row r="45" spans="1:11" ht="27.75" customHeight="1" x14ac:dyDescent="0.35">
      <c r="A45" s="79">
        <v>42</v>
      </c>
      <c r="B45" s="78">
        <v>810018237044</v>
      </c>
      <c r="C45" s="77" t="s">
        <v>126</v>
      </c>
      <c r="D45" s="29">
        <v>42</v>
      </c>
      <c r="E45" s="26">
        <v>1</v>
      </c>
      <c r="F45" s="26">
        <f t="shared" si="0"/>
        <v>43</v>
      </c>
      <c r="G45" s="26">
        <v>48</v>
      </c>
      <c r="H45" s="32">
        <f t="shared" si="1"/>
        <v>89.583333333333343</v>
      </c>
      <c r="I45" s="26">
        <v>3</v>
      </c>
      <c r="J45" s="26" t="s">
        <v>22</v>
      </c>
      <c r="K45" s="128">
        <v>85</v>
      </c>
    </row>
    <row r="46" spans="1:11" ht="27.75" customHeight="1" x14ac:dyDescent="0.35">
      <c r="A46" s="79">
        <v>43</v>
      </c>
      <c r="B46" s="78">
        <v>810018237045</v>
      </c>
      <c r="C46" s="77" t="s">
        <v>127</v>
      </c>
      <c r="D46" s="29">
        <v>42</v>
      </c>
      <c r="E46" s="26">
        <v>1</v>
      </c>
      <c r="F46" s="26">
        <f t="shared" si="0"/>
        <v>43</v>
      </c>
      <c r="G46" s="26">
        <v>48</v>
      </c>
      <c r="H46" s="32">
        <f t="shared" si="1"/>
        <v>89.583333333333343</v>
      </c>
      <c r="I46" s="26">
        <v>3</v>
      </c>
      <c r="J46" s="26" t="s">
        <v>22</v>
      </c>
      <c r="K46" s="128">
        <v>72</v>
      </c>
    </row>
    <row r="47" spans="1:11" ht="27.75" customHeight="1" x14ac:dyDescent="0.35">
      <c r="A47" s="79">
        <v>44</v>
      </c>
      <c r="B47" s="78">
        <v>810018237046</v>
      </c>
      <c r="C47" s="77" t="s">
        <v>128</v>
      </c>
      <c r="D47" s="29">
        <v>40</v>
      </c>
      <c r="E47" s="31">
        <v>1</v>
      </c>
      <c r="F47" s="26">
        <f t="shared" si="0"/>
        <v>41</v>
      </c>
      <c r="G47" s="26">
        <v>48</v>
      </c>
      <c r="H47" s="32">
        <f t="shared" si="1"/>
        <v>85.416666666666657</v>
      </c>
      <c r="I47" s="26">
        <v>3</v>
      </c>
      <c r="J47" s="26" t="s">
        <v>22</v>
      </c>
      <c r="K47" s="128">
        <v>98</v>
      </c>
    </row>
    <row r="48" spans="1:11" ht="27.75" customHeight="1" x14ac:dyDescent="0.35">
      <c r="A48" s="79">
        <v>45</v>
      </c>
      <c r="B48" s="78">
        <v>810018237047</v>
      </c>
      <c r="C48" s="77" t="s">
        <v>129</v>
      </c>
      <c r="D48" s="29">
        <v>43</v>
      </c>
      <c r="E48" s="31">
        <v>1</v>
      </c>
      <c r="F48" s="26">
        <f t="shared" si="0"/>
        <v>44</v>
      </c>
      <c r="G48" s="26">
        <v>48</v>
      </c>
      <c r="H48" s="32">
        <f t="shared" si="1"/>
        <v>91.666666666666657</v>
      </c>
      <c r="I48" s="26">
        <v>3</v>
      </c>
      <c r="J48" s="26" t="s">
        <v>22</v>
      </c>
      <c r="K48" s="128">
        <v>80</v>
      </c>
    </row>
    <row r="49" spans="1:11" ht="27.75" customHeight="1" x14ac:dyDescent="0.35">
      <c r="A49" s="79">
        <v>46</v>
      </c>
      <c r="B49" s="78">
        <v>810018237048</v>
      </c>
      <c r="C49" s="77" t="s">
        <v>130</v>
      </c>
      <c r="D49" s="29">
        <v>35</v>
      </c>
      <c r="E49" s="31">
        <v>0</v>
      </c>
      <c r="F49" s="26">
        <f t="shared" si="0"/>
        <v>35</v>
      </c>
      <c r="G49" s="26">
        <v>48</v>
      </c>
      <c r="H49" s="32">
        <f t="shared" si="1"/>
        <v>72.916666666666657</v>
      </c>
      <c r="I49" s="26">
        <v>3</v>
      </c>
      <c r="J49" s="26" t="s">
        <v>22</v>
      </c>
      <c r="K49" s="128">
        <v>75</v>
      </c>
    </row>
    <row r="50" spans="1:11" ht="27.75" customHeight="1" x14ac:dyDescent="0.35">
      <c r="A50" s="79">
        <v>47</v>
      </c>
      <c r="B50" s="78">
        <v>810018237049</v>
      </c>
      <c r="C50" s="77" t="s">
        <v>131</v>
      </c>
      <c r="D50" s="29">
        <v>39</v>
      </c>
      <c r="E50" s="31">
        <v>1</v>
      </c>
      <c r="F50" s="26">
        <f t="shared" si="0"/>
        <v>40</v>
      </c>
      <c r="G50" s="26">
        <v>48</v>
      </c>
      <c r="H50" s="32">
        <f t="shared" si="1"/>
        <v>83.333333333333343</v>
      </c>
      <c r="I50" s="26">
        <v>3</v>
      </c>
      <c r="J50" s="26" t="s">
        <v>22</v>
      </c>
      <c r="K50" s="128">
        <v>70</v>
      </c>
    </row>
    <row r="51" spans="1:11" ht="27.75" customHeight="1" x14ac:dyDescent="0.35">
      <c r="A51" s="79">
        <v>48</v>
      </c>
      <c r="B51" s="78">
        <v>810018237050</v>
      </c>
      <c r="C51" s="77" t="s">
        <v>132</v>
      </c>
      <c r="D51" s="29">
        <v>40</v>
      </c>
      <c r="E51" s="31">
        <v>1</v>
      </c>
      <c r="F51" s="26">
        <f t="shared" si="0"/>
        <v>41</v>
      </c>
      <c r="G51" s="26">
        <v>48</v>
      </c>
      <c r="H51" s="32">
        <f t="shared" si="1"/>
        <v>85.416666666666657</v>
      </c>
      <c r="I51" s="26">
        <v>3</v>
      </c>
      <c r="J51" s="26" t="s">
        <v>22</v>
      </c>
      <c r="K51" s="128">
        <v>75</v>
      </c>
    </row>
    <row r="52" spans="1:11" ht="27.75" customHeight="1" x14ac:dyDescent="0.35">
      <c r="A52" s="79">
        <v>49</v>
      </c>
      <c r="B52" s="82">
        <v>810018237051</v>
      </c>
      <c r="C52" s="83" t="s">
        <v>133</v>
      </c>
      <c r="D52" s="29">
        <v>45</v>
      </c>
      <c r="E52" s="31">
        <v>2</v>
      </c>
      <c r="F52" s="26">
        <f t="shared" si="0"/>
        <v>47</v>
      </c>
      <c r="G52" s="26">
        <v>48</v>
      </c>
      <c r="H52" s="32">
        <f t="shared" si="1"/>
        <v>97.916666666666657</v>
      </c>
      <c r="I52" s="26">
        <v>3</v>
      </c>
      <c r="J52" s="26" t="s">
        <v>22</v>
      </c>
      <c r="K52" s="128">
        <v>93</v>
      </c>
    </row>
    <row r="53" spans="1:11" x14ac:dyDescent="0.35">
      <c r="B53" s="84"/>
      <c r="C53" s="85"/>
      <c r="D53" s="134"/>
      <c r="F53" s="101"/>
      <c r="G53" s="101"/>
      <c r="H53" s="101"/>
      <c r="I53" s="31">
        <f>SUM(I4:I52)</f>
        <v>144</v>
      </c>
      <c r="J53" s="31">
        <v>49</v>
      </c>
    </row>
    <row r="54" spans="1:11" x14ac:dyDescent="0.35">
      <c r="B54" s="80"/>
      <c r="C54" s="81"/>
      <c r="F54" s="102"/>
      <c r="G54" s="102"/>
      <c r="H54" s="102"/>
      <c r="I54" s="30">
        <f>(I53/J53)</f>
        <v>2.9387755102040818</v>
      </c>
      <c r="J54" s="26"/>
    </row>
  </sheetData>
  <autoFilter ref="B1:J54">
    <filterColumn colId="0" showButton="0"/>
  </autoFilter>
  <mergeCells count="11">
    <mergeCell ref="K2:K3"/>
    <mergeCell ref="F53:H53"/>
    <mergeCell ref="F54:H54"/>
    <mergeCell ref="B1:C1"/>
    <mergeCell ref="H1:H3"/>
    <mergeCell ref="I1:I3"/>
    <mergeCell ref="J1:J3"/>
    <mergeCell ref="B2:C2"/>
    <mergeCell ref="D2:E2"/>
    <mergeCell ref="F2:F3"/>
    <mergeCell ref="G2:G3"/>
  </mergeCells>
  <conditionalFormatting sqref="H4:H52">
    <cfRule type="cellIs" dxfId="7" priority="1" operator="lessThan">
      <formula>60</formula>
    </cfRule>
  </conditionalFormatting>
  <printOptions headings="1" gridLines="1"/>
  <pageMargins left="0.71590909090909105" right="0.67613636363636398" top="0.73181818181818203" bottom="1.05277777777778" header="0.53374999999999995" footer="0.78749999999999998"/>
  <pageSetup scale="42" orientation="portrait" horizontalDpi="4294967295" verticalDpi="4294967295" r:id="rId1"/>
  <headerFooter>
    <oddHeader>&amp;C&amp;"Times New Roman,Bold"&amp;20&amp;A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showWhiteSpace="0" view="pageLayout" topLeftCell="A43" zoomScale="70" zoomScaleNormal="95" zoomScaleSheetLayoutView="70" zoomScalePageLayoutView="70" workbookViewId="0">
      <selection activeCell="E53" sqref="E53"/>
    </sheetView>
  </sheetViews>
  <sheetFormatPr defaultRowHeight="23.25" x14ac:dyDescent="0.35"/>
  <cols>
    <col min="1" max="1" width="9.140625" style="66"/>
    <col min="2" max="2" width="25.42578125" style="1" customWidth="1"/>
    <col min="3" max="3" width="31.42578125" customWidth="1"/>
    <col min="4" max="4" width="15.7109375" customWidth="1"/>
    <col min="5" max="5" width="15.140625" customWidth="1"/>
    <col min="6" max="6" width="16.140625" customWidth="1"/>
    <col min="7" max="7" width="16.85546875" style="1" customWidth="1"/>
    <col min="8" max="8" width="17" style="1" customWidth="1"/>
    <col min="9" max="9" width="15.42578125" style="1" customWidth="1"/>
    <col min="10" max="10" width="18.7109375" style="1" customWidth="1"/>
    <col min="11" max="11" width="23.5703125" style="1" customWidth="1"/>
    <col min="12" max="12" width="16" customWidth="1"/>
  </cols>
  <sheetData>
    <row r="1" spans="1:12" ht="42" customHeight="1" x14ac:dyDescent="0.35">
      <c r="A1" s="63"/>
      <c r="B1" s="102" t="s">
        <v>14</v>
      </c>
      <c r="C1" s="102"/>
      <c r="D1" s="62">
        <v>2</v>
      </c>
      <c r="E1" s="62">
        <v>34</v>
      </c>
      <c r="F1" s="62">
        <v>2</v>
      </c>
      <c r="G1" s="62"/>
      <c r="H1" s="62"/>
      <c r="I1" s="106" t="s">
        <v>15</v>
      </c>
      <c r="J1" s="107" t="s">
        <v>16</v>
      </c>
      <c r="K1" s="105" t="s">
        <v>59</v>
      </c>
    </row>
    <row r="2" spans="1:12" ht="42" customHeight="1" x14ac:dyDescent="0.35">
      <c r="A2" s="64"/>
      <c r="B2" s="102" t="s">
        <v>17</v>
      </c>
      <c r="C2" s="102"/>
      <c r="D2" s="108" t="s">
        <v>77</v>
      </c>
      <c r="E2" s="109"/>
      <c r="F2" s="109"/>
      <c r="G2" s="107" t="s">
        <v>18</v>
      </c>
      <c r="H2" s="107" t="s">
        <v>19</v>
      </c>
      <c r="I2" s="106"/>
      <c r="J2" s="106"/>
      <c r="K2" s="106"/>
      <c r="L2" s="103"/>
    </row>
    <row r="3" spans="1:12" ht="63" x14ac:dyDescent="0.35">
      <c r="A3" s="65" t="s">
        <v>20</v>
      </c>
      <c r="B3" s="67" t="s">
        <v>69</v>
      </c>
      <c r="C3" s="62" t="s">
        <v>21</v>
      </c>
      <c r="D3" s="28" t="s">
        <v>139</v>
      </c>
      <c r="E3" s="70" t="s">
        <v>143</v>
      </c>
      <c r="F3" s="61" t="s">
        <v>165</v>
      </c>
      <c r="G3" s="107"/>
      <c r="H3" s="107"/>
      <c r="I3" s="107"/>
      <c r="J3" s="107"/>
      <c r="K3" s="107"/>
      <c r="L3" s="104"/>
    </row>
    <row r="4" spans="1:12" ht="27.75" customHeight="1" x14ac:dyDescent="0.35">
      <c r="A4" s="79">
        <v>1</v>
      </c>
      <c r="B4" s="78">
        <v>810018237001</v>
      </c>
      <c r="C4" s="77" t="s">
        <v>86</v>
      </c>
      <c r="D4" s="26">
        <v>2</v>
      </c>
      <c r="E4" s="29">
        <v>31</v>
      </c>
      <c r="F4" s="31">
        <v>0</v>
      </c>
      <c r="G4" s="26">
        <f t="shared" ref="G4:G52" si="0">SUM(D4:F4)</f>
        <v>33</v>
      </c>
      <c r="H4" s="26">
        <v>38</v>
      </c>
      <c r="I4" s="30">
        <f>G4/H4*100</f>
        <v>86.842105263157904</v>
      </c>
      <c r="J4" s="26">
        <v>3</v>
      </c>
      <c r="K4" s="26" t="s">
        <v>22</v>
      </c>
      <c r="L4" s="128">
        <v>92</v>
      </c>
    </row>
    <row r="5" spans="1:12" ht="27.75" customHeight="1" x14ac:dyDescent="0.35">
      <c r="A5" s="79">
        <v>2</v>
      </c>
      <c r="B5" s="138">
        <v>810018237003</v>
      </c>
      <c r="C5" s="139" t="s">
        <v>87</v>
      </c>
      <c r="D5" s="26">
        <v>1</v>
      </c>
      <c r="E5" s="29">
        <v>34</v>
      </c>
      <c r="F5" s="31">
        <v>2</v>
      </c>
      <c r="G5" s="26">
        <f t="shared" si="0"/>
        <v>37</v>
      </c>
      <c r="H5" s="26">
        <v>38</v>
      </c>
      <c r="I5" s="30">
        <f t="shared" ref="I5:I52" si="1">G5/H5*100</f>
        <v>97.368421052631575</v>
      </c>
      <c r="J5" s="26">
        <v>3</v>
      </c>
      <c r="K5" s="26" t="s">
        <v>22</v>
      </c>
      <c r="L5" s="128">
        <v>81</v>
      </c>
    </row>
    <row r="6" spans="1:12" ht="27.75" customHeight="1" x14ac:dyDescent="0.35">
      <c r="A6" s="79">
        <v>3</v>
      </c>
      <c r="B6" s="138">
        <v>810018237004</v>
      </c>
      <c r="C6" s="139" t="s">
        <v>88</v>
      </c>
      <c r="D6" s="26">
        <v>1</v>
      </c>
      <c r="E6" s="29">
        <v>34</v>
      </c>
      <c r="F6" s="31">
        <v>0</v>
      </c>
      <c r="G6" s="26">
        <f t="shared" si="0"/>
        <v>35</v>
      </c>
      <c r="H6" s="26">
        <v>38</v>
      </c>
      <c r="I6" s="30">
        <f t="shared" si="1"/>
        <v>92.10526315789474</v>
      </c>
      <c r="J6" s="26">
        <v>3</v>
      </c>
      <c r="K6" s="26" t="s">
        <v>22</v>
      </c>
      <c r="L6" s="128">
        <v>88</v>
      </c>
    </row>
    <row r="7" spans="1:12" ht="27.75" customHeight="1" x14ac:dyDescent="0.35">
      <c r="A7" s="79">
        <v>4</v>
      </c>
      <c r="B7" s="138">
        <v>810018237005</v>
      </c>
      <c r="C7" s="139" t="s">
        <v>89</v>
      </c>
      <c r="D7" s="26">
        <v>2</v>
      </c>
      <c r="E7" s="29">
        <v>32</v>
      </c>
      <c r="F7" s="31">
        <v>1</v>
      </c>
      <c r="G7" s="26">
        <f t="shared" si="0"/>
        <v>35</v>
      </c>
      <c r="H7" s="26">
        <v>38</v>
      </c>
      <c r="I7" s="30">
        <f t="shared" si="1"/>
        <v>92.10526315789474</v>
      </c>
      <c r="J7" s="26">
        <v>3</v>
      </c>
      <c r="K7" s="26" t="s">
        <v>22</v>
      </c>
      <c r="L7" s="128">
        <v>85</v>
      </c>
    </row>
    <row r="8" spans="1:12" ht="27.75" customHeight="1" x14ac:dyDescent="0.35">
      <c r="A8" s="79">
        <v>5</v>
      </c>
      <c r="B8" s="138">
        <v>810018237006</v>
      </c>
      <c r="C8" s="139" t="s">
        <v>90</v>
      </c>
      <c r="D8" s="26">
        <v>1</v>
      </c>
      <c r="E8" s="29">
        <v>31</v>
      </c>
      <c r="F8" s="31">
        <v>2</v>
      </c>
      <c r="G8" s="26">
        <f t="shared" si="0"/>
        <v>34</v>
      </c>
      <c r="H8" s="26">
        <v>38</v>
      </c>
      <c r="I8" s="30">
        <f t="shared" si="1"/>
        <v>89.473684210526315</v>
      </c>
      <c r="J8" s="26">
        <v>3</v>
      </c>
      <c r="K8" s="26" t="s">
        <v>22</v>
      </c>
      <c r="L8" s="128">
        <v>98</v>
      </c>
    </row>
    <row r="9" spans="1:12" ht="27.75" customHeight="1" x14ac:dyDescent="0.35">
      <c r="A9" s="79">
        <v>6</v>
      </c>
      <c r="B9" s="138">
        <v>810018237007</v>
      </c>
      <c r="C9" s="139" t="s">
        <v>91</v>
      </c>
      <c r="D9" s="26">
        <v>1</v>
      </c>
      <c r="E9" s="29">
        <v>34</v>
      </c>
      <c r="F9" s="31">
        <v>1</v>
      </c>
      <c r="G9" s="26">
        <f t="shared" si="0"/>
        <v>36</v>
      </c>
      <c r="H9" s="26">
        <v>38</v>
      </c>
      <c r="I9" s="30">
        <f t="shared" si="1"/>
        <v>94.73684210526315</v>
      </c>
      <c r="J9" s="26">
        <v>3</v>
      </c>
      <c r="K9" s="26" t="s">
        <v>22</v>
      </c>
      <c r="L9" s="128">
        <v>81</v>
      </c>
    </row>
    <row r="10" spans="1:12" ht="27.75" customHeight="1" x14ac:dyDescent="0.35">
      <c r="A10" s="79">
        <v>7</v>
      </c>
      <c r="B10" s="138">
        <v>810018237008</v>
      </c>
      <c r="C10" s="139" t="s">
        <v>92</v>
      </c>
      <c r="D10" s="26">
        <v>2</v>
      </c>
      <c r="E10" s="29">
        <v>34</v>
      </c>
      <c r="F10" s="31">
        <v>2</v>
      </c>
      <c r="G10" s="26">
        <f t="shared" si="0"/>
        <v>38</v>
      </c>
      <c r="H10" s="26">
        <v>38</v>
      </c>
      <c r="I10" s="30">
        <f t="shared" si="1"/>
        <v>100</v>
      </c>
      <c r="J10" s="26">
        <v>3</v>
      </c>
      <c r="K10" s="26" t="s">
        <v>22</v>
      </c>
      <c r="L10" s="128">
        <v>82</v>
      </c>
    </row>
    <row r="11" spans="1:12" ht="27.75" customHeight="1" x14ac:dyDescent="0.35">
      <c r="A11" s="79">
        <v>8</v>
      </c>
      <c r="B11" s="138">
        <v>810018237009</v>
      </c>
      <c r="C11" s="139" t="s">
        <v>93</v>
      </c>
      <c r="D11" s="26">
        <v>1</v>
      </c>
      <c r="E11" s="29">
        <v>34</v>
      </c>
      <c r="F11" s="31">
        <v>1</v>
      </c>
      <c r="G11" s="26">
        <f t="shared" si="0"/>
        <v>36</v>
      </c>
      <c r="H11" s="26">
        <v>38</v>
      </c>
      <c r="I11" s="30">
        <f t="shared" si="1"/>
        <v>94.73684210526315</v>
      </c>
      <c r="J11" s="26">
        <v>3</v>
      </c>
      <c r="K11" s="26" t="s">
        <v>22</v>
      </c>
      <c r="L11" s="128">
        <v>80</v>
      </c>
    </row>
    <row r="12" spans="1:12" ht="27.75" customHeight="1" x14ac:dyDescent="0.35">
      <c r="A12" s="79">
        <v>9</v>
      </c>
      <c r="B12" s="138">
        <v>810018237010</v>
      </c>
      <c r="C12" s="139" t="s">
        <v>94</v>
      </c>
      <c r="D12" s="26">
        <v>2</v>
      </c>
      <c r="E12" s="29">
        <v>34</v>
      </c>
      <c r="F12" s="31">
        <v>2</v>
      </c>
      <c r="G12" s="26">
        <f t="shared" si="0"/>
        <v>38</v>
      </c>
      <c r="H12" s="26">
        <v>38</v>
      </c>
      <c r="I12" s="30">
        <f t="shared" si="1"/>
        <v>100</v>
      </c>
      <c r="J12" s="26">
        <v>3</v>
      </c>
      <c r="K12" s="26" t="s">
        <v>22</v>
      </c>
      <c r="L12" s="128">
        <v>82</v>
      </c>
    </row>
    <row r="13" spans="1:12" ht="27.75" customHeight="1" x14ac:dyDescent="0.35">
      <c r="A13" s="79">
        <v>10</v>
      </c>
      <c r="B13" s="138">
        <v>810018237011</v>
      </c>
      <c r="C13" s="139" t="s">
        <v>95</v>
      </c>
      <c r="D13" s="26">
        <v>1</v>
      </c>
      <c r="E13" s="29">
        <v>34</v>
      </c>
      <c r="F13" s="31">
        <v>2</v>
      </c>
      <c r="G13" s="26">
        <f t="shared" si="0"/>
        <v>37</v>
      </c>
      <c r="H13" s="26">
        <v>38</v>
      </c>
      <c r="I13" s="30">
        <f t="shared" si="1"/>
        <v>97.368421052631575</v>
      </c>
      <c r="J13" s="26">
        <v>3</v>
      </c>
      <c r="K13" s="26" t="s">
        <v>70</v>
      </c>
      <c r="L13" s="128">
        <v>92</v>
      </c>
    </row>
    <row r="14" spans="1:12" ht="27.75" customHeight="1" x14ac:dyDescent="0.35">
      <c r="A14" s="79">
        <v>11</v>
      </c>
      <c r="B14" s="138">
        <v>810018237012</v>
      </c>
      <c r="C14" s="139" t="s">
        <v>96</v>
      </c>
      <c r="D14" s="26">
        <v>2</v>
      </c>
      <c r="E14" s="29">
        <v>34</v>
      </c>
      <c r="F14" s="31">
        <v>1</v>
      </c>
      <c r="G14" s="26">
        <f t="shared" si="0"/>
        <v>37</v>
      </c>
      <c r="H14" s="26">
        <v>38</v>
      </c>
      <c r="I14" s="30">
        <f t="shared" si="1"/>
        <v>97.368421052631575</v>
      </c>
      <c r="J14" s="26">
        <v>3</v>
      </c>
      <c r="K14" s="26" t="s">
        <v>22</v>
      </c>
      <c r="L14" s="128">
        <v>98</v>
      </c>
    </row>
    <row r="15" spans="1:12" ht="27.75" customHeight="1" x14ac:dyDescent="0.35">
      <c r="A15" s="79">
        <v>12</v>
      </c>
      <c r="B15" s="138">
        <v>810018237013</v>
      </c>
      <c r="C15" s="139" t="s">
        <v>97</v>
      </c>
      <c r="D15" s="26">
        <v>0</v>
      </c>
      <c r="E15" s="29">
        <v>34</v>
      </c>
      <c r="F15" s="31">
        <v>1</v>
      </c>
      <c r="G15" s="26">
        <f t="shared" si="0"/>
        <v>35</v>
      </c>
      <c r="H15" s="26">
        <v>38</v>
      </c>
      <c r="I15" s="30">
        <f t="shared" si="1"/>
        <v>92.10526315789474</v>
      </c>
      <c r="J15" s="26">
        <v>3</v>
      </c>
      <c r="K15" s="26" t="s">
        <v>22</v>
      </c>
      <c r="L15" s="128">
        <v>76</v>
      </c>
    </row>
    <row r="16" spans="1:12" ht="27.75" customHeight="1" x14ac:dyDescent="0.35">
      <c r="A16" s="79">
        <v>13</v>
      </c>
      <c r="B16" s="138">
        <v>810018237014</v>
      </c>
      <c r="C16" s="139" t="s">
        <v>98</v>
      </c>
      <c r="D16" s="26">
        <v>1</v>
      </c>
      <c r="E16" s="29">
        <v>34</v>
      </c>
      <c r="F16" s="31">
        <v>1</v>
      </c>
      <c r="G16" s="26">
        <f t="shared" si="0"/>
        <v>36</v>
      </c>
      <c r="H16" s="26">
        <v>38</v>
      </c>
      <c r="I16" s="30">
        <f t="shared" si="1"/>
        <v>94.73684210526315</v>
      </c>
      <c r="J16" s="26">
        <v>3</v>
      </c>
      <c r="K16" s="26" t="s">
        <v>22</v>
      </c>
      <c r="L16" s="128">
        <v>95</v>
      </c>
    </row>
    <row r="17" spans="1:12" ht="27.75" customHeight="1" x14ac:dyDescent="0.35">
      <c r="A17" s="79">
        <v>14</v>
      </c>
      <c r="B17" s="138">
        <v>810018237015</v>
      </c>
      <c r="C17" s="139" t="s">
        <v>98</v>
      </c>
      <c r="D17" s="26">
        <v>2</v>
      </c>
      <c r="E17" s="29">
        <v>34</v>
      </c>
      <c r="F17" s="31">
        <v>1</v>
      </c>
      <c r="G17" s="26">
        <f t="shared" si="0"/>
        <v>37</v>
      </c>
      <c r="H17" s="26">
        <v>38</v>
      </c>
      <c r="I17" s="30">
        <f t="shared" si="1"/>
        <v>97.368421052631575</v>
      </c>
      <c r="J17" s="26">
        <v>3</v>
      </c>
      <c r="K17" s="26" t="s">
        <v>22</v>
      </c>
      <c r="L17" s="128">
        <v>91</v>
      </c>
    </row>
    <row r="18" spans="1:12" ht="27.75" customHeight="1" x14ac:dyDescent="0.35">
      <c r="A18" s="79">
        <v>15</v>
      </c>
      <c r="B18" s="138">
        <v>810018237016</v>
      </c>
      <c r="C18" s="139" t="s">
        <v>99</v>
      </c>
      <c r="D18" s="26">
        <v>2</v>
      </c>
      <c r="E18" s="29">
        <v>32</v>
      </c>
      <c r="F18" s="31">
        <v>2</v>
      </c>
      <c r="G18" s="26">
        <f t="shared" si="0"/>
        <v>36</v>
      </c>
      <c r="H18" s="26">
        <v>38</v>
      </c>
      <c r="I18" s="30">
        <f t="shared" si="1"/>
        <v>94.73684210526315</v>
      </c>
      <c r="J18" s="26">
        <v>3</v>
      </c>
      <c r="K18" s="26" t="s">
        <v>70</v>
      </c>
      <c r="L18" s="128">
        <v>9</v>
      </c>
    </row>
    <row r="19" spans="1:12" ht="27.75" customHeight="1" x14ac:dyDescent="0.35">
      <c r="A19" s="79">
        <v>16</v>
      </c>
      <c r="B19" s="138">
        <v>810018237017</v>
      </c>
      <c r="C19" s="139" t="s">
        <v>100</v>
      </c>
      <c r="D19" s="26">
        <v>2</v>
      </c>
      <c r="E19" s="29">
        <v>31</v>
      </c>
      <c r="F19" s="31">
        <v>2</v>
      </c>
      <c r="G19" s="26">
        <f t="shared" si="0"/>
        <v>35</v>
      </c>
      <c r="H19" s="26">
        <v>38</v>
      </c>
      <c r="I19" s="30">
        <f t="shared" si="1"/>
        <v>92.10526315789474</v>
      </c>
      <c r="J19" s="26">
        <v>3</v>
      </c>
      <c r="K19" s="26" t="s">
        <v>22</v>
      </c>
      <c r="L19" s="128">
        <v>91</v>
      </c>
    </row>
    <row r="20" spans="1:12" ht="27.75" customHeight="1" x14ac:dyDescent="0.35">
      <c r="A20" s="79">
        <v>17</v>
      </c>
      <c r="B20" s="138">
        <v>810018237018</v>
      </c>
      <c r="C20" s="139" t="s">
        <v>101</v>
      </c>
      <c r="D20" s="26">
        <v>1</v>
      </c>
      <c r="E20" s="29">
        <v>33</v>
      </c>
      <c r="F20" s="31">
        <v>1</v>
      </c>
      <c r="G20" s="26">
        <f t="shared" si="0"/>
        <v>35</v>
      </c>
      <c r="H20" s="26">
        <v>38</v>
      </c>
      <c r="I20" s="30">
        <f t="shared" si="1"/>
        <v>92.10526315789474</v>
      </c>
      <c r="J20" s="26">
        <v>3</v>
      </c>
      <c r="K20" s="26" t="s">
        <v>22</v>
      </c>
      <c r="L20" s="128">
        <v>93</v>
      </c>
    </row>
    <row r="21" spans="1:12" ht="27.75" customHeight="1" x14ac:dyDescent="0.35">
      <c r="A21" s="79">
        <v>18</v>
      </c>
      <c r="B21" s="138">
        <v>810018237019</v>
      </c>
      <c r="C21" s="139" t="s">
        <v>102</v>
      </c>
      <c r="D21" s="31">
        <v>1</v>
      </c>
      <c r="E21" s="29">
        <v>31</v>
      </c>
      <c r="F21" s="31">
        <v>2</v>
      </c>
      <c r="G21" s="31">
        <f t="shared" si="0"/>
        <v>34</v>
      </c>
      <c r="H21" s="26">
        <v>38</v>
      </c>
      <c r="I21" s="32">
        <f t="shared" si="1"/>
        <v>89.473684210526315</v>
      </c>
      <c r="J21" s="26">
        <v>3</v>
      </c>
      <c r="K21" s="26" t="s">
        <v>22</v>
      </c>
      <c r="L21" s="128">
        <v>82</v>
      </c>
    </row>
    <row r="22" spans="1:12" ht="27.75" customHeight="1" x14ac:dyDescent="0.35">
      <c r="A22" s="79">
        <v>19</v>
      </c>
      <c r="B22" s="138">
        <v>810018237021</v>
      </c>
      <c r="C22" s="139" t="s">
        <v>103</v>
      </c>
      <c r="D22" s="31">
        <v>1</v>
      </c>
      <c r="E22" s="29">
        <v>29</v>
      </c>
      <c r="F22" s="31">
        <v>2</v>
      </c>
      <c r="G22" s="31">
        <f t="shared" si="0"/>
        <v>32</v>
      </c>
      <c r="H22" s="26">
        <v>38</v>
      </c>
      <c r="I22" s="32">
        <f t="shared" si="1"/>
        <v>84.210526315789465</v>
      </c>
      <c r="J22" s="26">
        <v>3</v>
      </c>
      <c r="K22" s="26" t="s">
        <v>22</v>
      </c>
      <c r="L22" s="128">
        <v>91</v>
      </c>
    </row>
    <row r="23" spans="1:12" ht="27.75" customHeight="1" x14ac:dyDescent="0.35">
      <c r="A23" s="79">
        <v>20</v>
      </c>
      <c r="B23" s="138">
        <v>810018237022</v>
      </c>
      <c r="C23" s="139" t="s">
        <v>104</v>
      </c>
      <c r="D23" s="31">
        <v>0</v>
      </c>
      <c r="E23" s="29">
        <v>34</v>
      </c>
      <c r="F23" s="31">
        <v>2</v>
      </c>
      <c r="G23" s="31">
        <f t="shared" si="0"/>
        <v>36</v>
      </c>
      <c r="H23" s="26">
        <v>38</v>
      </c>
      <c r="I23" s="32">
        <f t="shared" si="1"/>
        <v>94.73684210526315</v>
      </c>
      <c r="J23" s="26">
        <v>3</v>
      </c>
      <c r="K23" s="26" t="s">
        <v>22</v>
      </c>
      <c r="L23" s="128">
        <v>78</v>
      </c>
    </row>
    <row r="24" spans="1:12" ht="27.75" customHeight="1" x14ac:dyDescent="0.35">
      <c r="A24" s="79">
        <v>21</v>
      </c>
      <c r="B24" s="138">
        <v>810018237023</v>
      </c>
      <c r="C24" s="139" t="s">
        <v>105</v>
      </c>
      <c r="D24" s="31">
        <v>1</v>
      </c>
      <c r="E24" s="29">
        <v>28</v>
      </c>
      <c r="F24" s="31">
        <v>1</v>
      </c>
      <c r="G24" s="31">
        <f t="shared" si="0"/>
        <v>30</v>
      </c>
      <c r="H24" s="26">
        <v>38</v>
      </c>
      <c r="I24" s="32">
        <f t="shared" si="1"/>
        <v>78.94736842105263</v>
      </c>
      <c r="J24" s="26">
        <v>3</v>
      </c>
      <c r="K24" s="26" t="s">
        <v>22</v>
      </c>
      <c r="L24" s="128">
        <v>79</v>
      </c>
    </row>
    <row r="25" spans="1:12" ht="27.75" customHeight="1" x14ac:dyDescent="0.35">
      <c r="A25" s="79">
        <v>22</v>
      </c>
      <c r="B25" s="138">
        <v>810018237024</v>
      </c>
      <c r="C25" s="139" t="s">
        <v>106</v>
      </c>
      <c r="D25" s="31">
        <v>1</v>
      </c>
      <c r="E25" s="29">
        <v>34</v>
      </c>
      <c r="F25" s="31">
        <v>2</v>
      </c>
      <c r="G25" s="31">
        <f t="shared" si="0"/>
        <v>37</v>
      </c>
      <c r="H25" s="26">
        <v>38</v>
      </c>
      <c r="I25" s="32">
        <f t="shared" si="1"/>
        <v>97.368421052631575</v>
      </c>
      <c r="J25" s="26">
        <v>3</v>
      </c>
      <c r="K25" s="26" t="s">
        <v>22</v>
      </c>
      <c r="L25" s="128">
        <v>85</v>
      </c>
    </row>
    <row r="26" spans="1:12" ht="27.75" customHeight="1" x14ac:dyDescent="0.35">
      <c r="A26" s="79">
        <v>23</v>
      </c>
      <c r="B26" s="138">
        <v>810018237025</v>
      </c>
      <c r="C26" s="139" t="s">
        <v>107</v>
      </c>
      <c r="D26" s="31">
        <v>2</v>
      </c>
      <c r="E26" s="29">
        <v>34</v>
      </c>
      <c r="F26" s="31">
        <v>1</v>
      </c>
      <c r="G26" s="31">
        <f t="shared" si="0"/>
        <v>37</v>
      </c>
      <c r="H26" s="26">
        <v>38</v>
      </c>
      <c r="I26" s="32">
        <f t="shared" si="1"/>
        <v>97.368421052631575</v>
      </c>
      <c r="J26" s="26">
        <v>3</v>
      </c>
      <c r="K26" s="26" t="s">
        <v>22</v>
      </c>
      <c r="L26" s="128">
        <v>98</v>
      </c>
    </row>
    <row r="27" spans="1:12" ht="27.75" customHeight="1" x14ac:dyDescent="0.35">
      <c r="A27" s="79">
        <v>24</v>
      </c>
      <c r="B27" s="138">
        <v>810018237026</v>
      </c>
      <c r="C27" s="139" t="s">
        <v>108</v>
      </c>
      <c r="D27" s="31">
        <v>2</v>
      </c>
      <c r="E27" s="29">
        <v>29</v>
      </c>
      <c r="F27" s="31">
        <v>1</v>
      </c>
      <c r="G27" s="31">
        <f t="shared" si="0"/>
        <v>32</v>
      </c>
      <c r="H27" s="26">
        <v>38</v>
      </c>
      <c r="I27" s="32">
        <f t="shared" si="1"/>
        <v>84.210526315789465</v>
      </c>
      <c r="J27" s="26">
        <v>3</v>
      </c>
      <c r="K27" s="26" t="s">
        <v>22</v>
      </c>
      <c r="L27" s="128">
        <v>90</v>
      </c>
    </row>
    <row r="28" spans="1:12" ht="27.75" customHeight="1" x14ac:dyDescent="0.35">
      <c r="A28" s="79">
        <v>25</v>
      </c>
      <c r="B28" s="138">
        <v>810018237027</v>
      </c>
      <c r="C28" s="139" t="s">
        <v>109</v>
      </c>
      <c r="D28" s="29">
        <v>2</v>
      </c>
      <c r="E28" s="29">
        <v>27</v>
      </c>
      <c r="F28" s="26">
        <v>2</v>
      </c>
      <c r="G28" s="31">
        <f t="shared" si="0"/>
        <v>31</v>
      </c>
      <c r="H28" s="26">
        <v>38</v>
      </c>
      <c r="I28" s="32">
        <f t="shared" si="1"/>
        <v>81.578947368421055</v>
      </c>
      <c r="J28" s="26">
        <v>3</v>
      </c>
      <c r="K28" s="26" t="s">
        <v>22</v>
      </c>
      <c r="L28" s="128">
        <v>78</v>
      </c>
    </row>
    <row r="29" spans="1:12" ht="27.75" customHeight="1" x14ac:dyDescent="0.35">
      <c r="A29" s="79">
        <v>26</v>
      </c>
      <c r="B29" s="138">
        <v>810018237028</v>
      </c>
      <c r="C29" s="139" t="s">
        <v>110</v>
      </c>
      <c r="D29" s="31">
        <v>0</v>
      </c>
      <c r="E29" s="29">
        <v>34</v>
      </c>
      <c r="F29" s="26">
        <v>1</v>
      </c>
      <c r="G29" s="31">
        <f t="shared" si="0"/>
        <v>35</v>
      </c>
      <c r="H29" s="26">
        <v>38</v>
      </c>
      <c r="I29" s="32">
        <f t="shared" si="1"/>
        <v>92.10526315789474</v>
      </c>
      <c r="J29" s="26">
        <v>3</v>
      </c>
      <c r="K29" s="26" t="s">
        <v>22</v>
      </c>
      <c r="L29" s="128">
        <v>98</v>
      </c>
    </row>
    <row r="30" spans="1:12" ht="27.75" customHeight="1" x14ac:dyDescent="0.35">
      <c r="A30" s="79">
        <v>27</v>
      </c>
      <c r="B30" s="138">
        <v>810018237029</v>
      </c>
      <c r="C30" s="139" t="s">
        <v>111</v>
      </c>
      <c r="D30" s="31">
        <v>2</v>
      </c>
      <c r="E30" s="29">
        <v>25</v>
      </c>
      <c r="F30" s="26">
        <v>1</v>
      </c>
      <c r="G30" s="31">
        <f t="shared" si="0"/>
        <v>28</v>
      </c>
      <c r="H30" s="26">
        <v>38</v>
      </c>
      <c r="I30" s="32">
        <f t="shared" si="1"/>
        <v>73.68421052631578</v>
      </c>
      <c r="J30" s="26">
        <v>3</v>
      </c>
      <c r="K30" s="26" t="s">
        <v>22</v>
      </c>
      <c r="L30" s="128">
        <v>70</v>
      </c>
    </row>
    <row r="31" spans="1:12" ht="27.75" customHeight="1" x14ac:dyDescent="0.35">
      <c r="A31" s="79">
        <v>28</v>
      </c>
      <c r="B31" s="138">
        <v>810018237030</v>
      </c>
      <c r="C31" s="139" t="s">
        <v>112</v>
      </c>
      <c r="D31" s="31">
        <v>0</v>
      </c>
      <c r="E31" s="29">
        <v>22</v>
      </c>
      <c r="F31" s="26">
        <v>2</v>
      </c>
      <c r="G31" s="31">
        <f t="shared" si="0"/>
        <v>24</v>
      </c>
      <c r="H31" s="26">
        <v>38</v>
      </c>
      <c r="I31" s="32">
        <f t="shared" si="1"/>
        <v>63.157894736842103</v>
      </c>
      <c r="J31" s="26">
        <v>2</v>
      </c>
      <c r="K31" s="26" t="s">
        <v>22</v>
      </c>
      <c r="L31" s="128">
        <v>71</v>
      </c>
    </row>
    <row r="32" spans="1:12" ht="27.75" customHeight="1" x14ac:dyDescent="0.35">
      <c r="A32" s="79">
        <v>29</v>
      </c>
      <c r="B32" s="138">
        <v>810018237031</v>
      </c>
      <c r="C32" s="139" t="s">
        <v>113</v>
      </c>
      <c r="D32" s="31">
        <v>1</v>
      </c>
      <c r="E32" s="29">
        <v>34</v>
      </c>
      <c r="F32" s="26">
        <v>1</v>
      </c>
      <c r="G32" s="31">
        <f t="shared" si="0"/>
        <v>36</v>
      </c>
      <c r="H32" s="26">
        <v>38</v>
      </c>
      <c r="I32" s="32">
        <f t="shared" si="1"/>
        <v>94.73684210526315</v>
      </c>
      <c r="J32" s="26">
        <v>3</v>
      </c>
      <c r="K32" s="26" t="s">
        <v>22</v>
      </c>
      <c r="L32" s="128">
        <v>98</v>
      </c>
    </row>
    <row r="33" spans="1:12" ht="27.75" customHeight="1" x14ac:dyDescent="0.35">
      <c r="A33" s="79">
        <v>30</v>
      </c>
      <c r="B33" s="138">
        <v>810018237032</v>
      </c>
      <c r="C33" s="139" t="s">
        <v>114</v>
      </c>
      <c r="D33" s="31">
        <v>2</v>
      </c>
      <c r="E33" s="29">
        <v>22</v>
      </c>
      <c r="F33" s="26">
        <v>1</v>
      </c>
      <c r="G33" s="31">
        <f t="shared" si="0"/>
        <v>25</v>
      </c>
      <c r="H33" s="26">
        <v>38</v>
      </c>
      <c r="I33" s="32">
        <f t="shared" si="1"/>
        <v>65.789473684210535</v>
      </c>
      <c r="J33" s="26">
        <v>2</v>
      </c>
      <c r="K33" s="26" t="s">
        <v>22</v>
      </c>
      <c r="L33" s="128">
        <v>71</v>
      </c>
    </row>
    <row r="34" spans="1:12" ht="27.75" customHeight="1" x14ac:dyDescent="0.35">
      <c r="A34" s="79">
        <v>31</v>
      </c>
      <c r="B34" s="138">
        <v>810018237033</v>
      </c>
      <c r="C34" s="139" t="s">
        <v>115</v>
      </c>
      <c r="D34" s="31">
        <v>1</v>
      </c>
      <c r="E34" s="29">
        <v>34</v>
      </c>
      <c r="F34" s="26">
        <v>2</v>
      </c>
      <c r="G34" s="31">
        <f t="shared" si="0"/>
        <v>37</v>
      </c>
      <c r="H34" s="26">
        <v>38</v>
      </c>
      <c r="I34" s="32">
        <f t="shared" si="1"/>
        <v>97.368421052631575</v>
      </c>
      <c r="J34" s="26">
        <v>3</v>
      </c>
      <c r="K34" s="26" t="s">
        <v>22</v>
      </c>
      <c r="L34" s="128">
        <v>74</v>
      </c>
    </row>
    <row r="35" spans="1:12" ht="27.75" customHeight="1" x14ac:dyDescent="0.35">
      <c r="A35" s="79">
        <v>32</v>
      </c>
      <c r="B35" s="138">
        <v>810018237034</v>
      </c>
      <c r="C35" s="139" t="s">
        <v>116</v>
      </c>
      <c r="D35" s="31">
        <v>2</v>
      </c>
      <c r="E35" s="29">
        <v>34</v>
      </c>
      <c r="F35" s="26">
        <v>1</v>
      </c>
      <c r="G35" s="31">
        <f t="shared" si="0"/>
        <v>37</v>
      </c>
      <c r="H35" s="26">
        <v>38</v>
      </c>
      <c r="I35" s="32">
        <f t="shared" si="1"/>
        <v>97.368421052631575</v>
      </c>
      <c r="J35" s="26">
        <v>3</v>
      </c>
      <c r="K35" s="26" t="s">
        <v>22</v>
      </c>
      <c r="L35" s="128">
        <v>97</v>
      </c>
    </row>
    <row r="36" spans="1:12" ht="27.75" customHeight="1" x14ac:dyDescent="0.35">
      <c r="A36" s="79">
        <v>33</v>
      </c>
      <c r="B36" s="138">
        <v>810018237035</v>
      </c>
      <c r="C36" s="139" t="s">
        <v>117</v>
      </c>
      <c r="D36" s="31">
        <v>1</v>
      </c>
      <c r="E36" s="29">
        <v>34</v>
      </c>
      <c r="F36" s="26">
        <v>2</v>
      </c>
      <c r="G36" s="31">
        <f t="shared" si="0"/>
        <v>37</v>
      </c>
      <c r="H36" s="26">
        <v>38</v>
      </c>
      <c r="I36" s="32">
        <f t="shared" si="1"/>
        <v>97.368421052631575</v>
      </c>
      <c r="J36" s="26">
        <v>3</v>
      </c>
      <c r="K36" s="26" t="s">
        <v>22</v>
      </c>
      <c r="L36" s="128">
        <v>75</v>
      </c>
    </row>
    <row r="37" spans="1:12" ht="27.75" customHeight="1" x14ac:dyDescent="0.35">
      <c r="A37" s="79">
        <v>34</v>
      </c>
      <c r="B37" s="138">
        <v>810018237036</v>
      </c>
      <c r="C37" s="139" t="s">
        <v>118</v>
      </c>
      <c r="D37" s="31">
        <v>2</v>
      </c>
      <c r="E37" s="29">
        <v>34</v>
      </c>
      <c r="F37" s="26">
        <v>1</v>
      </c>
      <c r="G37" s="31">
        <f t="shared" si="0"/>
        <v>37</v>
      </c>
      <c r="H37" s="26">
        <v>38</v>
      </c>
      <c r="I37" s="32">
        <f t="shared" si="1"/>
        <v>97.368421052631575</v>
      </c>
      <c r="J37" s="26">
        <v>3</v>
      </c>
      <c r="K37" s="26" t="s">
        <v>22</v>
      </c>
      <c r="L37" s="128">
        <v>78</v>
      </c>
    </row>
    <row r="38" spans="1:12" ht="27.75" customHeight="1" x14ac:dyDescent="0.35">
      <c r="A38" s="79">
        <v>35</v>
      </c>
      <c r="B38" s="138">
        <v>810018237037</v>
      </c>
      <c r="C38" s="139" t="s">
        <v>119</v>
      </c>
      <c r="D38" s="31">
        <v>2</v>
      </c>
      <c r="E38" s="29">
        <v>33</v>
      </c>
      <c r="F38" s="26">
        <v>2</v>
      </c>
      <c r="G38" s="31">
        <f t="shared" si="0"/>
        <v>37</v>
      </c>
      <c r="H38" s="26">
        <v>38</v>
      </c>
      <c r="I38" s="32">
        <f t="shared" si="1"/>
        <v>97.368421052631575</v>
      </c>
      <c r="J38" s="26">
        <v>3</v>
      </c>
      <c r="K38" s="26" t="s">
        <v>22</v>
      </c>
      <c r="L38" s="128">
        <v>90</v>
      </c>
    </row>
    <row r="39" spans="1:12" ht="27.75" customHeight="1" x14ac:dyDescent="0.35">
      <c r="A39" s="79">
        <v>36</v>
      </c>
      <c r="B39" s="138">
        <v>810018237038</v>
      </c>
      <c r="C39" s="139" t="s">
        <v>120</v>
      </c>
      <c r="D39" s="31">
        <v>1</v>
      </c>
      <c r="E39" s="29">
        <v>29</v>
      </c>
      <c r="F39" s="26">
        <v>0</v>
      </c>
      <c r="G39" s="31">
        <f t="shared" si="0"/>
        <v>30</v>
      </c>
      <c r="H39" s="26">
        <v>38</v>
      </c>
      <c r="I39" s="32">
        <f t="shared" si="1"/>
        <v>78.94736842105263</v>
      </c>
      <c r="J39" s="26">
        <v>3</v>
      </c>
      <c r="K39" s="26" t="s">
        <v>22</v>
      </c>
      <c r="L39" s="128">
        <v>76</v>
      </c>
    </row>
    <row r="40" spans="1:12" ht="27.75" customHeight="1" x14ac:dyDescent="0.35">
      <c r="A40" s="79">
        <v>37</v>
      </c>
      <c r="B40" s="138">
        <v>810018237039</v>
      </c>
      <c r="C40" s="139" t="s">
        <v>121</v>
      </c>
      <c r="D40" s="31">
        <v>1</v>
      </c>
      <c r="E40" s="29">
        <v>34</v>
      </c>
      <c r="F40" s="26">
        <v>1</v>
      </c>
      <c r="G40" s="31">
        <f t="shared" si="0"/>
        <v>36</v>
      </c>
      <c r="H40" s="26">
        <v>38</v>
      </c>
      <c r="I40" s="32">
        <f t="shared" si="1"/>
        <v>94.73684210526315</v>
      </c>
      <c r="J40" s="26">
        <v>3</v>
      </c>
      <c r="K40" s="26" t="s">
        <v>22</v>
      </c>
      <c r="L40" s="128">
        <v>75</v>
      </c>
    </row>
    <row r="41" spans="1:12" ht="27.75" customHeight="1" x14ac:dyDescent="0.35">
      <c r="A41" s="79">
        <v>38</v>
      </c>
      <c r="B41" s="138">
        <v>810018237040</v>
      </c>
      <c r="C41" s="139" t="s">
        <v>122</v>
      </c>
      <c r="D41" s="31">
        <v>1</v>
      </c>
      <c r="E41" s="29">
        <v>34</v>
      </c>
      <c r="F41" s="26">
        <v>2</v>
      </c>
      <c r="G41" s="31">
        <f t="shared" si="0"/>
        <v>37</v>
      </c>
      <c r="H41" s="26">
        <v>38</v>
      </c>
      <c r="I41" s="32">
        <f t="shared" si="1"/>
        <v>97.368421052631575</v>
      </c>
      <c r="J41" s="26">
        <v>3</v>
      </c>
      <c r="K41" s="26" t="s">
        <v>22</v>
      </c>
      <c r="L41" s="128">
        <v>85</v>
      </c>
    </row>
    <row r="42" spans="1:12" ht="27.75" customHeight="1" x14ac:dyDescent="0.35">
      <c r="A42" s="79">
        <v>39</v>
      </c>
      <c r="B42" s="138">
        <v>810018237041</v>
      </c>
      <c r="C42" s="139" t="s">
        <v>123</v>
      </c>
      <c r="D42" s="31">
        <v>1</v>
      </c>
      <c r="E42" s="29">
        <v>21</v>
      </c>
      <c r="F42" s="26">
        <v>2</v>
      </c>
      <c r="G42" s="31">
        <f t="shared" si="0"/>
        <v>24</v>
      </c>
      <c r="H42" s="26">
        <v>38</v>
      </c>
      <c r="I42" s="32">
        <f t="shared" si="1"/>
        <v>63.157894736842103</v>
      </c>
      <c r="J42" s="26">
        <v>2</v>
      </c>
      <c r="K42" s="26" t="s">
        <v>22</v>
      </c>
      <c r="L42" s="128">
        <v>77</v>
      </c>
    </row>
    <row r="43" spans="1:12" ht="27.75" customHeight="1" x14ac:dyDescent="0.35">
      <c r="A43" s="79">
        <v>40</v>
      </c>
      <c r="B43" s="138">
        <v>810018237042</v>
      </c>
      <c r="C43" s="139" t="s">
        <v>124</v>
      </c>
      <c r="D43" s="31">
        <v>2</v>
      </c>
      <c r="E43" s="29">
        <v>30</v>
      </c>
      <c r="F43" s="26">
        <v>2</v>
      </c>
      <c r="G43" s="31">
        <f t="shared" si="0"/>
        <v>34</v>
      </c>
      <c r="H43" s="26">
        <v>38</v>
      </c>
      <c r="I43" s="32">
        <f t="shared" si="1"/>
        <v>89.473684210526315</v>
      </c>
      <c r="J43" s="26">
        <v>3</v>
      </c>
      <c r="K43" s="26" t="s">
        <v>22</v>
      </c>
      <c r="L43" s="128">
        <v>80</v>
      </c>
    </row>
    <row r="44" spans="1:12" ht="27.75" customHeight="1" x14ac:dyDescent="0.35">
      <c r="A44" s="79">
        <v>41</v>
      </c>
      <c r="B44" s="138">
        <v>810018237043</v>
      </c>
      <c r="C44" s="139" t="s">
        <v>125</v>
      </c>
      <c r="D44" s="31">
        <v>2</v>
      </c>
      <c r="E44" s="29">
        <v>34</v>
      </c>
      <c r="F44" s="26">
        <v>1</v>
      </c>
      <c r="G44" s="31">
        <f t="shared" si="0"/>
        <v>37</v>
      </c>
      <c r="H44" s="26">
        <v>38</v>
      </c>
      <c r="I44" s="32">
        <f t="shared" si="1"/>
        <v>97.368421052631575</v>
      </c>
      <c r="J44" s="26">
        <v>3</v>
      </c>
      <c r="K44" s="26" t="s">
        <v>22</v>
      </c>
      <c r="L44" s="128">
        <v>75</v>
      </c>
    </row>
    <row r="45" spans="1:12" ht="27.75" customHeight="1" x14ac:dyDescent="0.35">
      <c r="A45" s="79">
        <v>42</v>
      </c>
      <c r="B45" s="138">
        <v>810018237044</v>
      </c>
      <c r="C45" s="139" t="s">
        <v>126</v>
      </c>
      <c r="D45" s="31">
        <v>1</v>
      </c>
      <c r="E45" s="29">
        <v>29</v>
      </c>
      <c r="F45" s="31">
        <v>1</v>
      </c>
      <c r="G45" s="31">
        <f t="shared" si="0"/>
        <v>31</v>
      </c>
      <c r="H45" s="26">
        <v>38</v>
      </c>
      <c r="I45" s="32">
        <f t="shared" si="1"/>
        <v>81.578947368421055</v>
      </c>
      <c r="J45" s="26">
        <v>3</v>
      </c>
      <c r="K45" s="26" t="s">
        <v>22</v>
      </c>
      <c r="L45" s="128">
        <v>85</v>
      </c>
    </row>
    <row r="46" spans="1:12" ht="27.75" customHeight="1" x14ac:dyDescent="0.35">
      <c r="A46" s="79">
        <v>43</v>
      </c>
      <c r="B46" s="138">
        <v>810018237045</v>
      </c>
      <c r="C46" s="139" t="s">
        <v>127</v>
      </c>
      <c r="D46" s="31">
        <v>2</v>
      </c>
      <c r="E46" s="29">
        <v>34</v>
      </c>
      <c r="F46" s="31">
        <v>1</v>
      </c>
      <c r="G46" s="31">
        <f t="shared" si="0"/>
        <v>37</v>
      </c>
      <c r="H46" s="26">
        <v>38</v>
      </c>
      <c r="I46" s="32">
        <f t="shared" si="1"/>
        <v>97.368421052631575</v>
      </c>
      <c r="J46" s="26">
        <v>3</v>
      </c>
      <c r="K46" s="26" t="s">
        <v>22</v>
      </c>
      <c r="L46" s="128">
        <v>72</v>
      </c>
    </row>
    <row r="47" spans="1:12" ht="27.75" customHeight="1" x14ac:dyDescent="0.35">
      <c r="A47" s="79">
        <v>44</v>
      </c>
      <c r="B47" s="138">
        <v>810018237046</v>
      </c>
      <c r="C47" s="139" t="s">
        <v>128</v>
      </c>
      <c r="D47" s="31">
        <v>2</v>
      </c>
      <c r="E47" s="29">
        <v>30</v>
      </c>
      <c r="F47" s="31">
        <v>0</v>
      </c>
      <c r="G47" s="31">
        <f t="shared" si="0"/>
        <v>32</v>
      </c>
      <c r="H47" s="26">
        <v>38</v>
      </c>
      <c r="I47" s="32">
        <f t="shared" si="1"/>
        <v>84.210526315789465</v>
      </c>
      <c r="J47" s="26">
        <v>3</v>
      </c>
      <c r="K47" s="26" t="s">
        <v>22</v>
      </c>
      <c r="L47" s="128">
        <v>98</v>
      </c>
    </row>
    <row r="48" spans="1:12" ht="27.75" customHeight="1" x14ac:dyDescent="0.35">
      <c r="A48" s="79">
        <v>45</v>
      </c>
      <c r="B48" s="138">
        <v>810018237047</v>
      </c>
      <c r="C48" s="139" t="s">
        <v>129</v>
      </c>
      <c r="D48" s="31">
        <v>2</v>
      </c>
      <c r="E48" s="29">
        <v>29</v>
      </c>
      <c r="F48" s="31">
        <v>1</v>
      </c>
      <c r="G48" s="31">
        <f t="shared" si="0"/>
        <v>32</v>
      </c>
      <c r="H48" s="26">
        <v>38</v>
      </c>
      <c r="I48" s="32">
        <f t="shared" si="1"/>
        <v>84.210526315789465</v>
      </c>
      <c r="J48" s="26">
        <v>3</v>
      </c>
      <c r="K48" s="26" t="s">
        <v>22</v>
      </c>
      <c r="L48" s="128">
        <v>80</v>
      </c>
    </row>
    <row r="49" spans="1:12" ht="27.75" customHeight="1" x14ac:dyDescent="0.35">
      <c r="A49" s="79">
        <v>46</v>
      </c>
      <c r="B49" s="138">
        <v>810018237048</v>
      </c>
      <c r="C49" s="139" t="s">
        <v>130</v>
      </c>
      <c r="D49" s="31">
        <v>1</v>
      </c>
      <c r="E49" s="29">
        <v>34</v>
      </c>
      <c r="F49" s="31">
        <v>1</v>
      </c>
      <c r="G49" s="31">
        <f t="shared" si="0"/>
        <v>36</v>
      </c>
      <c r="H49" s="26">
        <v>38</v>
      </c>
      <c r="I49" s="32">
        <f t="shared" si="1"/>
        <v>94.73684210526315</v>
      </c>
      <c r="J49" s="26">
        <v>3</v>
      </c>
      <c r="K49" s="26" t="s">
        <v>22</v>
      </c>
      <c r="L49" s="128">
        <v>75</v>
      </c>
    </row>
    <row r="50" spans="1:12" ht="27.75" customHeight="1" x14ac:dyDescent="0.35">
      <c r="A50" s="79">
        <v>47</v>
      </c>
      <c r="B50" s="138">
        <v>810018237049</v>
      </c>
      <c r="C50" s="139" t="s">
        <v>131</v>
      </c>
      <c r="D50" s="31">
        <v>1</v>
      </c>
      <c r="E50" s="29">
        <v>23</v>
      </c>
      <c r="F50" s="31">
        <v>2</v>
      </c>
      <c r="G50" s="31">
        <f t="shared" si="0"/>
        <v>26</v>
      </c>
      <c r="H50" s="26">
        <v>38</v>
      </c>
      <c r="I50" s="32">
        <f t="shared" si="1"/>
        <v>68.421052631578945</v>
      </c>
      <c r="J50" s="26">
        <v>2</v>
      </c>
      <c r="K50" s="26" t="s">
        <v>22</v>
      </c>
      <c r="L50" s="128">
        <v>70</v>
      </c>
    </row>
    <row r="51" spans="1:12" ht="27.75" customHeight="1" x14ac:dyDescent="0.35">
      <c r="A51" s="79">
        <v>48</v>
      </c>
      <c r="B51" s="138">
        <v>810018237050</v>
      </c>
      <c r="C51" s="139" t="s">
        <v>132</v>
      </c>
      <c r="D51" s="31">
        <v>1</v>
      </c>
      <c r="E51" s="29">
        <v>22</v>
      </c>
      <c r="F51" s="31">
        <v>2</v>
      </c>
      <c r="G51" s="31">
        <f t="shared" si="0"/>
        <v>25</v>
      </c>
      <c r="H51" s="26">
        <v>38</v>
      </c>
      <c r="I51" s="32">
        <f t="shared" si="1"/>
        <v>65.789473684210535</v>
      </c>
      <c r="J51" s="26">
        <v>2</v>
      </c>
      <c r="K51" s="26" t="s">
        <v>22</v>
      </c>
      <c r="L51" s="128">
        <v>75</v>
      </c>
    </row>
    <row r="52" spans="1:12" ht="27.75" customHeight="1" x14ac:dyDescent="0.35">
      <c r="A52" s="79">
        <v>49</v>
      </c>
      <c r="B52" s="136">
        <v>810018237051</v>
      </c>
      <c r="C52" s="137" t="s">
        <v>133</v>
      </c>
      <c r="D52" s="31">
        <v>1</v>
      </c>
      <c r="E52" s="29">
        <v>29</v>
      </c>
      <c r="F52" s="31">
        <v>2</v>
      </c>
      <c r="G52" s="31">
        <f t="shared" si="0"/>
        <v>32</v>
      </c>
      <c r="H52" s="26">
        <v>38</v>
      </c>
      <c r="I52" s="32">
        <f t="shared" si="1"/>
        <v>84.210526315789465</v>
      </c>
      <c r="J52" s="26">
        <v>3</v>
      </c>
      <c r="K52" s="26" t="s">
        <v>22</v>
      </c>
      <c r="L52" s="128">
        <v>93</v>
      </c>
    </row>
    <row r="53" spans="1:12" x14ac:dyDescent="0.35">
      <c r="B53" s="84"/>
      <c r="C53" s="85"/>
      <c r="D53" s="135"/>
      <c r="G53" s="101"/>
      <c r="H53" s="101"/>
      <c r="I53" s="101"/>
      <c r="J53" s="31">
        <f>SUM(J4:J52)</f>
        <v>142</v>
      </c>
      <c r="K53" s="31">
        <v>49</v>
      </c>
    </row>
    <row r="54" spans="1:12" x14ac:dyDescent="0.35">
      <c r="B54" s="80"/>
      <c r="C54" s="81"/>
      <c r="G54" s="102"/>
      <c r="H54" s="102"/>
      <c r="I54" s="102"/>
      <c r="J54" s="30">
        <f>(J53/K53)</f>
        <v>2.8979591836734695</v>
      </c>
      <c r="K54" s="26"/>
    </row>
  </sheetData>
  <autoFilter ref="B1:K54">
    <filterColumn colId="0" showButton="0"/>
  </autoFilter>
  <mergeCells count="11">
    <mergeCell ref="L2:L3"/>
    <mergeCell ref="G53:I53"/>
    <mergeCell ref="G54:I54"/>
    <mergeCell ref="B1:C1"/>
    <mergeCell ref="I1:I3"/>
    <mergeCell ref="J1:J3"/>
    <mergeCell ref="K1:K3"/>
    <mergeCell ref="B2:C2"/>
    <mergeCell ref="D2:F2"/>
    <mergeCell ref="G2:G3"/>
    <mergeCell ref="H2:H3"/>
  </mergeCells>
  <conditionalFormatting sqref="I4:I52">
    <cfRule type="cellIs" dxfId="6" priority="1" operator="lessThan">
      <formula>60</formula>
    </cfRule>
  </conditionalFormatting>
  <pageMargins left="0.71590909090909105" right="0.67613636363636398" top="0.73181818181818203" bottom="1.05277777777778" header="0.53374999999999995" footer="0.78749999999999998"/>
  <pageSetup scale="42" orientation="portrait" horizontalDpi="4294967295" verticalDpi="4294967295" r:id="rId1"/>
  <headerFooter>
    <oddHeader>&amp;C&amp;"Times New Roman,Bold"&amp;20&amp;A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26"/>
  <sheetViews>
    <sheetView view="pageBreakPreview" zoomScaleSheetLayoutView="100" workbookViewId="0">
      <selection activeCell="C11" sqref="C11"/>
    </sheetView>
  </sheetViews>
  <sheetFormatPr defaultRowHeight="12.75" x14ac:dyDescent="0.2"/>
  <cols>
    <col min="1" max="1" width="23" customWidth="1"/>
    <col min="2" max="2" width="19.140625" customWidth="1"/>
    <col min="3" max="3" width="19.7109375" customWidth="1"/>
    <col min="4" max="4" width="17.85546875"/>
    <col min="5" max="5" width="17.7109375"/>
    <col min="6" max="6" width="11.5703125"/>
    <col min="7" max="7" width="24.140625"/>
    <col min="8" max="8" width="33.140625"/>
    <col min="9" max="9" width="14.28515625"/>
    <col min="10" max="1025" width="11.5703125"/>
  </cols>
  <sheetData>
    <row r="1" spans="1:5" x14ac:dyDescent="0.2">
      <c r="A1" s="111" t="s">
        <v>85</v>
      </c>
      <c r="B1" s="111"/>
      <c r="C1" s="111"/>
      <c r="D1" s="111"/>
      <c r="E1" s="111"/>
    </row>
    <row r="2" spans="1:5" ht="28.5" customHeight="1" x14ac:dyDescent="0.2">
      <c r="A2" s="112" t="s">
        <v>23</v>
      </c>
      <c r="B2" s="113" t="s">
        <v>24</v>
      </c>
      <c r="C2" s="114" t="s">
        <v>25</v>
      </c>
      <c r="D2" s="114"/>
      <c r="E2" s="114"/>
    </row>
    <row r="3" spans="1:5" x14ac:dyDescent="0.2">
      <c r="A3" s="112"/>
      <c r="B3" s="112"/>
      <c r="C3" s="4">
        <v>3</v>
      </c>
      <c r="D3" s="4">
        <v>2</v>
      </c>
      <c r="E3" s="4">
        <v>1</v>
      </c>
    </row>
    <row r="4" spans="1:5" ht="18" customHeight="1" x14ac:dyDescent="0.2">
      <c r="A4" s="3" t="s">
        <v>7</v>
      </c>
      <c r="B4" s="3">
        <v>2.61</v>
      </c>
      <c r="C4" s="3" t="s">
        <v>166</v>
      </c>
      <c r="D4" s="3" t="s">
        <v>169</v>
      </c>
      <c r="E4" s="58">
        <v>0</v>
      </c>
    </row>
    <row r="5" spans="1:5" ht="18" customHeight="1" x14ac:dyDescent="0.2">
      <c r="A5" s="3" t="s">
        <v>9</v>
      </c>
      <c r="B5" s="3">
        <v>2.88</v>
      </c>
      <c r="C5" s="3" t="s">
        <v>167</v>
      </c>
      <c r="D5" s="3" t="s">
        <v>170</v>
      </c>
      <c r="E5" s="58">
        <v>0</v>
      </c>
    </row>
    <row r="6" spans="1:5" ht="18" customHeight="1" x14ac:dyDescent="0.2">
      <c r="A6" s="3" t="s">
        <v>10</v>
      </c>
      <c r="B6" s="3">
        <v>2.82</v>
      </c>
      <c r="C6" s="3" t="s">
        <v>168</v>
      </c>
      <c r="D6" s="3" t="s">
        <v>171</v>
      </c>
      <c r="E6" s="58">
        <v>0</v>
      </c>
    </row>
    <row r="7" spans="1:5" ht="18" customHeight="1" x14ac:dyDescent="0.2">
      <c r="A7" s="3" t="s">
        <v>45</v>
      </c>
      <c r="B7" s="3">
        <v>2.73</v>
      </c>
      <c r="C7" s="3" t="s">
        <v>172</v>
      </c>
      <c r="D7" s="3" t="s">
        <v>173</v>
      </c>
      <c r="E7" s="58">
        <v>0</v>
      </c>
    </row>
    <row r="8" spans="1:5" ht="18" customHeight="1" x14ac:dyDescent="0.2">
      <c r="A8" s="3" t="s">
        <v>46</v>
      </c>
      <c r="B8" s="3">
        <v>2.94</v>
      </c>
      <c r="C8" s="3" t="s">
        <v>166</v>
      </c>
      <c r="D8" s="3" t="s">
        <v>174</v>
      </c>
      <c r="E8" s="58">
        <v>0</v>
      </c>
    </row>
    <row r="9" spans="1:5" ht="18" customHeight="1" x14ac:dyDescent="0.2">
      <c r="A9" s="3" t="s">
        <v>77</v>
      </c>
      <c r="B9" s="3">
        <v>2.9</v>
      </c>
      <c r="C9" s="3" t="s">
        <v>175</v>
      </c>
      <c r="D9" s="3" t="s">
        <v>176</v>
      </c>
      <c r="E9" s="58">
        <v>0</v>
      </c>
    </row>
    <row r="10" spans="1:5" x14ac:dyDescent="0.2">
      <c r="A10" s="2"/>
      <c r="B10" s="2"/>
      <c r="C10" s="2"/>
      <c r="D10" s="2"/>
      <c r="E10" s="2"/>
    </row>
    <row r="11" spans="1:5" ht="15" x14ac:dyDescent="0.25">
      <c r="A11" s="115" t="s">
        <v>26</v>
      </c>
      <c r="B11" s="7">
        <v>3</v>
      </c>
      <c r="C11" s="8" t="s">
        <v>27</v>
      </c>
    </row>
    <row r="12" spans="1:5" ht="15" x14ac:dyDescent="0.25">
      <c r="A12" s="115"/>
      <c r="B12" s="7">
        <v>2</v>
      </c>
      <c r="C12" s="8" t="s">
        <v>28</v>
      </c>
    </row>
    <row r="13" spans="1:5" ht="15" x14ac:dyDescent="0.25">
      <c r="A13" s="115"/>
      <c r="B13" s="7">
        <v>1</v>
      </c>
      <c r="C13" s="8" t="s">
        <v>29</v>
      </c>
    </row>
    <row r="15" spans="1:5" ht="15.75" x14ac:dyDescent="0.25">
      <c r="A15" s="110" t="s">
        <v>61</v>
      </c>
      <c r="B15" s="110"/>
      <c r="C15" s="110"/>
    </row>
    <row r="16" spans="1:5" ht="28.5" x14ac:dyDescent="0.2">
      <c r="A16" s="9" t="s">
        <v>23</v>
      </c>
      <c r="B16" s="68" t="s">
        <v>71</v>
      </c>
      <c r="C16" s="9" t="s">
        <v>30</v>
      </c>
    </row>
    <row r="17" spans="1:6" ht="15.75" x14ac:dyDescent="0.25">
      <c r="A17" s="10" t="s">
        <v>7</v>
      </c>
      <c r="B17" s="146">
        <v>94</v>
      </c>
      <c r="C17" s="146" t="s">
        <v>22</v>
      </c>
    </row>
    <row r="18" spans="1:6" ht="15.75" x14ac:dyDescent="0.25">
      <c r="A18" s="10" t="s">
        <v>9</v>
      </c>
      <c r="B18" s="146">
        <v>88</v>
      </c>
      <c r="C18" s="146" t="s">
        <v>22</v>
      </c>
    </row>
    <row r="19" spans="1:6" ht="15.75" x14ac:dyDescent="0.25">
      <c r="A19" s="10" t="s">
        <v>10</v>
      </c>
      <c r="B19" s="146">
        <v>82</v>
      </c>
      <c r="C19" s="146" t="s">
        <v>22</v>
      </c>
    </row>
    <row r="20" spans="1:6" ht="15.75" x14ac:dyDescent="0.25">
      <c r="A20" s="3" t="s">
        <v>45</v>
      </c>
      <c r="B20" s="3">
        <v>92</v>
      </c>
      <c r="C20" s="11" t="s">
        <v>22</v>
      </c>
    </row>
    <row r="21" spans="1:6" ht="15.75" x14ac:dyDescent="0.25">
      <c r="A21" s="3" t="s">
        <v>46</v>
      </c>
      <c r="B21" s="3">
        <v>94</v>
      </c>
      <c r="C21" s="11" t="s">
        <v>22</v>
      </c>
    </row>
    <row r="22" spans="1:6" ht="15.75" x14ac:dyDescent="0.25">
      <c r="A22" s="3" t="s">
        <v>77</v>
      </c>
      <c r="B22" s="3">
        <v>90</v>
      </c>
      <c r="C22" s="11" t="s">
        <v>22</v>
      </c>
    </row>
    <row r="25" spans="1:6" ht="15.75" x14ac:dyDescent="0.2">
      <c r="B25" s="33"/>
      <c r="C25" s="33"/>
      <c r="D25" s="33"/>
      <c r="E25" s="33"/>
      <c r="F25" s="33"/>
    </row>
    <row r="26" spans="1:6" ht="15.75" x14ac:dyDescent="0.2">
      <c r="B26" s="33"/>
      <c r="C26" s="33"/>
      <c r="D26" s="33"/>
      <c r="E26" s="33"/>
      <c r="F26" s="33"/>
    </row>
  </sheetData>
  <mergeCells count="6">
    <mergeCell ref="A15:C15"/>
    <mergeCell ref="A1:E1"/>
    <mergeCell ref="A2:A3"/>
    <mergeCell ref="B2:B3"/>
    <mergeCell ref="C2:E2"/>
    <mergeCell ref="A11:A13"/>
  </mergeCells>
  <pageMargins left="0.78749999999999998" right="0.78749999999999998" top="1.05277777777778" bottom="1.05277777777778" header="0.78749999999999998" footer="0.78749999999999998"/>
  <pageSetup scale="123" orientation="landscape" horizontalDpi="4294967295" verticalDpi="4294967295" r:id="rId1"/>
  <headerFooter>
    <oddHeader>&amp;C&amp;"Times New Roman,Regular"&amp;12&amp;A</oddHeader>
    <oddFooter>&amp;C&amp;"Times New Roman,Regular"&amp;12Page &amp;P</oddFooter>
  </headerFooter>
  <rowBreaks count="1" manualBreakCount="1">
    <brk id="23" max="4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49"/>
  <sheetViews>
    <sheetView showGridLines="0" tabSelected="1" view="pageBreakPreview" topLeftCell="A9" zoomScale="70" zoomScaleNormal="70" zoomScaleSheetLayoutView="70" zoomScalePageLayoutView="55" workbookViewId="0">
      <selection activeCell="F28" sqref="F28"/>
    </sheetView>
  </sheetViews>
  <sheetFormatPr defaultRowHeight="12.75" x14ac:dyDescent="0.2"/>
  <cols>
    <col min="1" max="1" width="22.5703125" customWidth="1"/>
    <col min="2" max="2" width="24.140625" customWidth="1"/>
    <col min="3" max="3" width="16.85546875"/>
    <col min="4" max="4" width="17.140625"/>
    <col min="5" max="5" width="14"/>
    <col min="6" max="7" width="12.28515625" bestFit="1" customWidth="1"/>
    <col min="8" max="8" width="13" customWidth="1"/>
    <col min="9" max="9" width="11.5703125"/>
    <col min="10" max="12" width="12.28515625" bestFit="1" customWidth="1"/>
    <col min="13" max="13" width="11.5703125"/>
    <col min="14" max="14" width="12.28515625" bestFit="1" customWidth="1"/>
    <col min="15" max="15" width="17.5703125" customWidth="1"/>
    <col min="16" max="1025" width="11.5703125"/>
  </cols>
  <sheetData>
    <row r="1" spans="1:15" ht="13.5" thickBot="1" x14ac:dyDescent="0.25"/>
    <row r="2" spans="1:15" ht="45" customHeight="1" x14ac:dyDescent="0.2">
      <c r="D2" s="121" t="s">
        <v>54</v>
      </c>
      <c r="E2" s="75" t="s">
        <v>55</v>
      </c>
    </row>
    <row r="3" spans="1:15" ht="76.5" customHeight="1" thickBot="1" x14ac:dyDescent="0.25">
      <c r="D3" s="122"/>
      <c r="E3" s="76" t="s">
        <v>56</v>
      </c>
    </row>
    <row r="4" spans="1:15" ht="23.25" customHeight="1" x14ac:dyDescent="0.25">
      <c r="D4" s="74" t="s">
        <v>7</v>
      </c>
      <c r="E4" s="146">
        <v>94</v>
      </c>
    </row>
    <row r="5" spans="1:15" ht="23.25" customHeight="1" x14ac:dyDescent="0.25">
      <c r="D5" s="72" t="s">
        <v>9</v>
      </c>
      <c r="E5" s="146">
        <v>88</v>
      </c>
    </row>
    <row r="6" spans="1:15" ht="23.25" customHeight="1" x14ac:dyDescent="0.25">
      <c r="D6" s="72" t="s">
        <v>10</v>
      </c>
      <c r="E6" s="146">
        <v>82</v>
      </c>
    </row>
    <row r="7" spans="1:15" ht="23.25" customHeight="1" x14ac:dyDescent="0.2">
      <c r="D7" s="72" t="s">
        <v>45</v>
      </c>
      <c r="E7" s="3">
        <v>92</v>
      </c>
    </row>
    <row r="8" spans="1:15" ht="23.25" customHeight="1" x14ac:dyDescent="0.2">
      <c r="D8" s="147" t="s">
        <v>46</v>
      </c>
      <c r="E8" s="3">
        <v>94</v>
      </c>
    </row>
    <row r="9" spans="1:15" ht="23.25" customHeight="1" thickBot="1" x14ac:dyDescent="0.25">
      <c r="D9" s="73" t="s">
        <v>77</v>
      </c>
      <c r="E9" s="3">
        <v>90</v>
      </c>
    </row>
    <row r="10" spans="1:15" ht="13.5" thickBot="1" x14ac:dyDescent="0.25"/>
    <row r="11" spans="1:15" ht="21.75" customHeight="1" x14ac:dyDescent="0.35">
      <c r="A11" s="125" t="s">
        <v>26</v>
      </c>
      <c r="B11" s="26">
        <v>3</v>
      </c>
      <c r="C11" s="53" t="s">
        <v>57</v>
      </c>
      <c r="D11" s="53">
        <v>0.99</v>
      </c>
    </row>
    <row r="12" spans="1:15" ht="20.25" x14ac:dyDescent="0.3">
      <c r="A12" s="126"/>
      <c r="B12" s="36">
        <v>2</v>
      </c>
      <c r="C12" s="37" t="s">
        <v>28</v>
      </c>
      <c r="D12" s="42">
        <v>0.66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</row>
    <row r="13" spans="1:15" ht="21" thickBot="1" x14ac:dyDescent="0.35">
      <c r="A13" s="127"/>
      <c r="B13" s="43">
        <v>1</v>
      </c>
      <c r="C13" s="44" t="s">
        <v>52</v>
      </c>
      <c r="D13" s="45">
        <v>0.33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</row>
    <row r="14" spans="1:15" ht="21" thickBot="1" x14ac:dyDescent="0.35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</row>
    <row r="15" spans="1:15" ht="42.75" customHeight="1" thickBot="1" x14ac:dyDescent="0.25">
      <c r="A15" s="39" t="s">
        <v>0</v>
      </c>
      <c r="B15" s="38" t="s">
        <v>1</v>
      </c>
      <c r="C15" s="40" t="s">
        <v>11</v>
      </c>
      <c r="D15" s="40" t="s">
        <v>31</v>
      </c>
      <c r="E15" s="40" t="s">
        <v>32</v>
      </c>
      <c r="F15" s="40" t="s">
        <v>33</v>
      </c>
      <c r="G15" s="40" t="s">
        <v>34</v>
      </c>
      <c r="H15" s="40" t="s">
        <v>35</v>
      </c>
      <c r="I15" s="40" t="s">
        <v>36</v>
      </c>
      <c r="J15" s="40" t="s">
        <v>37</v>
      </c>
      <c r="K15" s="40" t="s">
        <v>38</v>
      </c>
      <c r="L15" s="40" t="s">
        <v>39</v>
      </c>
      <c r="M15" s="40" t="s">
        <v>40</v>
      </c>
      <c r="N15" s="40" t="s">
        <v>41</v>
      </c>
      <c r="O15" s="41" t="s">
        <v>42</v>
      </c>
    </row>
    <row r="16" spans="1:15" ht="26.25" customHeight="1" thickBot="1" x14ac:dyDescent="0.4">
      <c r="A16" s="116" t="s">
        <v>63</v>
      </c>
      <c r="B16" s="118" t="s">
        <v>64</v>
      </c>
      <c r="C16" s="34" t="s">
        <v>7</v>
      </c>
      <c r="D16" s="49">
        <v>3</v>
      </c>
      <c r="E16" s="50">
        <v>2</v>
      </c>
      <c r="F16" s="50">
        <v>3</v>
      </c>
      <c r="G16" s="50">
        <v>3</v>
      </c>
      <c r="H16" s="50">
        <v>3</v>
      </c>
      <c r="I16" s="54">
        <v>3</v>
      </c>
      <c r="J16" s="50">
        <v>3</v>
      </c>
      <c r="K16" s="54" t="s">
        <v>72</v>
      </c>
      <c r="L16" s="54" t="s">
        <v>72</v>
      </c>
      <c r="M16" s="54" t="s">
        <v>72</v>
      </c>
      <c r="N16" s="54" t="s">
        <v>72</v>
      </c>
      <c r="O16" s="54" t="s">
        <v>72</v>
      </c>
    </row>
    <row r="17" spans="1:15" ht="26.25" customHeight="1" thickBot="1" x14ac:dyDescent="0.4">
      <c r="A17" s="117"/>
      <c r="B17" s="119"/>
      <c r="C17" s="34" t="s">
        <v>9</v>
      </c>
      <c r="D17" s="51">
        <v>2</v>
      </c>
      <c r="E17" s="52">
        <v>3</v>
      </c>
      <c r="F17" s="52">
        <v>2</v>
      </c>
      <c r="G17" s="52">
        <v>3</v>
      </c>
      <c r="H17" s="52">
        <v>2</v>
      </c>
      <c r="I17" s="55">
        <v>2</v>
      </c>
      <c r="J17" s="52">
        <v>2</v>
      </c>
      <c r="K17" s="55" t="s">
        <v>53</v>
      </c>
      <c r="L17" s="55" t="s">
        <v>53</v>
      </c>
      <c r="M17" s="55" t="s">
        <v>53</v>
      </c>
      <c r="N17" s="55" t="s">
        <v>53</v>
      </c>
      <c r="O17" s="55" t="s">
        <v>53</v>
      </c>
    </row>
    <row r="18" spans="1:15" ht="26.25" customHeight="1" thickBot="1" x14ac:dyDescent="0.4">
      <c r="A18" s="117"/>
      <c r="B18" s="119"/>
      <c r="C18" s="34" t="s">
        <v>10</v>
      </c>
      <c r="D18" s="51">
        <v>3</v>
      </c>
      <c r="E18" s="52">
        <v>2</v>
      </c>
      <c r="F18" s="52">
        <v>3</v>
      </c>
      <c r="G18" s="52">
        <v>2</v>
      </c>
      <c r="H18" s="52">
        <v>3</v>
      </c>
      <c r="I18" s="55">
        <v>2</v>
      </c>
      <c r="J18" s="52">
        <v>2</v>
      </c>
      <c r="K18" s="55" t="s">
        <v>53</v>
      </c>
      <c r="L18" s="55" t="s">
        <v>53</v>
      </c>
      <c r="M18" s="55" t="s">
        <v>53</v>
      </c>
      <c r="N18" s="55" t="s">
        <v>53</v>
      </c>
      <c r="O18" s="55" t="s">
        <v>53</v>
      </c>
    </row>
    <row r="19" spans="1:15" ht="26.25" customHeight="1" thickBot="1" x14ac:dyDescent="0.4">
      <c r="A19" s="117"/>
      <c r="B19" s="119"/>
      <c r="C19" s="48" t="s">
        <v>45</v>
      </c>
      <c r="D19" s="51">
        <v>2</v>
      </c>
      <c r="E19" s="52">
        <v>2</v>
      </c>
      <c r="F19" s="52">
        <v>2</v>
      </c>
      <c r="G19" s="52">
        <v>2</v>
      </c>
      <c r="H19" s="52">
        <v>2</v>
      </c>
      <c r="I19" s="55">
        <v>2</v>
      </c>
      <c r="J19" s="52">
        <v>3</v>
      </c>
      <c r="K19" s="55" t="s">
        <v>53</v>
      </c>
      <c r="L19" s="55" t="s">
        <v>53</v>
      </c>
      <c r="M19" s="55" t="s">
        <v>53</v>
      </c>
      <c r="N19" s="55" t="s">
        <v>53</v>
      </c>
      <c r="O19" s="55" t="s">
        <v>53</v>
      </c>
    </row>
    <row r="20" spans="1:15" ht="26.25" customHeight="1" thickBot="1" x14ac:dyDescent="0.4">
      <c r="A20" s="117"/>
      <c r="B20" s="119"/>
      <c r="C20" s="48" t="s">
        <v>46</v>
      </c>
      <c r="D20" s="51">
        <v>3</v>
      </c>
      <c r="E20" s="52">
        <v>3</v>
      </c>
      <c r="F20" s="52">
        <v>2</v>
      </c>
      <c r="G20" s="52">
        <v>1</v>
      </c>
      <c r="H20" s="52">
        <v>2</v>
      </c>
      <c r="I20" s="55">
        <v>2</v>
      </c>
      <c r="J20" s="52">
        <v>3</v>
      </c>
      <c r="K20" s="55" t="s">
        <v>53</v>
      </c>
      <c r="L20" s="55" t="s">
        <v>53</v>
      </c>
      <c r="M20" s="55" t="s">
        <v>53</v>
      </c>
      <c r="N20" s="55" t="s">
        <v>53</v>
      </c>
      <c r="O20" s="55" t="s">
        <v>53</v>
      </c>
    </row>
    <row r="21" spans="1:15" ht="26.25" customHeight="1" x14ac:dyDescent="0.35">
      <c r="A21" s="117"/>
      <c r="B21" s="119"/>
      <c r="C21" s="46" t="s">
        <v>77</v>
      </c>
      <c r="D21" s="158">
        <v>2</v>
      </c>
      <c r="E21" s="150">
        <v>3</v>
      </c>
      <c r="F21" s="150">
        <v>2</v>
      </c>
      <c r="G21" s="150">
        <v>3</v>
      </c>
      <c r="H21" s="150">
        <v>2</v>
      </c>
      <c r="I21" s="151">
        <v>2</v>
      </c>
      <c r="J21" s="150">
        <v>2</v>
      </c>
      <c r="K21" s="151" t="s">
        <v>53</v>
      </c>
      <c r="L21" s="151" t="s">
        <v>53</v>
      </c>
      <c r="M21" s="151" t="s">
        <v>53</v>
      </c>
      <c r="N21" s="151" t="s">
        <v>53</v>
      </c>
      <c r="O21" s="151" t="s">
        <v>53</v>
      </c>
    </row>
    <row r="22" spans="1:15" ht="42.75" customHeight="1" x14ac:dyDescent="0.4">
      <c r="A22" s="161" t="s">
        <v>51</v>
      </c>
      <c r="B22" s="161"/>
      <c r="C22" s="161"/>
      <c r="D22" s="159"/>
      <c r="E22" s="159"/>
      <c r="F22" s="159"/>
      <c r="G22" s="159"/>
      <c r="H22" s="159"/>
      <c r="I22" s="160"/>
      <c r="J22" s="159"/>
      <c r="K22" s="159"/>
      <c r="L22" s="159"/>
      <c r="M22" s="160"/>
      <c r="N22" s="159"/>
      <c r="O22" s="159"/>
    </row>
    <row r="24" spans="1:15" ht="13.5" thickBot="1" x14ac:dyDescent="0.25"/>
    <row r="25" spans="1:15" ht="42.75" customHeight="1" thickBot="1" x14ac:dyDescent="0.25">
      <c r="A25" s="39" t="s">
        <v>0</v>
      </c>
      <c r="B25" s="38" t="s">
        <v>1</v>
      </c>
      <c r="C25" s="40" t="s">
        <v>11</v>
      </c>
      <c r="D25" s="40" t="s">
        <v>31</v>
      </c>
      <c r="E25" s="40" t="s">
        <v>32</v>
      </c>
      <c r="F25" s="40" t="s">
        <v>33</v>
      </c>
      <c r="G25" s="40" t="s">
        <v>34</v>
      </c>
      <c r="H25" s="40" t="s">
        <v>35</v>
      </c>
      <c r="I25" s="40" t="s">
        <v>36</v>
      </c>
      <c r="J25" s="40" t="s">
        <v>37</v>
      </c>
      <c r="K25" s="40" t="s">
        <v>38</v>
      </c>
      <c r="L25" s="40" t="s">
        <v>39</v>
      </c>
      <c r="M25" s="40" t="s">
        <v>40</v>
      </c>
      <c r="N25" s="40" t="s">
        <v>41</v>
      </c>
      <c r="O25" s="41" t="s">
        <v>42</v>
      </c>
    </row>
    <row r="26" spans="1:15" ht="26.25" customHeight="1" thickBot="1" x14ac:dyDescent="0.4">
      <c r="A26" s="116" t="s">
        <v>44</v>
      </c>
      <c r="B26" s="118" t="s">
        <v>43</v>
      </c>
      <c r="C26" s="48" t="s">
        <v>7</v>
      </c>
      <c r="D26" s="49">
        <v>0.99</v>
      </c>
      <c r="E26" s="50">
        <v>0.66</v>
      </c>
      <c r="F26" s="49">
        <v>0.99</v>
      </c>
      <c r="G26" s="49">
        <v>0.99</v>
      </c>
      <c r="H26" s="49">
        <v>0.99</v>
      </c>
      <c r="I26" s="50">
        <v>0.99</v>
      </c>
      <c r="J26" s="49">
        <v>0.99</v>
      </c>
      <c r="K26" s="54" t="s">
        <v>72</v>
      </c>
      <c r="L26" s="54" t="s">
        <v>72</v>
      </c>
      <c r="M26" s="54" t="s">
        <v>72</v>
      </c>
      <c r="N26" s="54" t="s">
        <v>72</v>
      </c>
      <c r="O26" s="54" t="s">
        <v>72</v>
      </c>
    </row>
    <row r="27" spans="1:15" ht="26.25" customHeight="1" thickBot="1" x14ac:dyDescent="0.4">
      <c r="A27" s="117"/>
      <c r="B27" s="119"/>
      <c r="C27" s="48" t="s">
        <v>9</v>
      </c>
      <c r="D27" s="50">
        <v>0.66</v>
      </c>
      <c r="E27" s="49">
        <v>0.99</v>
      </c>
      <c r="F27" s="50">
        <v>0.66</v>
      </c>
      <c r="G27" s="49">
        <v>0.99</v>
      </c>
      <c r="H27" s="52">
        <v>0.66</v>
      </c>
      <c r="I27" s="50">
        <v>0.66</v>
      </c>
      <c r="J27" s="50">
        <v>0.66</v>
      </c>
      <c r="K27" s="55" t="s">
        <v>53</v>
      </c>
      <c r="L27" s="55" t="s">
        <v>53</v>
      </c>
      <c r="M27" s="55" t="s">
        <v>53</v>
      </c>
      <c r="N27" s="55" t="s">
        <v>53</v>
      </c>
      <c r="O27" s="55" t="s">
        <v>53</v>
      </c>
    </row>
    <row r="28" spans="1:15" ht="26.25" customHeight="1" thickBot="1" x14ac:dyDescent="0.4">
      <c r="A28" s="117"/>
      <c r="B28" s="119"/>
      <c r="C28" s="48" t="s">
        <v>10</v>
      </c>
      <c r="D28" s="49">
        <v>0.99</v>
      </c>
      <c r="E28" s="50">
        <v>0.66</v>
      </c>
      <c r="F28" s="50">
        <v>0.99</v>
      </c>
      <c r="G28" s="50">
        <v>0.66</v>
      </c>
      <c r="H28" s="50">
        <v>0.99</v>
      </c>
      <c r="I28" s="50">
        <v>0.66</v>
      </c>
      <c r="J28" s="52">
        <v>0.66</v>
      </c>
      <c r="K28" s="55" t="s">
        <v>53</v>
      </c>
      <c r="L28" s="55" t="s">
        <v>53</v>
      </c>
      <c r="M28" s="55" t="s">
        <v>53</v>
      </c>
      <c r="N28" s="55" t="s">
        <v>53</v>
      </c>
      <c r="O28" s="55" t="s">
        <v>53</v>
      </c>
    </row>
    <row r="29" spans="1:15" ht="26.25" customHeight="1" thickBot="1" x14ac:dyDescent="0.4">
      <c r="A29" s="117"/>
      <c r="B29" s="119"/>
      <c r="C29" s="48" t="s">
        <v>45</v>
      </c>
      <c r="D29" s="50">
        <v>0.66</v>
      </c>
      <c r="E29" s="50">
        <v>0.66</v>
      </c>
      <c r="F29" s="50">
        <v>0.66</v>
      </c>
      <c r="G29" s="50">
        <v>0.66</v>
      </c>
      <c r="H29" s="52">
        <v>0.66</v>
      </c>
      <c r="I29" s="52">
        <v>0.66</v>
      </c>
      <c r="J29" s="52">
        <v>0.99</v>
      </c>
      <c r="K29" s="55" t="s">
        <v>53</v>
      </c>
      <c r="L29" s="55" t="s">
        <v>53</v>
      </c>
      <c r="M29" s="55" t="s">
        <v>53</v>
      </c>
      <c r="N29" s="55" t="s">
        <v>53</v>
      </c>
      <c r="O29" s="55" t="s">
        <v>53</v>
      </c>
    </row>
    <row r="30" spans="1:15" ht="26.25" customHeight="1" thickBot="1" x14ac:dyDescent="0.4">
      <c r="A30" s="117"/>
      <c r="B30" s="119"/>
      <c r="C30" s="46" t="s">
        <v>46</v>
      </c>
      <c r="D30" s="49">
        <v>0.99</v>
      </c>
      <c r="E30" s="49">
        <v>0.99</v>
      </c>
      <c r="F30" s="52">
        <v>0.66</v>
      </c>
      <c r="G30" s="52">
        <v>0.33</v>
      </c>
      <c r="H30" s="50">
        <v>0.66</v>
      </c>
      <c r="I30" s="52">
        <v>0.66</v>
      </c>
      <c r="J30" s="52">
        <v>0.99</v>
      </c>
      <c r="K30" s="55" t="s">
        <v>53</v>
      </c>
      <c r="L30" s="55" t="s">
        <v>53</v>
      </c>
      <c r="M30" s="55" t="s">
        <v>53</v>
      </c>
      <c r="N30" s="55" t="s">
        <v>53</v>
      </c>
      <c r="O30" s="55" t="s">
        <v>53</v>
      </c>
    </row>
    <row r="31" spans="1:15" ht="26.25" customHeight="1" x14ac:dyDescent="0.35">
      <c r="A31" s="117"/>
      <c r="B31" s="119"/>
      <c r="C31" s="46" t="s">
        <v>77</v>
      </c>
      <c r="D31" s="148">
        <v>0.66</v>
      </c>
      <c r="E31" s="149">
        <v>0.99</v>
      </c>
      <c r="F31" s="148">
        <v>0.66</v>
      </c>
      <c r="G31" s="149">
        <v>0.99</v>
      </c>
      <c r="H31" s="150">
        <v>0.66</v>
      </c>
      <c r="I31" s="148">
        <v>0.99</v>
      </c>
      <c r="J31" s="148">
        <v>0.66</v>
      </c>
      <c r="K31" s="151" t="s">
        <v>53</v>
      </c>
      <c r="L31" s="151" t="s">
        <v>53</v>
      </c>
      <c r="M31" s="151" t="s">
        <v>53</v>
      </c>
      <c r="N31" s="151" t="s">
        <v>53</v>
      </c>
      <c r="O31" s="151" t="s">
        <v>53</v>
      </c>
    </row>
    <row r="32" spans="1:15" ht="42.75" customHeight="1" x14ac:dyDescent="0.4">
      <c r="A32" s="152" t="s">
        <v>51</v>
      </c>
      <c r="B32" s="152"/>
      <c r="C32" s="152"/>
      <c r="D32" s="153">
        <f>SUM(D26:D31)</f>
        <v>4.95</v>
      </c>
      <c r="E32" s="153">
        <f>SUM(E26:E31)</f>
        <v>4.95</v>
      </c>
      <c r="F32" s="153">
        <f t="shared" ref="F32:J32" si="0">SUM(F26:F31)</f>
        <v>4.62</v>
      </c>
      <c r="G32" s="153">
        <f t="shared" si="0"/>
        <v>4.62</v>
      </c>
      <c r="H32" s="153">
        <f t="shared" si="0"/>
        <v>4.62</v>
      </c>
      <c r="I32" s="154">
        <f>SUM(I26:I31)</f>
        <v>4.62</v>
      </c>
      <c r="J32" s="153">
        <f t="shared" si="0"/>
        <v>4.95</v>
      </c>
      <c r="K32" s="153"/>
      <c r="L32" s="153"/>
      <c r="M32" s="155"/>
      <c r="N32" s="156"/>
      <c r="O32" s="153"/>
    </row>
    <row r="33" spans="1:15" x14ac:dyDescent="0.2">
      <c r="A33" s="157"/>
      <c r="B33" s="157"/>
      <c r="C33" s="157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</row>
    <row r="34" spans="1:15" ht="2.25" customHeight="1" x14ac:dyDescent="0.2">
      <c r="A34" s="123" t="s">
        <v>58</v>
      </c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</row>
    <row r="35" spans="1:15" x14ac:dyDescent="0.2">
      <c r="A35" s="124"/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</row>
    <row r="36" spans="1:15" x14ac:dyDescent="0.2">
      <c r="A36" s="124"/>
      <c r="B36" s="124"/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</row>
    <row r="37" spans="1:15" x14ac:dyDescent="0.2">
      <c r="A37" s="124"/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</row>
    <row r="38" spans="1:15" x14ac:dyDescent="0.2">
      <c r="A38" s="124"/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</row>
    <row r="39" spans="1:15" x14ac:dyDescent="0.2">
      <c r="A39" s="124"/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</row>
    <row r="41" spans="1:15" ht="13.5" thickBot="1" x14ac:dyDescent="0.25"/>
    <row r="42" spans="1:15" ht="42.75" customHeight="1" thickBot="1" x14ac:dyDescent="0.25">
      <c r="A42" s="39" t="s">
        <v>0</v>
      </c>
      <c r="B42" s="38" t="s">
        <v>1</v>
      </c>
      <c r="C42" s="40" t="s">
        <v>11</v>
      </c>
      <c r="D42" s="40" t="s">
        <v>31</v>
      </c>
      <c r="E42" s="40" t="s">
        <v>32</v>
      </c>
      <c r="F42" s="40" t="s">
        <v>33</v>
      </c>
      <c r="G42" s="40" t="s">
        <v>34</v>
      </c>
      <c r="H42" s="40" t="s">
        <v>35</v>
      </c>
      <c r="I42" s="40" t="s">
        <v>36</v>
      </c>
      <c r="J42" s="40" t="s">
        <v>37</v>
      </c>
      <c r="K42" s="40" t="s">
        <v>38</v>
      </c>
      <c r="L42" s="40" t="s">
        <v>39</v>
      </c>
      <c r="M42" s="40" t="s">
        <v>40</v>
      </c>
      <c r="N42" s="40" t="s">
        <v>41</v>
      </c>
      <c r="O42" s="41" t="s">
        <v>42</v>
      </c>
    </row>
    <row r="43" spans="1:15" ht="26.25" customHeight="1" thickBot="1" x14ac:dyDescent="0.4">
      <c r="A43" s="116" t="s">
        <v>44</v>
      </c>
      <c r="B43" s="118" t="s">
        <v>134</v>
      </c>
      <c r="C43" s="48" t="s">
        <v>7</v>
      </c>
      <c r="D43" s="56">
        <f>D26*E4</f>
        <v>93.06</v>
      </c>
      <c r="E43" s="57">
        <f>E26*E4</f>
        <v>62.040000000000006</v>
      </c>
      <c r="F43" s="57">
        <f>F26*E4</f>
        <v>93.06</v>
      </c>
      <c r="G43" s="57">
        <f>G26*E4</f>
        <v>93.06</v>
      </c>
      <c r="H43" s="57">
        <f>H26*E4</f>
        <v>93.06</v>
      </c>
      <c r="I43" s="57">
        <f>E4*I26</f>
        <v>93.06</v>
      </c>
      <c r="J43" s="57">
        <f>J26*E4</f>
        <v>93.06</v>
      </c>
      <c r="K43" s="54" t="s">
        <v>72</v>
      </c>
      <c r="L43" s="54" t="s">
        <v>72</v>
      </c>
      <c r="M43" s="54" t="s">
        <v>72</v>
      </c>
      <c r="N43" s="54" t="s">
        <v>72</v>
      </c>
      <c r="O43" s="54" t="s">
        <v>72</v>
      </c>
    </row>
    <row r="44" spans="1:15" ht="26.25" customHeight="1" thickBot="1" x14ac:dyDescent="0.4">
      <c r="A44" s="117"/>
      <c r="B44" s="119"/>
      <c r="C44" s="48" t="s">
        <v>9</v>
      </c>
      <c r="D44" s="56">
        <f>D27*E5</f>
        <v>58.080000000000005</v>
      </c>
      <c r="E44" s="57">
        <f>E27*E5</f>
        <v>87.12</v>
      </c>
      <c r="F44" s="57">
        <f t="shared" ref="F44:F48" si="1">F27*E5</f>
        <v>58.080000000000005</v>
      </c>
      <c r="G44" s="57">
        <f t="shared" ref="G44:G48" si="2">G27*E5</f>
        <v>87.12</v>
      </c>
      <c r="H44" s="57">
        <f>H27*E5</f>
        <v>58.080000000000005</v>
      </c>
      <c r="I44" s="57">
        <f t="shared" ref="I44:I48" si="3">E5*I27</f>
        <v>58.080000000000005</v>
      </c>
      <c r="J44" s="57">
        <f t="shared" ref="J44:J48" si="4">J27*E5</f>
        <v>58.080000000000005</v>
      </c>
      <c r="K44" s="55" t="s">
        <v>53</v>
      </c>
      <c r="L44" s="55" t="s">
        <v>53</v>
      </c>
      <c r="M44" s="55" t="s">
        <v>53</v>
      </c>
      <c r="N44" s="55" t="s">
        <v>53</v>
      </c>
      <c r="O44" s="55" t="s">
        <v>53</v>
      </c>
    </row>
    <row r="45" spans="1:15" ht="26.25" customHeight="1" thickBot="1" x14ac:dyDescent="0.4">
      <c r="A45" s="117"/>
      <c r="B45" s="119"/>
      <c r="C45" s="48" t="s">
        <v>10</v>
      </c>
      <c r="D45" s="56">
        <f>D28*E6</f>
        <v>81.179999999999993</v>
      </c>
      <c r="E45" s="57">
        <f t="shared" ref="E45:E48" si="5">E28*E6</f>
        <v>54.120000000000005</v>
      </c>
      <c r="F45" s="57">
        <f t="shared" si="1"/>
        <v>81.179999999999993</v>
      </c>
      <c r="G45" s="57">
        <f t="shared" si="2"/>
        <v>54.120000000000005</v>
      </c>
      <c r="H45" s="57">
        <f t="shared" ref="H44:H48" si="6">H28*E6</f>
        <v>81.179999999999993</v>
      </c>
      <c r="I45" s="57">
        <f t="shared" si="3"/>
        <v>54.120000000000005</v>
      </c>
      <c r="J45" s="57">
        <f t="shared" si="4"/>
        <v>54.120000000000005</v>
      </c>
      <c r="K45" s="55" t="s">
        <v>53</v>
      </c>
      <c r="L45" s="55" t="s">
        <v>53</v>
      </c>
      <c r="M45" s="55" t="s">
        <v>53</v>
      </c>
      <c r="N45" s="55" t="s">
        <v>53</v>
      </c>
      <c r="O45" s="55" t="s">
        <v>53</v>
      </c>
    </row>
    <row r="46" spans="1:15" ht="26.25" customHeight="1" thickBot="1" x14ac:dyDescent="0.4">
      <c r="A46" s="117"/>
      <c r="B46" s="119"/>
      <c r="C46" s="48" t="s">
        <v>45</v>
      </c>
      <c r="D46" s="56">
        <f>D29*E7</f>
        <v>60.720000000000006</v>
      </c>
      <c r="E46" s="57">
        <f t="shared" si="5"/>
        <v>60.720000000000006</v>
      </c>
      <c r="F46" s="57">
        <f t="shared" si="1"/>
        <v>60.720000000000006</v>
      </c>
      <c r="G46" s="57">
        <f>G29*E7</f>
        <v>60.720000000000006</v>
      </c>
      <c r="H46" s="57">
        <f t="shared" si="6"/>
        <v>60.720000000000006</v>
      </c>
      <c r="I46" s="57">
        <f t="shared" si="3"/>
        <v>60.720000000000006</v>
      </c>
      <c r="J46" s="57">
        <f t="shared" si="4"/>
        <v>91.08</v>
      </c>
      <c r="K46" s="55" t="s">
        <v>53</v>
      </c>
      <c r="L46" s="55" t="s">
        <v>53</v>
      </c>
      <c r="M46" s="55" t="s">
        <v>53</v>
      </c>
      <c r="N46" s="55" t="s">
        <v>53</v>
      </c>
      <c r="O46" s="55" t="s">
        <v>53</v>
      </c>
    </row>
    <row r="47" spans="1:15" ht="26.25" customHeight="1" thickBot="1" x14ac:dyDescent="0.4">
      <c r="A47" s="117"/>
      <c r="B47" s="119"/>
      <c r="C47" s="46" t="s">
        <v>46</v>
      </c>
      <c r="D47" s="56">
        <f>D30*E8</f>
        <v>93.06</v>
      </c>
      <c r="E47" s="57">
        <f t="shared" si="5"/>
        <v>93.06</v>
      </c>
      <c r="F47" s="57">
        <f t="shared" si="1"/>
        <v>62.040000000000006</v>
      </c>
      <c r="G47" s="57">
        <f t="shared" si="2"/>
        <v>31.020000000000003</v>
      </c>
      <c r="H47" s="57">
        <f t="shared" si="6"/>
        <v>62.040000000000006</v>
      </c>
      <c r="I47" s="57">
        <f t="shared" si="3"/>
        <v>62.040000000000006</v>
      </c>
      <c r="J47" s="57">
        <f t="shared" si="4"/>
        <v>93.06</v>
      </c>
      <c r="K47" s="55" t="s">
        <v>53</v>
      </c>
      <c r="L47" s="55" t="s">
        <v>53</v>
      </c>
      <c r="M47" s="55" t="s">
        <v>53</v>
      </c>
      <c r="N47" s="55" t="s">
        <v>53</v>
      </c>
      <c r="O47" s="55" t="s">
        <v>53</v>
      </c>
    </row>
    <row r="48" spans="1:15" ht="26.25" customHeight="1" thickBot="1" x14ac:dyDescent="0.4">
      <c r="A48" s="117"/>
      <c r="B48" s="119"/>
      <c r="C48" s="46" t="s">
        <v>77</v>
      </c>
      <c r="D48" s="56">
        <f>D31*E9</f>
        <v>59.400000000000006</v>
      </c>
      <c r="E48" s="57">
        <f t="shared" si="5"/>
        <v>89.1</v>
      </c>
      <c r="F48" s="57">
        <f t="shared" si="1"/>
        <v>59.400000000000006</v>
      </c>
      <c r="G48" s="57">
        <f t="shared" si="2"/>
        <v>89.1</v>
      </c>
      <c r="H48" s="57">
        <f t="shared" si="6"/>
        <v>59.400000000000006</v>
      </c>
      <c r="I48" s="57">
        <f t="shared" si="3"/>
        <v>89.1</v>
      </c>
      <c r="J48" s="57">
        <f t="shared" si="4"/>
        <v>59.400000000000006</v>
      </c>
      <c r="K48" s="55" t="s">
        <v>53</v>
      </c>
      <c r="L48" s="55" t="s">
        <v>53</v>
      </c>
      <c r="M48" s="55" t="s">
        <v>53</v>
      </c>
      <c r="N48" s="55" t="s">
        <v>53</v>
      </c>
      <c r="O48" s="55" t="s">
        <v>53</v>
      </c>
    </row>
    <row r="49" spans="1:15" ht="42.75" customHeight="1" x14ac:dyDescent="0.4">
      <c r="A49" s="120" t="s">
        <v>51</v>
      </c>
      <c r="B49" s="120"/>
      <c r="C49" s="120"/>
      <c r="D49" s="47">
        <f>(D43*D26+D44*D27+D45*D28+D47*D29+D48*D31)/D32</f>
        <v>62.92</v>
      </c>
      <c r="E49" s="47">
        <f t="shared" ref="E49:G49" si="7">(E43*E26+E44*E27+E45*E28+E47*E29+E48*E31)/E32</f>
        <v>63.14</v>
      </c>
      <c r="F49" s="47">
        <f t="shared" si="7"/>
        <v>62.982857142857149</v>
      </c>
      <c r="G49" s="47">
        <f t="shared" si="7"/>
        <v>69.865714285714276</v>
      </c>
      <c r="H49" s="47">
        <f>(H43*H26+H44*H27+H45*H28+H47*H29+H48*H31)/H32</f>
        <v>62.982857142857149</v>
      </c>
      <c r="I49" s="47">
        <f t="shared" ref="I49" si="8">(I43*I26+I44*I27+I45*I28+I47*I29+I48*I31)/I32</f>
        <v>63.925714285714278</v>
      </c>
      <c r="J49" s="47">
        <f t="shared" ref="J49" si="9">(J43*J26+J44*J27+J45*J28+J47*J29+J48*J31)/J32</f>
        <v>60.103999999999992</v>
      </c>
      <c r="K49" s="47"/>
      <c r="L49" s="47"/>
      <c r="M49" s="47"/>
      <c r="N49" s="47"/>
      <c r="O49" s="47"/>
    </row>
  </sheetData>
  <mergeCells count="12">
    <mergeCell ref="A43:A48"/>
    <mergeCell ref="B43:B48"/>
    <mergeCell ref="A49:C49"/>
    <mergeCell ref="D2:D3"/>
    <mergeCell ref="A26:A31"/>
    <mergeCell ref="B26:B31"/>
    <mergeCell ref="A32:C32"/>
    <mergeCell ref="A34:O39"/>
    <mergeCell ref="A11:A13"/>
    <mergeCell ref="A22:C22"/>
    <mergeCell ref="A16:A21"/>
    <mergeCell ref="B16:B21"/>
  </mergeCells>
  <pageMargins left="0.78749999999999998" right="0.78749999999999998" top="1.05277777777778" bottom="1.05277777777778" header="0.78749999999999998" footer="0.78749999999999998"/>
  <pageSetup scale="53" fitToWidth="0" orientation="landscape" horizontalDpi="4294967295" verticalDpi="4294967295" r:id="rId1"/>
  <headerFooter>
    <oddHeader>&amp;C&amp;"Times New Roman,Regular"&amp;12&amp;A</oddHeader>
    <oddFooter>&amp;C&amp;"Times New Roman,Regular"&amp;12Page &amp;P</oddFooter>
  </headerFooter>
  <rowBreaks count="1" manualBreakCount="1">
    <brk id="32" max="1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PSPP_CO Attainment</vt:lpstr>
      <vt:lpstr>CO1</vt:lpstr>
      <vt:lpstr>CO2</vt:lpstr>
      <vt:lpstr>CO3</vt:lpstr>
      <vt:lpstr>CO4</vt:lpstr>
      <vt:lpstr>CO5</vt:lpstr>
      <vt:lpstr>CO6</vt:lpstr>
      <vt:lpstr>DISTRIBUTION %</vt:lpstr>
      <vt:lpstr>PO_ATTAINMENT</vt:lpstr>
      <vt:lpstr>'CO1'!Print_Area</vt:lpstr>
      <vt:lpstr>'CO2'!Print_Area</vt:lpstr>
      <vt:lpstr>'CO3'!Print_Area</vt:lpstr>
      <vt:lpstr>'CO4'!Print_Area</vt:lpstr>
      <vt:lpstr>'CO5'!Print_Area</vt:lpstr>
      <vt:lpstr>'CO6'!Print_Area</vt:lpstr>
      <vt:lpstr>'DISTRIBUTION %'!Print_Area</vt:lpstr>
      <vt:lpstr>PO_ATTAINMENT!Print_Area</vt:lpstr>
      <vt:lpstr>'PSPP_CO Attainment'!Print_Area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IT_PGLAB36</dc:creator>
  <cp:lastModifiedBy>BITCSE11074</cp:lastModifiedBy>
  <cp:revision>80</cp:revision>
  <cp:lastPrinted>2018-12-13T19:24:26Z</cp:lastPrinted>
  <dcterms:created xsi:type="dcterms:W3CDTF">2017-12-15T14:06:59Z</dcterms:created>
  <dcterms:modified xsi:type="dcterms:W3CDTF">2018-12-13T19:30:31Z</dcterms:modified>
  <dc:language>en-IN</dc:language>
</cp:coreProperties>
</file>