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0490" windowHeight="7815" tabRatio="973" activeTab="1"/>
  </bookViews>
  <sheets>
    <sheet name="DIP_CO Attainment" sheetId="1" r:id="rId1"/>
    <sheet name="CO1" sheetId="2" r:id="rId2"/>
    <sheet name="CO2" sheetId="15" r:id="rId3"/>
    <sheet name="CO13" sheetId="16" r:id="rId4"/>
    <sheet name="CO14" sheetId="17" r:id="rId5"/>
    <sheet name="CO15" sheetId="18" r:id="rId6"/>
    <sheet name="DISTRIBUTION %" sheetId="7" r:id="rId7"/>
    <sheet name="PO_ATTAINMENT" sheetId="8" r:id="rId8"/>
  </sheets>
  <definedNames>
    <definedName name="_xlnm._FilterDatabase" localSheetId="1" hidden="1">'CO1'!$B$1:$L$36</definedName>
    <definedName name="_xlnm._FilterDatabase" localSheetId="3" hidden="1">'CO13'!$B$1:$K$36</definedName>
    <definedName name="_xlnm._FilterDatabase" localSheetId="4" hidden="1">'CO14'!$B$1:$L$36</definedName>
    <definedName name="_xlnm._FilterDatabase" localSheetId="5" hidden="1">'CO15'!$B$1:$M$36</definedName>
    <definedName name="_xlnm._FilterDatabase" localSheetId="2" hidden="1">'CO2'!$B$1:$L$36</definedName>
    <definedName name="_xlnm.Print_Area" localSheetId="1">'CO1'!$A$1:$L$36</definedName>
    <definedName name="_xlnm.Print_Area" localSheetId="3">'CO13'!$A$1:$K$36</definedName>
    <definedName name="_xlnm.Print_Area" localSheetId="4">'CO14'!$A$1:$L$36</definedName>
    <definedName name="_xlnm.Print_Area" localSheetId="5">'CO15'!$A$1:$M$36</definedName>
    <definedName name="_xlnm.Print_Area" localSheetId="2">'CO2'!$A$1:$L$36</definedName>
    <definedName name="_xlnm.Print_Area" localSheetId="6">'DISTRIBUTION %'!$A$1:$E$52</definedName>
    <definedName name="_xlnm.Print_Area" localSheetId="7">PO_ATTAINMENT!$A$2:$O$103</definedName>
  </definedNames>
  <calcPr calcId="144525"/>
</workbook>
</file>

<file path=xl/calcChain.xml><?xml version="1.0" encoding="utf-8"?>
<calcChain xmlns="http://schemas.openxmlformats.org/spreadsheetml/2006/main">
  <c r="J36" i="16" l="1"/>
  <c r="J35" i="16"/>
  <c r="K36" i="15"/>
  <c r="K35" i="15"/>
  <c r="J4" i="2"/>
  <c r="L35" i="18"/>
  <c r="L36" i="18" s="1"/>
  <c r="I34" i="18"/>
  <c r="K34" i="18" s="1"/>
  <c r="I33" i="18"/>
  <c r="K33" i="18" s="1"/>
  <c r="K32" i="18"/>
  <c r="I32" i="18"/>
  <c r="I31" i="18"/>
  <c r="K31" i="18" s="1"/>
  <c r="I30" i="18"/>
  <c r="K30" i="18" s="1"/>
  <c r="I29" i="18"/>
  <c r="K29" i="18" s="1"/>
  <c r="K28" i="18"/>
  <c r="I28" i="18"/>
  <c r="I27" i="18"/>
  <c r="K27" i="18" s="1"/>
  <c r="I26" i="18"/>
  <c r="K26" i="18" s="1"/>
  <c r="I25" i="18"/>
  <c r="K25" i="18" s="1"/>
  <c r="K24" i="18"/>
  <c r="I24" i="18"/>
  <c r="I23" i="18"/>
  <c r="K23" i="18" s="1"/>
  <c r="I22" i="18"/>
  <c r="K22" i="18" s="1"/>
  <c r="I21" i="18"/>
  <c r="K21" i="18" s="1"/>
  <c r="K20" i="18"/>
  <c r="I20" i="18"/>
  <c r="I19" i="18"/>
  <c r="K19" i="18" s="1"/>
  <c r="I18" i="18"/>
  <c r="K18" i="18" s="1"/>
  <c r="I17" i="18"/>
  <c r="K17" i="18" s="1"/>
  <c r="K16" i="18"/>
  <c r="I16" i="18"/>
  <c r="I15" i="18"/>
  <c r="K15" i="18" s="1"/>
  <c r="I14" i="18"/>
  <c r="K14" i="18" s="1"/>
  <c r="I13" i="18"/>
  <c r="K13" i="18" s="1"/>
  <c r="K12" i="18"/>
  <c r="I12" i="18"/>
  <c r="I11" i="18"/>
  <c r="K11" i="18" s="1"/>
  <c r="I10" i="18"/>
  <c r="K10" i="18" s="1"/>
  <c r="I9" i="18"/>
  <c r="K9" i="18" s="1"/>
  <c r="K8" i="18"/>
  <c r="I8" i="18"/>
  <c r="I7" i="18"/>
  <c r="K7" i="18" s="1"/>
  <c r="I6" i="18"/>
  <c r="K6" i="18" s="1"/>
  <c r="I5" i="18"/>
  <c r="K5" i="18" s="1"/>
  <c r="K4" i="18"/>
  <c r="I4" i="18"/>
  <c r="K36" i="17"/>
  <c r="K35" i="17"/>
  <c r="H34" i="17"/>
  <c r="J34" i="17" s="1"/>
  <c r="H33" i="17"/>
  <c r="J33" i="17" s="1"/>
  <c r="H32" i="17"/>
  <c r="J32" i="17" s="1"/>
  <c r="J31" i="17"/>
  <c r="H31" i="17"/>
  <c r="H30" i="17"/>
  <c r="J30" i="17" s="1"/>
  <c r="H29" i="17"/>
  <c r="J29" i="17" s="1"/>
  <c r="H28" i="17"/>
  <c r="J28" i="17" s="1"/>
  <c r="J27" i="17"/>
  <c r="H27" i="17"/>
  <c r="H26" i="17"/>
  <c r="J26" i="17" s="1"/>
  <c r="H25" i="17"/>
  <c r="J25" i="17" s="1"/>
  <c r="H24" i="17"/>
  <c r="J24" i="17" s="1"/>
  <c r="J23" i="17"/>
  <c r="H23" i="17"/>
  <c r="H22" i="17"/>
  <c r="J22" i="17" s="1"/>
  <c r="H21" i="17"/>
  <c r="J21" i="17" s="1"/>
  <c r="H20" i="17"/>
  <c r="J20" i="17" s="1"/>
  <c r="J19" i="17"/>
  <c r="H19" i="17"/>
  <c r="H18" i="17"/>
  <c r="J18" i="17" s="1"/>
  <c r="H17" i="17"/>
  <c r="J17" i="17" s="1"/>
  <c r="H16" i="17"/>
  <c r="J16" i="17" s="1"/>
  <c r="J15" i="17"/>
  <c r="H15" i="17"/>
  <c r="H14" i="17"/>
  <c r="J14" i="17" s="1"/>
  <c r="H13" i="17"/>
  <c r="J13" i="17" s="1"/>
  <c r="H12" i="17"/>
  <c r="J12" i="17" s="1"/>
  <c r="J11" i="17"/>
  <c r="H11" i="17"/>
  <c r="H10" i="17"/>
  <c r="J10" i="17" s="1"/>
  <c r="H9" i="17"/>
  <c r="J9" i="17" s="1"/>
  <c r="H8" i="17"/>
  <c r="J8" i="17" s="1"/>
  <c r="J7" i="17"/>
  <c r="H7" i="17"/>
  <c r="H6" i="17"/>
  <c r="J6" i="17" s="1"/>
  <c r="H5" i="17"/>
  <c r="J5" i="17" s="1"/>
  <c r="H4" i="17"/>
  <c r="J4" i="17" s="1"/>
  <c r="G34" i="16"/>
  <c r="I34" i="16" s="1"/>
  <c r="G33" i="16"/>
  <c r="I33" i="16" s="1"/>
  <c r="G32" i="16"/>
  <c r="I32" i="16" s="1"/>
  <c r="G31" i="16"/>
  <c r="I31" i="16" s="1"/>
  <c r="G30" i="16"/>
  <c r="I30" i="16" s="1"/>
  <c r="G29" i="16"/>
  <c r="I29" i="16" s="1"/>
  <c r="G28" i="16"/>
  <c r="I28" i="16" s="1"/>
  <c r="G27" i="16"/>
  <c r="I27" i="16" s="1"/>
  <c r="G26" i="16"/>
  <c r="I26" i="16" s="1"/>
  <c r="G25" i="16"/>
  <c r="I25" i="16" s="1"/>
  <c r="G24" i="16"/>
  <c r="I24" i="16" s="1"/>
  <c r="G23" i="16"/>
  <c r="I23" i="16" s="1"/>
  <c r="G22" i="16"/>
  <c r="I22" i="16" s="1"/>
  <c r="G21" i="16"/>
  <c r="I21" i="16" s="1"/>
  <c r="G20" i="16"/>
  <c r="I20" i="16" s="1"/>
  <c r="G19" i="16"/>
  <c r="I19" i="16" s="1"/>
  <c r="G18" i="16"/>
  <c r="I18" i="16" s="1"/>
  <c r="G17" i="16"/>
  <c r="I17" i="16" s="1"/>
  <c r="G16" i="16"/>
  <c r="I16" i="16" s="1"/>
  <c r="G15" i="16"/>
  <c r="I15" i="16" s="1"/>
  <c r="G14" i="16"/>
  <c r="I14" i="16" s="1"/>
  <c r="G13" i="16"/>
  <c r="I13" i="16" s="1"/>
  <c r="G12" i="16"/>
  <c r="I12" i="16" s="1"/>
  <c r="G11" i="16"/>
  <c r="I11" i="16" s="1"/>
  <c r="G10" i="16"/>
  <c r="I10" i="16" s="1"/>
  <c r="G9" i="16"/>
  <c r="I9" i="16" s="1"/>
  <c r="G8" i="16"/>
  <c r="I8" i="16" s="1"/>
  <c r="G7" i="16"/>
  <c r="I7" i="16" s="1"/>
  <c r="G6" i="16"/>
  <c r="I6" i="16" s="1"/>
  <c r="G5" i="16"/>
  <c r="I5" i="16" s="1"/>
  <c r="G4" i="16"/>
  <c r="I4" i="16" s="1"/>
  <c r="H34" i="15"/>
  <c r="J34" i="15" s="1"/>
  <c r="H33" i="15"/>
  <c r="J33" i="15" s="1"/>
  <c r="H32" i="15"/>
  <c r="J32" i="15" s="1"/>
  <c r="H31" i="15"/>
  <c r="J31" i="15" s="1"/>
  <c r="H30" i="15"/>
  <c r="J30" i="15" s="1"/>
  <c r="H29" i="15"/>
  <c r="J29" i="15" s="1"/>
  <c r="H28" i="15"/>
  <c r="J28" i="15" s="1"/>
  <c r="H27" i="15"/>
  <c r="J27" i="15" s="1"/>
  <c r="H26" i="15"/>
  <c r="J26" i="15" s="1"/>
  <c r="H25" i="15"/>
  <c r="J25" i="15" s="1"/>
  <c r="H24" i="15"/>
  <c r="J24" i="15" s="1"/>
  <c r="H23" i="15"/>
  <c r="J23" i="15" s="1"/>
  <c r="H22" i="15"/>
  <c r="J22" i="15" s="1"/>
  <c r="H21" i="15"/>
  <c r="J21" i="15" s="1"/>
  <c r="H20" i="15"/>
  <c r="J20" i="15" s="1"/>
  <c r="H19" i="15"/>
  <c r="J19" i="15" s="1"/>
  <c r="H18" i="15"/>
  <c r="J18" i="15" s="1"/>
  <c r="H17" i="15"/>
  <c r="J17" i="15" s="1"/>
  <c r="H16" i="15"/>
  <c r="J16" i="15" s="1"/>
  <c r="H15" i="15"/>
  <c r="J15" i="15" s="1"/>
  <c r="H14" i="15"/>
  <c r="J14" i="15" s="1"/>
  <c r="H13" i="15"/>
  <c r="J13" i="15" s="1"/>
  <c r="H12" i="15"/>
  <c r="J12" i="15" s="1"/>
  <c r="H11" i="15"/>
  <c r="J11" i="15" s="1"/>
  <c r="H10" i="15"/>
  <c r="J10" i="15" s="1"/>
  <c r="H9" i="15"/>
  <c r="J9" i="15" s="1"/>
  <c r="H8" i="15"/>
  <c r="J8" i="15" s="1"/>
  <c r="H7" i="15"/>
  <c r="J7" i="15" s="1"/>
  <c r="H6" i="15"/>
  <c r="J6" i="15" s="1"/>
  <c r="H5" i="15"/>
  <c r="J5" i="15" s="1"/>
  <c r="H4" i="15"/>
  <c r="J4" i="15" s="1"/>
  <c r="F31" i="8" l="1"/>
  <c r="G31" i="8"/>
  <c r="H31" i="8"/>
  <c r="J31" i="8"/>
  <c r="K31" i="8"/>
  <c r="O31" i="8"/>
  <c r="E31" i="8"/>
  <c r="D31" i="8"/>
  <c r="O49" i="8"/>
  <c r="O50" i="8"/>
  <c r="O51" i="8"/>
  <c r="O52" i="8"/>
  <c r="O48" i="8"/>
  <c r="K49" i="8"/>
  <c r="K50" i="8"/>
  <c r="K51" i="8"/>
  <c r="K52" i="8"/>
  <c r="K48" i="8"/>
  <c r="J49" i="8"/>
  <c r="J50" i="8"/>
  <c r="J51" i="8"/>
  <c r="J52" i="8"/>
  <c r="J48" i="8"/>
  <c r="H49" i="8"/>
  <c r="H50" i="8"/>
  <c r="H51" i="8"/>
  <c r="H52" i="8"/>
  <c r="H48" i="8"/>
  <c r="G49" i="8"/>
  <c r="G50" i="8"/>
  <c r="G51" i="8"/>
  <c r="G52" i="8"/>
  <c r="G48" i="8"/>
  <c r="F49" i="8"/>
  <c r="F50" i="8"/>
  <c r="F51" i="8"/>
  <c r="F52" i="8"/>
  <c r="F48" i="8"/>
  <c r="F53" i="8" s="1"/>
  <c r="E49" i="8"/>
  <c r="E50" i="8"/>
  <c r="E51" i="8"/>
  <c r="E52" i="8"/>
  <c r="E48" i="8"/>
  <c r="D52" i="8"/>
  <c r="D49" i="8"/>
  <c r="D50" i="8"/>
  <c r="D51" i="8"/>
  <c r="D48" i="8"/>
  <c r="H53" i="8" l="1"/>
  <c r="D53" i="8"/>
  <c r="E53" i="8"/>
  <c r="J53" i="8"/>
  <c r="K53" i="8"/>
  <c r="G53" i="8"/>
  <c r="O53" i="8"/>
  <c r="K35" i="2" l="1"/>
  <c r="K36" i="2" s="1"/>
  <c r="H5" i="2"/>
  <c r="H6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7" i="2"/>
  <c r="H4" i="2"/>
  <c r="J11" i="2" l="1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6" i="2" l="1"/>
  <c r="J7" i="2"/>
  <c r="J8" i="2"/>
  <c r="J9" i="2"/>
  <c r="J10" i="2"/>
  <c r="J5" i="2"/>
</calcChain>
</file>

<file path=xl/sharedStrings.xml><?xml version="1.0" encoding="utf-8"?>
<sst xmlns="http://schemas.openxmlformats.org/spreadsheetml/2006/main" count="636" uniqueCount="157">
  <si>
    <t>COURSE CODE</t>
  </si>
  <si>
    <t>COURSE TITLE</t>
  </si>
  <si>
    <t>SEMESTER</t>
  </si>
  <si>
    <t>SESSION OF COURSE</t>
  </si>
  <si>
    <t>L:T:P</t>
  </si>
  <si>
    <t>CREDITS</t>
  </si>
  <si>
    <t>BATCH</t>
  </si>
  <si>
    <t>CO1</t>
  </si>
  <si>
    <t>GRADE SCALE</t>
  </si>
  <si>
    <t>CO2</t>
  </si>
  <si>
    <t>CO3</t>
  </si>
  <si>
    <t>CO’S</t>
  </si>
  <si>
    <t>CIA1 (50)</t>
  </si>
  <si>
    <t>CIA2 (50)</t>
  </si>
  <si>
    <t>ASSIGNMENT-1 (5)</t>
  </si>
  <si>
    <t>ASSIGNMENT-2 (5)</t>
  </si>
  <si>
    <t>MAX MARKS</t>
  </si>
  <si>
    <t>PERCENT %</t>
  </si>
  <si>
    <t>SCORES OR GRADING BASED ON SCALE OF 3</t>
  </si>
  <si>
    <t>COURSE OUTCOMES</t>
  </si>
  <si>
    <t>TOTAL MARKS OBTAINED</t>
  </si>
  <si>
    <t xml:space="preserve">TOTAL MARKS ATTEMPTED </t>
  </si>
  <si>
    <t>SI.NO.</t>
  </si>
  <si>
    <t>NAME</t>
  </si>
  <si>
    <t>Y</t>
  </si>
  <si>
    <t>SUM</t>
  </si>
  <si>
    <t>AVERAGE GRADING</t>
  </si>
  <si>
    <t xml:space="preserve">COURSE OUTCOMES </t>
  </si>
  <si>
    <t>GRADING AVG ON SCALE OF 3</t>
  </si>
  <si>
    <t>DISTRIBUTION %</t>
  </si>
  <si>
    <t>PO AND CO SCALE</t>
  </si>
  <si>
    <t>Strongly Related</t>
  </si>
  <si>
    <t>Moderate</t>
  </si>
  <si>
    <t>Low</t>
  </si>
  <si>
    <t>% OF STUDENTS ACHIEVED CO</t>
  </si>
  <si>
    <t>CO RESULT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</si>
  <si>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</si>
  <si>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</si>
  <si>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</si>
  <si>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</si>
  <si>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</si>
  <si>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</si>
  <si>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</si>
  <si>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</si>
  <si>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</si>
  <si>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</si>
  <si>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</si>
  <si>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</si>
  <si>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COMPILER DESIGN</t>
  </si>
  <si>
    <t>COMPILER 
DESIGN</t>
  </si>
  <si>
    <t>CS6660</t>
  </si>
  <si>
    <t>VI</t>
  </si>
  <si>
    <t>2015 - 2019</t>
  </si>
  <si>
    <t>D. Sadwin Brunas</t>
  </si>
  <si>
    <t>K.Anusha</t>
  </si>
  <si>
    <t>T.Lakshmi</t>
  </si>
  <si>
    <t>R.Sampath Ram</t>
  </si>
  <si>
    <t>CO4</t>
  </si>
  <si>
    <t>CO5</t>
  </si>
  <si>
    <t>Q-1, 2, 3,6,10</t>
  </si>
  <si>
    <t>Q-4, 5, 7,8,9,11</t>
  </si>
  <si>
    <t>Q-1,3</t>
  </si>
  <si>
    <t>Q-4,5</t>
  </si>
  <si>
    <t>Q-1,6</t>
  </si>
  <si>
    <t>Q-1, 2,3,8,9,10,11.i</t>
  </si>
  <si>
    <t>Q-4, 5,6,7</t>
  </si>
  <si>
    <t>CIA3 (100)</t>
  </si>
  <si>
    <t>Q-1,2,11</t>
  </si>
  <si>
    <t>Q-4,12.(a)</t>
  </si>
  <si>
    <t>Q-5, 6,12.(b),13</t>
  </si>
  <si>
    <t>Q- 7,8,14.(a)</t>
  </si>
  <si>
    <t>Q-9,10,15,16</t>
  </si>
  <si>
    <t>Q-2,3</t>
  </si>
  <si>
    <t>ASSIGNMENT-1 
Q-1,3</t>
  </si>
  <si>
    <t>ASSIGMENT-2 
Q-4,5</t>
  </si>
  <si>
    <t>05/79=6.32%</t>
  </si>
  <si>
    <t>77/79=97.46%</t>
  </si>
  <si>
    <t>Mr.N. Kathirvel</t>
  </si>
  <si>
    <t>AVERAGE OF CO's &amp; PO's</t>
  </si>
  <si>
    <t>Weak</t>
  </si>
  <si>
    <t>S</t>
  </si>
  <si>
    <t>M</t>
  </si>
  <si>
    <t>L</t>
  </si>
  <si>
    <t>-</t>
  </si>
  <si>
    <t>CO</t>
  </si>
  <si>
    <t>CO-Attainment Internal (CO-INT)</t>
  </si>
  <si>
    <t>(Avg. Attainment of All section) (%)</t>
  </si>
  <si>
    <t>Strong</t>
  </si>
  <si>
    <t>PO Attainment (PO1=CO1 Attainment * M(0.66)+CO2 Attainment * S (0.99)+ CO3
Attainment * S(0.99) + CO4 Attainment * S (0.99) / PO Over All Value(3.63)</t>
  </si>
  <si>
    <t>W</t>
  </si>
  <si>
    <t>TARGET&gt;=60%</t>
  </si>
  <si>
    <t>SCORE: &gt;=60%</t>
  </si>
  <si>
    <t>SCORE: &gt;=50% OR SCORE:&lt;60</t>
  </si>
  <si>
    <t>SCORE: &lt;50%</t>
  </si>
  <si>
    <t>01/79=2.53%</t>
  </si>
  <si>
    <t>72/79=91.13%</t>
  </si>
  <si>
    <t>07/79=8.86%</t>
  </si>
  <si>
    <t>74/79=93.67%</t>
  </si>
  <si>
    <t>78/79=98.73%</t>
  </si>
  <si>
    <t>75/79=94.93%</t>
  </si>
  <si>
    <t>04/79=  5.06%</t>
  </si>
  <si>
    <t>01/79=2.50%</t>
  </si>
  <si>
    <t>NUMBER OF STUDENTS SCORING &gt;=60%</t>
  </si>
  <si>
    <t>COURSE 
INSTRUCTOR</t>
  </si>
  <si>
    <t>IT6005</t>
  </si>
  <si>
    <t>DIGITAL IMAGE PROCESSING</t>
  </si>
  <si>
    <t xml:space="preserve">Discuss and use the knowledge of digital image fundamentals.  </t>
  </si>
  <si>
    <t>Analysis and apply image enhancement techniques.</t>
  </si>
  <si>
    <t>Apply restoration techniques.</t>
  </si>
  <si>
    <t>Design and use image compression and segmentation Techniques.</t>
  </si>
  <si>
    <t>Apply representation and recognition features of images.</t>
  </si>
  <si>
    <t>JULY - DEC 2018</t>
  </si>
  <si>
    <t>ANJELA VINODHINI I</t>
  </si>
  <si>
    <t>ARUN A</t>
  </si>
  <si>
    <t>ASWIN RAJ R</t>
  </si>
  <si>
    <t>DEVARAJ M V</t>
  </si>
  <si>
    <t>GOKUL V</t>
  </si>
  <si>
    <t>JEYA SURYA B</t>
  </si>
  <si>
    <t>KARTHIKA V (15.11.97)</t>
  </si>
  <si>
    <t>KETHARESWARAN V</t>
  </si>
  <si>
    <t>MANIKANDAN A</t>
  </si>
  <si>
    <t>MANIMARAN G</t>
  </si>
  <si>
    <t>MUTHAIYAN P</t>
  </si>
  <si>
    <t>PARTHIBAN R</t>
  </si>
  <si>
    <t>PRAKASH C</t>
  </si>
  <si>
    <t>PRASANNA A</t>
  </si>
  <si>
    <t>PRAVEEN KUMAR B</t>
  </si>
  <si>
    <t>K.Puviyarasi</t>
  </si>
  <si>
    <t>A.Ramkumar</t>
  </si>
  <si>
    <t>R.Saranya</t>
  </si>
  <si>
    <t>S.Sharmila</t>
  </si>
  <si>
    <t>S.Subashree</t>
  </si>
  <si>
    <t>K.Surendar</t>
  </si>
  <si>
    <t>A.Suriya</t>
  </si>
  <si>
    <t>M.Suthan</t>
  </si>
  <si>
    <t>S.Syed Imthiyaas</t>
  </si>
  <si>
    <t>G.S Thilak Raj</t>
  </si>
  <si>
    <t>K.Vaishnavi</t>
  </si>
  <si>
    <t>M.Vishali</t>
  </si>
  <si>
    <t>TOTAL NUMBER OF STUDENTS FOR BATCH:            31</t>
  </si>
  <si>
    <t>CIA1 
Q-1, 2,3,4,5,8,9,10</t>
  </si>
  <si>
    <t>CIA3 
Q-1,2, 11</t>
  </si>
  <si>
    <t>CIA2 
Q-4,6</t>
  </si>
  <si>
    <t>CIA3 
Q-3,4,12</t>
  </si>
  <si>
    <t>CIA3 
Q-4,6,13</t>
  </si>
  <si>
    <t>CIA2 
Q-1,2,3,5,7,8,9</t>
  </si>
  <si>
    <t>CIA3 
Q-7,8,14</t>
  </si>
  <si>
    <t>ASSIGNMENT-1 
Q-2,3</t>
  </si>
  <si>
    <t>ASSIGMENT-2 
Q-3</t>
  </si>
  <si>
    <t>ASSIGNMENT-1 
Q-2</t>
  </si>
  <si>
    <t>ASSIGMENT-2 
Q-1,4</t>
  </si>
  <si>
    <t>ASSIGNMENT-1 
Q-3,5</t>
  </si>
  <si>
    <t>ASSIGMENT-2 
Q-4</t>
  </si>
  <si>
    <t>ASSIGNMENT-1 
Q-5</t>
  </si>
  <si>
    <t>CIA1 
Q-11,12</t>
  </si>
  <si>
    <t>CIA2 
Q-10</t>
  </si>
  <si>
    <t>CIA3 
Q-9,15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</si>
</sst>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2"/>
      <name val="Times New Roman"/>
      <family val="1"/>
      <charset val="1"/>
    </font>
    <font>
      <sz val="12"/>
      <name val="Times New Roman"/>
      <family val="1"/>
      <charset val="1"/>
    </font>
    <font>
      <b/>
      <sz val="12"/>
      <name val="Times New Roman"/>
      <family val="1"/>
    </font>
    <font>
      <b/>
      <sz val="10"/>
      <name val="Arial"/>
      <family val="2"/>
    </font>
    <font>
      <b/>
      <sz val="11"/>
      <name val="Times New Roman"/>
      <family val="1"/>
      <charset val="1"/>
    </font>
    <font>
      <sz val="11"/>
      <name val="Times New Roman"/>
      <family val="1"/>
      <charset val="1"/>
    </font>
    <font>
      <b/>
      <sz val="16"/>
      <name val="Calibri"/>
      <family val="2"/>
      <scheme val="minor"/>
    </font>
    <font>
      <sz val="12"/>
      <name val="Times New Roman"/>
      <family val="1"/>
    </font>
    <font>
      <sz val="16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6"/>
      <name val="Cambria"/>
      <family val="1"/>
      <scheme val="major"/>
    </font>
    <font>
      <sz val="16"/>
      <name val="Cambria"/>
      <family val="1"/>
      <scheme val="major"/>
    </font>
    <font>
      <b/>
      <sz val="20"/>
      <name val="Arial"/>
      <family val="2"/>
    </font>
    <font>
      <sz val="16"/>
      <name val="Cambria"/>
      <family val="1"/>
    </font>
    <font>
      <sz val="9"/>
      <name val="Verdana"/>
      <family val="2"/>
    </font>
    <font>
      <b/>
      <sz val="11"/>
      <color rgb="FF000000"/>
      <name val="Times New Roman"/>
      <family val="1"/>
    </font>
    <font>
      <sz val="12"/>
      <color rgb="FF404040"/>
      <name val="Times New Roman"/>
      <family val="1"/>
    </font>
    <font>
      <sz val="11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800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C5000B"/>
      </patternFill>
    </fill>
  </fills>
  <borders count="3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1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0" fillId="2" borderId="0" xfId="0" applyFill="1"/>
    <xf numFmtId="0" fontId="5" fillId="0" borderId="5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wrapText="1"/>
    </xf>
    <xf numFmtId="0" fontId="7" fillId="0" borderId="5" xfId="0" applyFont="1" applyBorder="1" applyAlignment="1">
      <alignment horizontal="center"/>
    </xf>
    <xf numFmtId="0" fontId="7" fillId="0" borderId="5" xfId="0" applyFont="1" applyBorder="1"/>
    <xf numFmtId="0" fontId="6" fillId="0" borderId="5" xfId="0" applyFont="1" applyBorder="1"/>
    <xf numFmtId="0" fontId="7" fillId="0" borderId="5" xfId="0" applyFont="1" applyBorder="1" applyAlignment="1">
      <alignment horizontal="center" vertical="center"/>
    </xf>
    <xf numFmtId="0" fontId="7" fillId="0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wrapText="1"/>
    </xf>
    <xf numFmtId="0" fontId="4" fillId="0" borderId="1" xfId="0" applyFont="1" applyBorder="1"/>
    <xf numFmtId="0" fontId="4" fillId="0" borderId="1" xfId="0" applyFont="1" applyBorder="1" applyAlignment="1">
      <alignment vertical="center"/>
    </xf>
    <xf numFmtId="0" fontId="9" fillId="0" borderId="1" xfId="0" applyFont="1" applyBorder="1" applyAlignment="1">
      <alignment horizontal="left"/>
    </xf>
    <xf numFmtId="0" fontId="4" fillId="0" borderId="5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5" xfId="0" applyFont="1" applyBorder="1" applyAlignment="1">
      <alignment horizontal="left"/>
    </xf>
    <xf numFmtId="21" fontId="9" fillId="0" borderId="1" xfId="0" applyNumberFormat="1" applyFont="1" applyBorder="1" applyAlignment="1">
      <alignment horizontal="left"/>
    </xf>
    <xf numFmtId="0" fontId="4" fillId="0" borderId="0" xfId="0" applyFont="1" applyBorder="1"/>
    <xf numFmtId="0" fontId="9" fillId="0" borderId="0" xfId="0" applyFont="1" applyBorder="1" applyAlignment="1">
      <alignment horizontal="left"/>
    </xf>
    <xf numFmtId="0" fontId="9" fillId="0" borderId="0" xfId="0" applyFont="1"/>
    <xf numFmtId="0" fontId="4" fillId="3" borderId="5" xfId="0" applyFont="1" applyFill="1" applyBorder="1" applyAlignment="1">
      <alignment horizontal="center" vertical="center"/>
    </xf>
    <xf numFmtId="0" fontId="9" fillId="2" borderId="5" xfId="0" applyFont="1" applyFill="1" applyBorder="1"/>
    <xf numFmtId="0" fontId="9" fillId="5" borderId="5" xfId="0" applyFont="1" applyFill="1" applyBorder="1" applyAlignment="1">
      <alignment horizontal="center"/>
    </xf>
    <xf numFmtId="0" fontId="9" fillId="0" borderId="0" xfId="0" applyFont="1" applyAlignment="1">
      <alignment vertical="center"/>
    </xf>
    <xf numFmtId="0" fontId="4" fillId="4" borderId="5" xfId="0" applyFont="1" applyFill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11" fillId="2" borderId="5" xfId="0" applyFont="1" applyFill="1" applyBorder="1" applyAlignment="1">
      <alignment horizontal="center" wrapText="1"/>
    </xf>
    <xf numFmtId="0" fontId="12" fillId="0" borderId="5" xfId="0" applyFont="1" applyBorder="1" applyAlignment="1">
      <alignment wrapText="1"/>
    </xf>
    <xf numFmtId="0" fontId="13" fillId="0" borderId="5" xfId="0" applyFont="1" applyBorder="1" applyAlignment="1">
      <alignment horizontal="center" vertical="center"/>
    </xf>
    <xf numFmtId="4" fontId="10" fillId="0" borderId="5" xfId="0" applyNumberFormat="1" applyFont="1" applyBorder="1" applyAlignment="1">
      <alignment horizontal="center"/>
    </xf>
    <xf numFmtId="0" fontId="13" fillId="2" borderId="5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/>
    </xf>
    <xf numFmtId="4" fontId="10" fillId="2" borderId="5" xfId="0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/>
    <xf numFmtId="0" fontId="10" fillId="2" borderId="0" xfId="0" applyFont="1" applyFill="1"/>
    <xf numFmtId="0" fontId="8" fillId="2" borderId="6" xfId="0" applyFont="1" applyFill="1" applyBorder="1" applyAlignment="1"/>
    <xf numFmtId="0" fontId="8" fillId="2" borderId="7" xfId="0" applyFont="1" applyFill="1" applyBorder="1" applyAlignment="1">
      <alignment horizontal="right"/>
    </xf>
    <xf numFmtId="0" fontId="10" fillId="2" borderId="3" xfId="0" applyFont="1" applyFill="1" applyBorder="1" applyAlignment="1">
      <alignment horizontal="center"/>
    </xf>
    <xf numFmtId="4" fontId="10" fillId="0" borderId="1" xfId="0" applyNumberFormat="1" applyFont="1" applyBorder="1" applyAlignment="1">
      <alignment horizontal="center"/>
    </xf>
    <xf numFmtId="1" fontId="12" fillId="0" borderId="5" xfId="0" applyNumberFormat="1" applyFont="1" applyBorder="1" applyAlignment="1">
      <alignment horizontal="center" wrapText="1"/>
    </xf>
    <xf numFmtId="0" fontId="5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14" fillId="0" borderId="5" xfId="0" applyFont="1" applyBorder="1" applyAlignment="1">
      <alignment horizontal="center" vertical="center"/>
    </xf>
    <xf numFmtId="0" fontId="15" fillId="0" borderId="0" xfId="0" applyFont="1"/>
    <xf numFmtId="0" fontId="15" fillId="0" borderId="5" xfId="0" applyFont="1" applyBorder="1" applyAlignment="1">
      <alignment horizontal="center"/>
    </xf>
    <xf numFmtId="0" fontId="15" fillId="0" borderId="5" xfId="0" applyFont="1" applyBorder="1"/>
    <xf numFmtId="0" fontId="14" fillId="0" borderId="18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5" fillId="0" borderId="11" xfId="0" applyFont="1" applyFill="1" applyBorder="1" applyAlignment="1">
      <alignment horizontal="right" vertical="center"/>
    </xf>
    <xf numFmtId="0" fontId="15" fillId="0" borderId="22" xfId="0" applyFont="1" applyBorder="1" applyAlignment="1">
      <alignment horizontal="center"/>
    </xf>
    <xf numFmtId="0" fontId="15" fillId="0" borderId="22" xfId="0" applyFont="1" applyBorder="1"/>
    <xf numFmtId="0" fontId="15" fillId="0" borderId="23" xfId="0" applyFont="1" applyBorder="1"/>
    <xf numFmtId="0" fontId="14" fillId="0" borderId="14" xfId="0" applyFont="1" applyBorder="1" applyAlignment="1">
      <alignment horizontal="center" vertical="center"/>
    </xf>
    <xf numFmtId="2" fontId="15" fillId="0" borderId="5" xfId="0" applyNumberFormat="1" applyFont="1" applyBorder="1" applyAlignment="1">
      <alignment horizontal="center"/>
    </xf>
    <xf numFmtId="0" fontId="14" fillId="0" borderId="5" xfId="0" applyFont="1" applyBorder="1" applyAlignment="1">
      <alignment horizontal="center" vertical="center"/>
    </xf>
    <xf numFmtId="0" fontId="17" fillId="0" borderId="26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17" fillId="0" borderId="28" xfId="0" applyFont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19" fillId="0" borderId="31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10" fillId="0" borderId="5" xfId="0" applyFont="1" applyBorder="1"/>
    <xf numFmtId="0" fontId="18" fillId="0" borderId="29" xfId="0" applyFont="1" applyBorder="1" applyAlignment="1">
      <alignment horizontal="center" wrapText="1"/>
    </xf>
    <xf numFmtId="0" fontId="19" fillId="0" borderId="33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wrapText="1"/>
    </xf>
    <xf numFmtId="0" fontId="10" fillId="0" borderId="27" xfId="0" applyFont="1" applyBorder="1" applyAlignment="1">
      <alignment horizontal="center" wrapText="1"/>
    </xf>
    <xf numFmtId="0" fontId="10" fillId="0" borderId="28" xfId="0" applyFont="1" applyBorder="1" applyAlignment="1">
      <alignment horizontal="center" wrapText="1"/>
    </xf>
    <xf numFmtId="0" fontId="10" fillId="0" borderId="29" xfId="0" applyFont="1" applyBorder="1" applyAlignment="1">
      <alignment horizontal="center" wrapText="1"/>
    </xf>
    <xf numFmtId="2" fontId="10" fillId="0" borderId="26" xfId="0" applyNumberFormat="1" applyFont="1" applyBorder="1" applyAlignment="1">
      <alignment horizontal="center" wrapText="1"/>
    </xf>
    <xf numFmtId="2" fontId="10" fillId="0" borderId="27" xfId="0" applyNumberFormat="1" applyFont="1" applyBorder="1" applyAlignment="1">
      <alignment horizontal="center" wrapText="1"/>
    </xf>
    <xf numFmtId="2" fontId="10" fillId="0" borderId="29" xfId="0" applyNumberFormat="1" applyFont="1" applyBorder="1" applyAlignment="1">
      <alignment horizontal="center" wrapText="1"/>
    </xf>
    <xf numFmtId="9" fontId="3" fillId="0" borderId="5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 wrapText="1"/>
    </xf>
    <xf numFmtId="0" fontId="8" fillId="0" borderId="5" xfId="0" applyFont="1" applyBorder="1" applyAlignment="1">
      <alignment horizontal="center"/>
    </xf>
    <xf numFmtId="0" fontId="4" fillId="0" borderId="0" xfId="0" applyFont="1" applyAlignment="1">
      <alignment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4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left" wrapText="1"/>
    </xf>
    <xf numFmtId="0" fontId="9" fillId="0" borderId="5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8" fillId="0" borderId="4" xfId="0" applyFont="1" applyBorder="1" applyAlignment="1">
      <alignment horizontal="right"/>
    </xf>
    <xf numFmtId="0" fontId="8" fillId="0" borderId="2" xfId="0" applyFont="1" applyBorder="1" applyAlignment="1">
      <alignment horizontal="right"/>
    </xf>
    <xf numFmtId="0" fontId="8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wrapText="1"/>
    </xf>
    <xf numFmtId="0" fontId="8" fillId="0" borderId="5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6" fillId="0" borderId="5" xfId="0" applyFont="1" applyBorder="1" applyAlignment="1">
      <alignment vertical="center"/>
    </xf>
    <xf numFmtId="0" fontId="14" fillId="0" borderId="24" xfId="0" applyFont="1" applyBorder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/>
    </xf>
    <xf numFmtId="0" fontId="19" fillId="0" borderId="30" xfId="0" applyFont="1" applyBorder="1" applyAlignment="1">
      <alignment horizontal="center" vertical="center" wrapText="1"/>
    </xf>
    <xf numFmtId="0" fontId="19" fillId="0" borderId="32" xfId="0" applyFont="1" applyBorder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14" fillId="0" borderId="17" xfId="0" applyFont="1" applyBorder="1" applyAlignment="1">
      <alignment vertical="center"/>
    </xf>
    <xf numFmtId="0" fontId="14" fillId="0" borderId="20" xfId="0" applyFont="1" applyBorder="1" applyAlignment="1">
      <alignment vertical="center"/>
    </xf>
    <xf numFmtId="0" fontId="14" fillId="0" borderId="21" xfId="0" applyFont="1" applyBorder="1" applyAlignment="1">
      <alignment vertical="center"/>
    </xf>
    <xf numFmtId="0" fontId="0" fillId="0" borderId="34" xfId="0" applyBorder="1"/>
    <xf numFmtId="0" fontId="0" fillId="0" borderId="12" xfId="0" applyBorder="1"/>
    <xf numFmtId="0" fontId="0" fillId="0" borderId="5" xfId="0" applyBorder="1"/>
    <xf numFmtId="0" fontId="8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5">
    <dxf>
      <font>
        <name val="FreeSans"/>
      </font>
    </dxf>
    <dxf>
      <font>
        <name val="FreeSans"/>
      </font>
    </dxf>
    <dxf>
      <font>
        <name val="FreeSans"/>
      </font>
    </dxf>
    <dxf>
      <font>
        <name val="FreeSans"/>
      </font>
    </dxf>
    <dxf>
      <font>
        <name val="FreeSans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C5000B"/>
      <rgbColor rgb="FF008080"/>
      <rgbColor rgb="FF0000FF"/>
      <rgbColor rgb="FF00CCFF"/>
      <rgbColor rgb="FFCCFFFF"/>
      <rgbColor rgb="FFCCFFCC"/>
      <rgbColor rgb="FFFFFF66"/>
      <rgbColor rgb="FF83CAFF"/>
      <rgbColor rgb="FFFF99CC"/>
      <rgbColor rgb="FFCC99FF"/>
      <rgbColor rgb="FFFFCC99"/>
      <rgbColor rgb="FF3366FF"/>
      <rgbColor rgb="FF33CCCC"/>
      <rgbColor rgb="FFAECF00"/>
      <rgbColor rgb="FFFFD320"/>
      <rgbColor rgb="FFFF950E"/>
      <rgbColor rgb="FFFF420E"/>
      <rgbColor rgb="FF666699"/>
      <rgbColor rgb="FF969696"/>
      <rgbColor rgb="FF004586"/>
      <rgbColor rgb="FF579D1C"/>
      <rgbColor rgb="FF000001"/>
      <rgbColor rgb="FF314004"/>
      <rgbColor rgb="FF993300"/>
      <rgbColor rgb="FF993366"/>
      <rgbColor rgb="FF4B1F6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0.15044735394512992"/>
          <c:y val="8.421645277230827E-2"/>
          <c:w val="0.66766401455332369"/>
          <c:h val="0.842910623214091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'DISTRIBUTION %'!$B$5:$B$6</c:f>
              <c:strCache>
                <c:ptCount val="1"/>
                <c:pt idx="0">
                  <c:v>GRADING AVG ON SCALE OF 3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'DISTRIBUTION %'!$A$7:$A$11</c:f>
              <c:strCache>
                <c:ptCount val="5"/>
                <c:pt idx="0">
                  <c:v>CO1</c:v>
                </c:pt>
                <c:pt idx="1">
                  <c:v>CO2</c:v>
                </c:pt>
                <c:pt idx="2">
                  <c:v>CO3</c:v>
                </c:pt>
                <c:pt idx="3">
                  <c:v>CO4</c:v>
                </c:pt>
                <c:pt idx="4">
                  <c:v>CO5</c:v>
                </c:pt>
              </c:strCache>
            </c:strRef>
          </c:cat>
          <c:val>
            <c:numRef>
              <c:f>'DISTRIBUTION %'!$B$7:$B$11</c:f>
              <c:numCache>
                <c:formatCode>General</c:formatCode>
                <c:ptCount val="5"/>
                <c:pt idx="0">
                  <c:v>2.91</c:v>
                </c:pt>
                <c:pt idx="1">
                  <c:v>2.94</c:v>
                </c:pt>
                <c:pt idx="2">
                  <c:v>2.99</c:v>
                </c:pt>
                <c:pt idx="3">
                  <c:v>2.92</c:v>
                </c:pt>
                <c:pt idx="4">
                  <c:v>2.97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68C-408E-9380-BEFF594C42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90730624"/>
        <c:axId val="190732160"/>
      </c:barChart>
      <c:catAx>
        <c:axId val="190730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en-US"/>
          </a:p>
        </c:txPr>
        <c:crossAx val="190732160"/>
        <c:crosses val="autoZero"/>
        <c:auto val="1"/>
        <c:lblAlgn val="ctr"/>
        <c:lblOffset val="100"/>
        <c:noMultiLvlLbl val="1"/>
      </c:catAx>
      <c:valAx>
        <c:axId val="19073216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en-US"/>
          </a:p>
        </c:txPr>
        <c:crossAx val="19073062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74469262581116624"/>
          <c:y val="0.46538895118216561"/>
          <c:w val="0.24140362209163888"/>
          <c:h val="0.14195422046997264"/>
        </c:manualLayout>
      </c:layout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6384546443111938E-2"/>
          <c:y val="1.1100348506535502E-2"/>
          <c:w val="0.89083851836171335"/>
          <c:h val="0.93818091196073161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PO_ATTAINMENT!$D$16:$O$16</c:f>
              <c:strCache>
                <c:ptCount val="12"/>
                <c:pt idx="0">
                  <c:v>PO1</c:v>
                </c:pt>
                <c:pt idx="1">
                  <c:v>PO2</c:v>
                </c:pt>
                <c:pt idx="2">
                  <c:v>PO3</c:v>
                </c:pt>
                <c:pt idx="3">
                  <c:v>PO4</c:v>
                </c:pt>
                <c:pt idx="4">
                  <c:v>PO5</c:v>
                </c:pt>
                <c:pt idx="5">
                  <c:v>PO6</c:v>
                </c:pt>
                <c:pt idx="6">
                  <c:v>PO7</c:v>
                </c:pt>
                <c:pt idx="7">
                  <c:v>PO8</c:v>
                </c:pt>
                <c:pt idx="8">
                  <c:v>PO9</c:v>
                </c:pt>
                <c:pt idx="9">
                  <c:v>PO10</c:v>
                </c:pt>
                <c:pt idx="10">
                  <c:v>PO11</c:v>
                </c:pt>
                <c:pt idx="11">
                  <c:v>PO12</c:v>
                </c:pt>
              </c:strCache>
            </c:strRef>
          </c:cat>
          <c:val>
            <c:numRef>
              <c:f>PO_ATTAINMENT!$D$22:$O$22</c:f>
              <c:numCache>
                <c:formatCode>0.00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1174912"/>
        <c:axId val="191176704"/>
      </c:barChart>
      <c:catAx>
        <c:axId val="191174912"/>
        <c:scaling>
          <c:orientation val="minMax"/>
        </c:scaling>
        <c:delete val="0"/>
        <c:axPos val="b"/>
        <c:majorTickMark val="out"/>
        <c:minorTickMark val="none"/>
        <c:tickLblPos val="nextTo"/>
        <c:crossAx val="191176704"/>
        <c:crosses val="autoZero"/>
        <c:auto val="1"/>
        <c:lblAlgn val="ctr"/>
        <c:lblOffset val="100"/>
        <c:noMultiLvlLbl val="0"/>
      </c:catAx>
      <c:valAx>
        <c:axId val="19117670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911749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736351706036745"/>
          <c:y val="7.4548702245552642E-2"/>
          <c:w val="0.70294291338582682"/>
          <c:h val="0.77739501312335957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PO_ATTAINMENT!$D$47:$O$47</c:f>
              <c:strCache>
                <c:ptCount val="12"/>
                <c:pt idx="0">
                  <c:v>PO1</c:v>
                </c:pt>
                <c:pt idx="1">
                  <c:v>PO2</c:v>
                </c:pt>
                <c:pt idx="2">
                  <c:v>PO3</c:v>
                </c:pt>
                <c:pt idx="3">
                  <c:v>PO4</c:v>
                </c:pt>
                <c:pt idx="4">
                  <c:v>PO5</c:v>
                </c:pt>
                <c:pt idx="5">
                  <c:v>PO6</c:v>
                </c:pt>
                <c:pt idx="6">
                  <c:v>PO7</c:v>
                </c:pt>
                <c:pt idx="7">
                  <c:v>PO8</c:v>
                </c:pt>
                <c:pt idx="8">
                  <c:v>PO9</c:v>
                </c:pt>
                <c:pt idx="9">
                  <c:v>PO10</c:v>
                </c:pt>
                <c:pt idx="10">
                  <c:v>PO11</c:v>
                </c:pt>
                <c:pt idx="11">
                  <c:v>PO12</c:v>
                </c:pt>
              </c:strCache>
            </c:strRef>
          </c:cat>
          <c:val>
            <c:numRef>
              <c:f>PO_ATTAINMENT!$D$53:$O$53</c:f>
              <c:numCache>
                <c:formatCode>0.00</c:formatCode>
                <c:ptCount val="12"/>
                <c:pt idx="0">
                  <c:v>93.653999999999996</c:v>
                </c:pt>
                <c:pt idx="1">
                  <c:v>89.618571428571443</c:v>
                </c:pt>
                <c:pt idx="2">
                  <c:v>84.581538461538457</c:v>
                </c:pt>
                <c:pt idx="3">
                  <c:v>77.742500000000007</c:v>
                </c:pt>
                <c:pt idx="4">
                  <c:v>84.122499999999988</c:v>
                </c:pt>
                <c:pt idx="6">
                  <c:v>78.430000000000007</c:v>
                </c:pt>
                <c:pt idx="7">
                  <c:v>78.842500000000001</c:v>
                </c:pt>
                <c:pt idx="11">
                  <c:v>84.122499999999988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1192448"/>
        <c:axId val="191206528"/>
      </c:barChart>
      <c:catAx>
        <c:axId val="191192448"/>
        <c:scaling>
          <c:orientation val="minMax"/>
        </c:scaling>
        <c:delete val="0"/>
        <c:axPos val="b"/>
        <c:majorTickMark val="out"/>
        <c:minorTickMark val="none"/>
        <c:tickLblPos val="nextTo"/>
        <c:crossAx val="191206528"/>
        <c:crosses val="autoZero"/>
        <c:auto val="1"/>
        <c:lblAlgn val="ctr"/>
        <c:lblOffset val="100"/>
        <c:noMultiLvlLbl val="0"/>
      </c:catAx>
      <c:valAx>
        <c:axId val="19120652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911924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203524</xdr:colOff>
      <xdr:row>27</xdr:row>
      <xdr:rowOff>92330</xdr:rowOff>
    </xdr:from>
    <xdr:to>
      <xdr:col>4</xdr:col>
      <xdr:colOff>888999</xdr:colOff>
      <xdr:row>49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1082434</xdr:colOff>
      <xdr:row>53</xdr:row>
      <xdr:rowOff>25931</xdr:rowOff>
    </xdr:from>
    <xdr:to>
      <xdr:col>14</xdr:col>
      <xdr:colOff>344446</xdr:colOff>
      <xdr:row>100</xdr:row>
      <xdr:rowOff>79909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789216</xdr:colOff>
      <xdr:row>64</xdr:row>
      <xdr:rowOff>149679</xdr:rowOff>
    </xdr:from>
    <xdr:to>
      <xdr:col>11</xdr:col>
      <xdr:colOff>299358</xdr:colOff>
      <xdr:row>89</xdr:row>
      <xdr:rowOff>81643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3"/>
  <sheetViews>
    <sheetView view="pageLayout" zoomScaleNormal="100" workbookViewId="0">
      <selection activeCell="E7" sqref="E7"/>
    </sheetView>
  </sheetViews>
  <sheetFormatPr defaultRowHeight="12.75" x14ac:dyDescent="0.2"/>
  <cols>
    <col min="1" max="1" width="22.5703125" customWidth="1"/>
    <col min="2" max="2" width="14" customWidth="1"/>
    <col min="3" max="3" width="18.140625" customWidth="1"/>
    <col min="4" max="4" width="29.7109375" customWidth="1"/>
    <col min="5" max="5" width="19.140625" customWidth="1"/>
    <col min="6" max="6" width="21" customWidth="1"/>
    <col min="7" max="7" width="68.140625"/>
    <col min="8" max="1024" width="11.5703125"/>
  </cols>
  <sheetData>
    <row r="1" spans="1:6" ht="27.75" customHeight="1" x14ac:dyDescent="0.25">
      <c r="A1" s="89" t="s">
        <v>103</v>
      </c>
      <c r="B1" s="93" t="s">
        <v>77</v>
      </c>
      <c r="C1" s="93"/>
    </row>
    <row r="2" spans="1:6" ht="15.75" x14ac:dyDescent="0.25">
      <c r="B2" s="25"/>
      <c r="C2" s="25"/>
    </row>
    <row r="3" spans="1:6" ht="15.75" x14ac:dyDescent="0.25">
      <c r="A3" s="16" t="s">
        <v>0</v>
      </c>
      <c r="B3" s="25" t="s">
        <v>104</v>
      </c>
      <c r="C3" s="25"/>
      <c r="D3" s="25"/>
      <c r="E3" s="25"/>
      <c r="F3" s="25"/>
    </row>
    <row r="4" spans="1:6" ht="44.25" customHeight="1" x14ac:dyDescent="0.25">
      <c r="A4" s="17" t="s">
        <v>1</v>
      </c>
      <c r="B4" s="29" t="s">
        <v>105</v>
      </c>
      <c r="C4" s="25"/>
      <c r="D4" s="25"/>
      <c r="E4" s="25"/>
      <c r="F4" s="25"/>
    </row>
    <row r="5" spans="1:6" ht="15.75" x14ac:dyDescent="0.25">
      <c r="A5" s="16" t="s">
        <v>2</v>
      </c>
      <c r="B5" s="18" t="s">
        <v>51</v>
      </c>
      <c r="C5" s="25"/>
      <c r="D5" s="19" t="s">
        <v>8</v>
      </c>
      <c r="E5" s="20"/>
      <c r="F5" s="25"/>
    </row>
    <row r="6" spans="1:6" ht="15.75" x14ac:dyDescent="0.25">
      <c r="A6" s="16" t="s">
        <v>3</v>
      </c>
      <c r="B6" s="18" t="s">
        <v>111</v>
      </c>
      <c r="C6" s="25"/>
      <c r="D6" s="21" t="s">
        <v>93</v>
      </c>
      <c r="E6" s="20">
        <v>1</v>
      </c>
      <c r="F6" s="25"/>
    </row>
    <row r="7" spans="1:6" ht="15.75" x14ac:dyDescent="0.25">
      <c r="A7" s="16" t="s">
        <v>4</v>
      </c>
      <c r="B7" s="22">
        <v>0.125</v>
      </c>
      <c r="C7" s="25"/>
      <c r="D7" s="21" t="s">
        <v>92</v>
      </c>
      <c r="E7" s="20">
        <v>2</v>
      </c>
      <c r="F7" s="25"/>
    </row>
    <row r="8" spans="1:6" ht="15.75" x14ac:dyDescent="0.25">
      <c r="A8" s="16" t="s">
        <v>5</v>
      </c>
      <c r="B8" s="18">
        <v>3</v>
      </c>
      <c r="C8" s="25"/>
      <c r="D8" s="21" t="s">
        <v>91</v>
      </c>
      <c r="E8" s="20">
        <v>3</v>
      </c>
      <c r="F8" s="25"/>
    </row>
    <row r="9" spans="1:6" ht="15.75" x14ac:dyDescent="0.25">
      <c r="A9" s="16" t="s">
        <v>6</v>
      </c>
      <c r="B9" s="18" t="s">
        <v>52</v>
      </c>
      <c r="C9" s="25"/>
      <c r="D9" s="25"/>
      <c r="E9" s="25"/>
      <c r="F9" s="25"/>
    </row>
    <row r="10" spans="1:6" ht="15.75" x14ac:dyDescent="0.25">
      <c r="A10" s="23"/>
      <c r="B10" s="24"/>
      <c r="C10" s="25"/>
      <c r="D10" s="25"/>
      <c r="E10" s="25"/>
      <c r="F10" s="25"/>
    </row>
    <row r="11" spans="1:6" ht="15.75" x14ac:dyDescent="0.25">
      <c r="A11" s="23"/>
      <c r="B11" s="24"/>
      <c r="C11" s="25"/>
      <c r="D11" s="25"/>
      <c r="E11" s="25"/>
      <c r="F11" s="25"/>
    </row>
    <row r="12" spans="1:6" ht="29.25" customHeight="1" x14ac:dyDescent="0.25">
      <c r="A12" s="90" t="s">
        <v>50</v>
      </c>
      <c r="B12" s="94" t="s">
        <v>48</v>
      </c>
      <c r="C12" s="8" t="s">
        <v>7</v>
      </c>
      <c r="D12" s="95" t="s">
        <v>106</v>
      </c>
      <c r="E12" s="95"/>
      <c r="F12" s="95"/>
    </row>
    <row r="13" spans="1:6" ht="15.75" x14ac:dyDescent="0.2">
      <c r="A13" s="91"/>
      <c r="B13" s="94"/>
      <c r="C13" s="14" t="s">
        <v>9</v>
      </c>
      <c r="D13" s="96" t="s">
        <v>107</v>
      </c>
      <c r="E13" s="96"/>
      <c r="F13" s="96"/>
    </row>
    <row r="14" spans="1:6" ht="15.75" x14ac:dyDescent="0.25">
      <c r="A14" s="91"/>
      <c r="B14" s="94"/>
      <c r="C14" s="8" t="s">
        <v>10</v>
      </c>
      <c r="D14" s="96" t="s">
        <v>108</v>
      </c>
      <c r="E14" s="96"/>
      <c r="F14" s="96"/>
    </row>
    <row r="15" spans="1:6" ht="15.75" x14ac:dyDescent="0.25">
      <c r="A15" s="91"/>
      <c r="B15" s="94"/>
      <c r="C15" s="8" t="s">
        <v>57</v>
      </c>
      <c r="D15" s="96" t="s">
        <v>109</v>
      </c>
      <c r="E15" s="96"/>
      <c r="F15" s="96"/>
    </row>
    <row r="16" spans="1:6" ht="15.75" x14ac:dyDescent="0.25">
      <c r="A16" s="92"/>
      <c r="B16" s="94"/>
      <c r="C16" s="8" t="s">
        <v>58</v>
      </c>
      <c r="D16" s="96" t="s">
        <v>110</v>
      </c>
      <c r="E16" s="96"/>
      <c r="F16" s="96"/>
    </row>
    <row r="17" spans="1:6" ht="15.75" x14ac:dyDescent="0.25">
      <c r="A17" s="25"/>
      <c r="B17" s="25"/>
      <c r="C17" s="25"/>
      <c r="D17" s="25"/>
      <c r="E17" s="25"/>
      <c r="F17" s="25"/>
    </row>
    <row r="18" spans="1:6" ht="20.25" customHeight="1" x14ac:dyDescent="0.2">
      <c r="A18" s="26" t="s">
        <v>11</v>
      </c>
      <c r="B18" s="26" t="s">
        <v>12</v>
      </c>
      <c r="C18" s="26" t="s">
        <v>13</v>
      </c>
      <c r="D18" s="26" t="s">
        <v>66</v>
      </c>
      <c r="E18" s="26" t="s">
        <v>14</v>
      </c>
      <c r="F18" s="26" t="s">
        <v>15</v>
      </c>
    </row>
    <row r="19" spans="1:6" ht="20.25" customHeight="1" x14ac:dyDescent="0.25">
      <c r="A19" s="30" t="s">
        <v>7</v>
      </c>
      <c r="B19" s="27" t="s">
        <v>59</v>
      </c>
      <c r="C19" s="27"/>
      <c r="D19" s="27" t="s">
        <v>67</v>
      </c>
      <c r="E19" s="28" t="s">
        <v>61</v>
      </c>
      <c r="F19" s="27"/>
    </row>
    <row r="20" spans="1:6" ht="20.25" customHeight="1" x14ac:dyDescent="0.25">
      <c r="A20" s="30" t="s">
        <v>9</v>
      </c>
      <c r="B20" s="27" t="s">
        <v>60</v>
      </c>
      <c r="C20" s="27"/>
      <c r="D20" s="27" t="s">
        <v>68</v>
      </c>
      <c r="E20" s="28" t="s">
        <v>62</v>
      </c>
      <c r="F20" s="28" t="s">
        <v>72</v>
      </c>
    </row>
    <row r="21" spans="1:6" ht="20.25" customHeight="1" x14ac:dyDescent="0.25">
      <c r="A21" s="30" t="s">
        <v>10</v>
      </c>
      <c r="B21" s="27"/>
      <c r="C21" s="27" t="s">
        <v>64</v>
      </c>
      <c r="D21" s="27" t="s">
        <v>69</v>
      </c>
      <c r="E21" s="27"/>
      <c r="F21" s="27"/>
    </row>
    <row r="22" spans="1:6" ht="20.25" customHeight="1" x14ac:dyDescent="0.25">
      <c r="A22" s="30" t="s">
        <v>57</v>
      </c>
      <c r="B22" s="27"/>
      <c r="C22" s="27"/>
      <c r="D22" s="27" t="s">
        <v>70</v>
      </c>
      <c r="E22" s="27"/>
      <c r="F22" s="27"/>
    </row>
    <row r="23" spans="1:6" ht="20.25" customHeight="1" x14ac:dyDescent="0.25">
      <c r="A23" s="30" t="s">
        <v>58</v>
      </c>
      <c r="B23" s="27"/>
      <c r="C23" s="27" t="s">
        <v>65</v>
      </c>
      <c r="D23" s="27" t="s">
        <v>71</v>
      </c>
      <c r="E23" s="27"/>
      <c r="F23" s="28" t="s">
        <v>63</v>
      </c>
    </row>
  </sheetData>
  <mergeCells count="8">
    <mergeCell ref="A12:A16"/>
    <mergeCell ref="B1:C1"/>
    <mergeCell ref="B12:B16"/>
    <mergeCell ref="D12:F12"/>
    <mergeCell ref="D13:F13"/>
    <mergeCell ref="D14:F14"/>
    <mergeCell ref="D15:F15"/>
    <mergeCell ref="D16:F16"/>
  </mergeCells>
  <pageMargins left="0.33333333333333331" right="7.2916666666666671E-2" top="1.05277777777778" bottom="1.05277777777778" header="0.78749999999999998" footer="0.78749999999999998"/>
  <pageSetup paperSize="9" orientation="landscape" useFirstPageNumber="1" r:id="rId1"/>
  <headerFooter>
    <oddHeader>&amp;C&amp;"Times New Roman,Regular"&amp;12DIGITAL IMAGE PROCESSING CO ATTAINMENT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36"/>
  <sheetViews>
    <sheetView tabSelected="1" showWhiteSpace="0" view="pageBreakPreview" topLeftCell="A13" zoomScale="70" zoomScaleNormal="95" zoomScaleSheetLayoutView="70" zoomScalePageLayoutView="70" workbookViewId="0">
      <selection activeCell="K15" sqref="K15"/>
    </sheetView>
  </sheetViews>
  <sheetFormatPr defaultRowHeight="12.75" x14ac:dyDescent="0.2"/>
  <cols>
    <col min="2" max="2" width="25.42578125" style="1" customWidth="1"/>
    <col min="3" max="3" width="24.28515625" customWidth="1"/>
    <col min="4" max="4" width="15.7109375" customWidth="1"/>
    <col min="5" max="5" width="15.140625" customWidth="1"/>
    <col min="6" max="6" width="16.140625" customWidth="1"/>
    <col min="7" max="7" width="18" customWidth="1"/>
    <col min="8" max="8" width="16.85546875" style="1" customWidth="1"/>
    <col min="9" max="9" width="17" style="1" customWidth="1"/>
    <col min="10" max="10" width="15.42578125" style="1" customWidth="1"/>
    <col min="11" max="11" width="18.7109375" style="1" customWidth="1"/>
    <col min="12" max="12" width="23.5703125" style="1" customWidth="1"/>
    <col min="13" max="13" width="16" customWidth="1"/>
    <col min="14" max="1027" width="11.5703125"/>
  </cols>
  <sheetData>
    <row r="1" spans="1:13" ht="31.5" customHeight="1" x14ac:dyDescent="0.35">
      <c r="A1" s="127"/>
      <c r="B1" s="104" t="s">
        <v>16</v>
      </c>
      <c r="C1" s="104"/>
      <c r="D1" s="32">
        <v>46</v>
      </c>
      <c r="E1" s="32">
        <v>20</v>
      </c>
      <c r="F1" s="32">
        <v>2</v>
      </c>
      <c r="G1" s="32">
        <v>2</v>
      </c>
      <c r="H1" s="32"/>
      <c r="I1" s="32"/>
      <c r="J1" s="102" t="s">
        <v>17</v>
      </c>
      <c r="K1" s="103" t="s">
        <v>18</v>
      </c>
      <c r="L1" s="101" t="s">
        <v>90</v>
      </c>
    </row>
    <row r="2" spans="1:13" ht="31.5" customHeight="1" x14ac:dyDescent="0.35">
      <c r="A2" s="128"/>
      <c r="B2" s="104" t="s">
        <v>19</v>
      </c>
      <c r="C2" s="104"/>
      <c r="D2" s="105" t="s">
        <v>7</v>
      </c>
      <c r="E2" s="106"/>
      <c r="F2" s="106"/>
      <c r="G2" s="107"/>
      <c r="H2" s="103" t="s">
        <v>20</v>
      </c>
      <c r="I2" s="103" t="s">
        <v>21</v>
      </c>
      <c r="J2" s="102"/>
      <c r="K2" s="102"/>
      <c r="L2" s="102"/>
      <c r="M2" s="97"/>
    </row>
    <row r="3" spans="1:13" ht="84" x14ac:dyDescent="0.35">
      <c r="A3" s="88" t="s">
        <v>22</v>
      </c>
      <c r="B3" s="2"/>
      <c r="C3" s="88" t="s">
        <v>23</v>
      </c>
      <c r="D3" s="33" t="s">
        <v>140</v>
      </c>
      <c r="E3" s="15" t="s">
        <v>141</v>
      </c>
      <c r="F3" s="15" t="s">
        <v>73</v>
      </c>
      <c r="G3" s="15" t="s">
        <v>74</v>
      </c>
      <c r="H3" s="103"/>
      <c r="I3" s="103"/>
      <c r="J3" s="103"/>
      <c r="K3" s="103"/>
      <c r="L3" s="103"/>
      <c r="M3" s="98"/>
    </row>
    <row r="4" spans="1:13" ht="38.25" customHeight="1" x14ac:dyDescent="0.35">
      <c r="A4" s="129">
        <v>1</v>
      </c>
      <c r="B4" s="47">
        <v>810015104008</v>
      </c>
      <c r="C4" s="34" t="s">
        <v>112</v>
      </c>
      <c r="D4" s="35">
        <v>42</v>
      </c>
      <c r="E4" s="35">
        <v>16</v>
      </c>
      <c r="F4" s="31">
        <v>2</v>
      </c>
      <c r="G4" s="31">
        <v>2</v>
      </c>
      <c r="H4" s="31">
        <f>SUM(D4:G4)</f>
        <v>62</v>
      </c>
      <c r="I4" s="31">
        <v>70</v>
      </c>
      <c r="J4" s="36">
        <f>H4/I4*100</f>
        <v>88.571428571428569</v>
      </c>
      <c r="K4" s="31">
        <v>3</v>
      </c>
      <c r="L4" s="31" t="s">
        <v>24</v>
      </c>
      <c r="M4" s="6">
        <v>94</v>
      </c>
    </row>
    <row r="5" spans="1:13" ht="38.25" customHeight="1" x14ac:dyDescent="0.35">
      <c r="A5" s="129">
        <v>2</v>
      </c>
      <c r="B5" s="47">
        <v>810015104012</v>
      </c>
      <c r="C5" s="34" t="s">
        <v>113</v>
      </c>
      <c r="D5" s="35">
        <v>22</v>
      </c>
      <c r="E5" s="35">
        <v>15</v>
      </c>
      <c r="F5" s="31">
        <v>2</v>
      </c>
      <c r="G5" s="31">
        <v>2</v>
      </c>
      <c r="H5" s="31">
        <f t="shared" ref="H5:H6" si="0">SUM(D5:G5)</f>
        <v>41</v>
      </c>
      <c r="I5" s="31">
        <v>70</v>
      </c>
      <c r="J5" s="36">
        <f t="shared" ref="J5:J34" si="1">H5/I5*100</f>
        <v>58.571428571428577</v>
      </c>
      <c r="K5" s="31">
        <v>3</v>
      </c>
      <c r="L5" s="31" t="s">
        <v>24</v>
      </c>
      <c r="M5" s="6">
        <v>78</v>
      </c>
    </row>
    <row r="6" spans="1:13" ht="38.25" customHeight="1" x14ac:dyDescent="0.35">
      <c r="A6" s="129">
        <v>3</v>
      </c>
      <c r="B6" s="47">
        <v>810015104014</v>
      </c>
      <c r="C6" s="34" t="s">
        <v>114</v>
      </c>
      <c r="D6" s="35">
        <v>25</v>
      </c>
      <c r="E6" s="35">
        <v>17</v>
      </c>
      <c r="F6" s="31">
        <v>2</v>
      </c>
      <c r="G6" s="31">
        <v>2</v>
      </c>
      <c r="H6" s="31">
        <f t="shared" si="0"/>
        <v>46</v>
      </c>
      <c r="I6" s="31">
        <v>70</v>
      </c>
      <c r="J6" s="36">
        <f t="shared" si="1"/>
        <v>65.714285714285708</v>
      </c>
      <c r="K6" s="31">
        <v>3</v>
      </c>
      <c r="L6" s="31" t="s">
        <v>24</v>
      </c>
      <c r="M6" s="6">
        <v>99</v>
      </c>
    </row>
    <row r="7" spans="1:13" ht="38.25" customHeight="1" x14ac:dyDescent="0.35">
      <c r="A7" s="129">
        <v>4</v>
      </c>
      <c r="B7" s="47">
        <v>810015104020</v>
      </c>
      <c r="C7" s="34" t="s">
        <v>115</v>
      </c>
      <c r="D7" s="35">
        <v>28</v>
      </c>
      <c r="E7" s="35">
        <v>10</v>
      </c>
      <c r="F7" s="31">
        <v>2</v>
      </c>
      <c r="G7" s="31">
        <v>2</v>
      </c>
      <c r="H7" s="31">
        <f t="shared" ref="H7:H34" si="2">SUM(D7:G7)</f>
        <v>42</v>
      </c>
      <c r="I7" s="31">
        <v>70</v>
      </c>
      <c r="J7" s="36">
        <f t="shared" si="1"/>
        <v>60</v>
      </c>
      <c r="K7" s="31">
        <v>2</v>
      </c>
      <c r="L7" s="31" t="s">
        <v>24</v>
      </c>
      <c r="M7" s="6">
        <v>99</v>
      </c>
    </row>
    <row r="8" spans="1:13" ht="38.25" customHeight="1" x14ac:dyDescent="0.35">
      <c r="A8" s="129">
        <v>5</v>
      </c>
      <c r="B8" s="47">
        <v>810015104026</v>
      </c>
      <c r="C8" s="34" t="s">
        <v>116</v>
      </c>
      <c r="D8" s="35">
        <v>32</v>
      </c>
      <c r="E8" s="35">
        <v>12</v>
      </c>
      <c r="F8" s="31">
        <v>2</v>
      </c>
      <c r="G8" s="31">
        <v>2</v>
      </c>
      <c r="H8" s="31">
        <f t="shared" si="2"/>
        <v>48</v>
      </c>
      <c r="I8" s="31">
        <v>70</v>
      </c>
      <c r="J8" s="36">
        <f t="shared" si="1"/>
        <v>68.571428571428569</v>
      </c>
      <c r="K8" s="31">
        <v>2</v>
      </c>
      <c r="L8" s="31" t="s">
        <v>24</v>
      </c>
      <c r="M8" s="6">
        <v>100</v>
      </c>
    </row>
    <row r="9" spans="1:13" ht="38.25" customHeight="1" x14ac:dyDescent="0.35">
      <c r="A9" s="129">
        <v>6</v>
      </c>
      <c r="B9" s="47">
        <v>810015104030</v>
      </c>
      <c r="C9" s="34" t="s">
        <v>117</v>
      </c>
      <c r="D9" s="35">
        <v>39</v>
      </c>
      <c r="E9" s="35">
        <v>19</v>
      </c>
      <c r="F9" s="31">
        <v>2</v>
      </c>
      <c r="G9" s="31">
        <v>2</v>
      </c>
      <c r="H9" s="31">
        <f t="shared" si="2"/>
        <v>62</v>
      </c>
      <c r="I9" s="31">
        <v>70</v>
      </c>
      <c r="J9" s="36">
        <f t="shared" si="1"/>
        <v>88.571428571428569</v>
      </c>
      <c r="K9" s="31">
        <v>3</v>
      </c>
      <c r="L9" s="31" t="s">
        <v>24</v>
      </c>
      <c r="M9" s="6">
        <v>96</v>
      </c>
    </row>
    <row r="10" spans="1:13" ht="38.25" customHeight="1" x14ac:dyDescent="0.35">
      <c r="A10" s="129">
        <v>7</v>
      </c>
      <c r="B10" s="47">
        <v>810015104034</v>
      </c>
      <c r="C10" s="34" t="s">
        <v>118</v>
      </c>
      <c r="D10" s="35">
        <v>42</v>
      </c>
      <c r="E10" s="35">
        <v>19</v>
      </c>
      <c r="F10" s="31">
        <v>2</v>
      </c>
      <c r="G10" s="31">
        <v>2</v>
      </c>
      <c r="H10" s="31">
        <f t="shared" si="2"/>
        <v>65</v>
      </c>
      <c r="I10" s="31">
        <v>70</v>
      </c>
      <c r="J10" s="36">
        <f t="shared" si="1"/>
        <v>92.857142857142861</v>
      </c>
      <c r="K10" s="31">
        <v>3</v>
      </c>
      <c r="L10" s="31" t="s">
        <v>24</v>
      </c>
      <c r="M10" s="6">
        <v>88</v>
      </c>
    </row>
    <row r="11" spans="1:13" ht="38.25" customHeight="1" x14ac:dyDescent="0.35">
      <c r="A11" s="129">
        <v>8</v>
      </c>
      <c r="B11" s="47">
        <v>810015104038</v>
      </c>
      <c r="C11" s="34" t="s">
        <v>119</v>
      </c>
      <c r="D11" s="35">
        <v>40</v>
      </c>
      <c r="E11" s="35">
        <v>14</v>
      </c>
      <c r="F11" s="31">
        <v>2</v>
      </c>
      <c r="G11" s="31">
        <v>2</v>
      </c>
      <c r="H11" s="31">
        <f t="shared" si="2"/>
        <v>58</v>
      </c>
      <c r="I11" s="31">
        <v>70</v>
      </c>
      <c r="J11" s="36">
        <f t="shared" si="1"/>
        <v>82.857142857142861</v>
      </c>
      <c r="K11" s="31">
        <v>3</v>
      </c>
      <c r="L11" s="31" t="s">
        <v>24</v>
      </c>
      <c r="M11" s="6">
        <v>96</v>
      </c>
    </row>
    <row r="12" spans="1:13" ht="38.25" customHeight="1" x14ac:dyDescent="0.35">
      <c r="A12" s="129">
        <v>9</v>
      </c>
      <c r="B12" s="47">
        <v>810015104044</v>
      </c>
      <c r="C12" s="34" t="s">
        <v>120</v>
      </c>
      <c r="D12" s="35">
        <v>32</v>
      </c>
      <c r="E12" s="35">
        <v>16</v>
      </c>
      <c r="F12" s="31">
        <v>2</v>
      </c>
      <c r="G12" s="31">
        <v>2</v>
      </c>
      <c r="H12" s="31">
        <f t="shared" si="2"/>
        <v>52</v>
      </c>
      <c r="I12" s="31">
        <v>70</v>
      </c>
      <c r="J12" s="36">
        <f t="shared" si="1"/>
        <v>74.285714285714292</v>
      </c>
      <c r="K12" s="31">
        <v>3</v>
      </c>
      <c r="L12" s="31" t="s">
        <v>24</v>
      </c>
      <c r="M12" s="6">
        <v>99</v>
      </c>
    </row>
    <row r="13" spans="1:13" ht="38.25" customHeight="1" x14ac:dyDescent="0.35">
      <c r="A13" s="129">
        <v>10</v>
      </c>
      <c r="B13" s="47">
        <v>810015104045</v>
      </c>
      <c r="C13" s="34" t="s">
        <v>121</v>
      </c>
      <c r="D13" s="35">
        <v>28</v>
      </c>
      <c r="E13" s="35">
        <v>15</v>
      </c>
      <c r="F13" s="31">
        <v>2</v>
      </c>
      <c r="G13" s="31">
        <v>2</v>
      </c>
      <c r="H13" s="31">
        <f t="shared" si="2"/>
        <v>47</v>
      </c>
      <c r="I13" s="31">
        <v>70</v>
      </c>
      <c r="J13" s="36">
        <f t="shared" si="1"/>
        <v>67.142857142857139</v>
      </c>
      <c r="K13" s="31">
        <v>2</v>
      </c>
      <c r="L13" s="31" t="s">
        <v>24</v>
      </c>
      <c r="M13" s="6">
        <v>88</v>
      </c>
    </row>
    <row r="14" spans="1:13" ht="38.25" customHeight="1" x14ac:dyDescent="0.35">
      <c r="A14" s="129">
        <v>11</v>
      </c>
      <c r="B14" s="47">
        <v>810015104049</v>
      </c>
      <c r="C14" s="34" t="s">
        <v>122</v>
      </c>
      <c r="D14" s="35">
        <v>29</v>
      </c>
      <c r="E14" s="35">
        <v>16</v>
      </c>
      <c r="F14" s="31">
        <v>1</v>
      </c>
      <c r="G14" s="31">
        <v>1</v>
      </c>
      <c r="H14" s="31">
        <f t="shared" si="2"/>
        <v>47</v>
      </c>
      <c r="I14" s="31">
        <v>70</v>
      </c>
      <c r="J14" s="36">
        <f t="shared" si="1"/>
        <v>67.142857142857139</v>
      </c>
      <c r="K14" s="31">
        <v>2</v>
      </c>
      <c r="L14" s="31" t="s">
        <v>24</v>
      </c>
      <c r="M14" s="6">
        <v>88</v>
      </c>
    </row>
    <row r="15" spans="1:13" ht="38.25" customHeight="1" x14ac:dyDescent="0.35">
      <c r="A15" s="129">
        <v>12</v>
      </c>
      <c r="B15" s="47">
        <v>810015104057</v>
      </c>
      <c r="C15" s="34" t="s">
        <v>123</v>
      </c>
      <c r="D15" s="35">
        <v>32</v>
      </c>
      <c r="E15" s="35">
        <v>17</v>
      </c>
      <c r="F15" s="31">
        <v>2</v>
      </c>
      <c r="G15" s="31">
        <v>2</v>
      </c>
      <c r="H15" s="31">
        <f t="shared" si="2"/>
        <v>53</v>
      </c>
      <c r="I15" s="31">
        <v>70</v>
      </c>
      <c r="J15" s="36">
        <f t="shared" si="1"/>
        <v>75.714285714285708</v>
      </c>
      <c r="K15" s="31">
        <v>3</v>
      </c>
      <c r="L15" s="31" t="s">
        <v>24</v>
      </c>
      <c r="M15" s="6">
        <v>98</v>
      </c>
    </row>
    <row r="16" spans="1:13" ht="38.25" customHeight="1" x14ac:dyDescent="0.35">
      <c r="A16" s="129">
        <v>13</v>
      </c>
      <c r="B16" s="47">
        <v>810015104064</v>
      </c>
      <c r="C16" s="34" t="s">
        <v>124</v>
      </c>
      <c r="D16" s="35">
        <v>22</v>
      </c>
      <c r="E16" s="35">
        <v>17</v>
      </c>
      <c r="F16" s="31">
        <v>2</v>
      </c>
      <c r="G16" s="31">
        <v>2</v>
      </c>
      <c r="H16" s="31">
        <f t="shared" si="2"/>
        <v>43</v>
      </c>
      <c r="I16" s="31">
        <v>70</v>
      </c>
      <c r="J16" s="36">
        <f t="shared" si="1"/>
        <v>61.428571428571431</v>
      </c>
      <c r="K16" s="31">
        <v>2</v>
      </c>
      <c r="L16" s="31" t="s">
        <v>24</v>
      </c>
      <c r="M16" s="6">
        <v>99</v>
      </c>
    </row>
    <row r="17" spans="1:13" ht="38.25" customHeight="1" x14ac:dyDescent="0.35">
      <c r="A17" s="129">
        <v>14</v>
      </c>
      <c r="B17" s="47">
        <v>810015104065</v>
      </c>
      <c r="C17" s="34" t="s">
        <v>125</v>
      </c>
      <c r="D17" s="35">
        <v>23</v>
      </c>
      <c r="E17" s="35">
        <v>16</v>
      </c>
      <c r="F17" s="31">
        <v>2</v>
      </c>
      <c r="G17" s="31">
        <v>2</v>
      </c>
      <c r="H17" s="31">
        <f t="shared" si="2"/>
        <v>43</v>
      </c>
      <c r="I17" s="31">
        <v>70</v>
      </c>
      <c r="J17" s="36">
        <f t="shared" si="1"/>
        <v>61.428571428571431</v>
      </c>
      <c r="K17" s="31">
        <v>2</v>
      </c>
      <c r="L17" s="31" t="s">
        <v>24</v>
      </c>
      <c r="M17" s="6">
        <v>80</v>
      </c>
    </row>
    <row r="18" spans="1:13" ht="38.25" customHeight="1" x14ac:dyDescent="0.35">
      <c r="A18" s="129">
        <v>15</v>
      </c>
      <c r="B18" s="47">
        <v>810015104066</v>
      </c>
      <c r="C18" s="34" t="s">
        <v>126</v>
      </c>
      <c r="D18" s="35">
        <v>28</v>
      </c>
      <c r="E18" s="35">
        <v>15</v>
      </c>
      <c r="F18" s="31">
        <v>2</v>
      </c>
      <c r="G18" s="31">
        <v>2</v>
      </c>
      <c r="H18" s="31">
        <f t="shared" si="2"/>
        <v>47</v>
      </c>
      <c r="I18" s="31">
        <v>70</v>
      </c>
      <c r="J18" s="36">
        <f t="shared" si="1"/>
        <v>67.142857142857139</v>
      </c>
      <c r="K18" s="31">
        <v>2</v>
      </c>
      <c r="L18" s="31" t="s">
        <v>24</v>
      </c>
      <c r="M18" s="6">
        <v>88</v>
      </c>
    </row>
    <row r="19" spans="1:13" ht="38.25" customHeight="1" x14ac:dyDescent="0.35">
      <c r="A19" s="129">
        <v>16</v>
      </c>
      <c r="B19" s="47">
        <v>810015104071</v>
      </c>
      <c r="C19" s="34" t="s">
        <v>127</v>
      </c>
      <c r="D19" s="35">
        <v>42</v>
      </c>
      <c r="E19" s="35">
        <v>18</v>
      </c>
      <c r="F19" s="31">
        <v>2</v>
      </c>
      <c r="G19" s="31">
        <v>2</v>
      </c>
      <c r="H19" s="31">
        <f t="shared" si="2"/>
        <v>64</v>
      </c>
      <c r="I19" s="31">
        <v>70</v>
      </c>
      <c r="J19" s="36">
        <f t="shared" si="1"/>
        <v>91.428571428571431</v>
      </c>
      <c r="K19" s="31">
        <v>3</v>
      </c>
      <c r="L19" s="31" t="s">
        <v>24</v>
      </c>
      <c r="M19" s="6">
        <v>92</v>
      </c>
    </row>
    <row r="20" spans="1:13" ht="38.25" customHeight="1" x14ac:dyDescent="0.35">
      <c r="A20" s="129">
        <v>17</v>
      </c>
      <c r="B20" s="47">
        <v>810015104073</v>
      </c>
      <c r="C20" s="34" t="s">
        <v>128</v>
      </c>
      <c r="D20" s="35">
        <v>38</v>
      </c>
      <c r="E20" s="35">
        <v>16</v>
      </c>
      <c r="F20" s="31">
        <v>2</v>
      </c>
      <c r="G20" s="31">
        <v>2</v>
      </c>
      <c r="H20" s="31">
        <f t="shared" si="2"/>
        <v>58</v>
      </c>
      <c r="I20" s="31">
        <v>70</v>
      </c>
      <c r="J20" s="36">
        <f t="shared" si="1"/>
        <v>82.857142857142861</v>
      </c>
      <c r="K20" s="31">
        <v>3</v>
      </c>
      <c r="L20" s="31" t="s">
        <v>24</v>
      </c>
      <c r="M20" s="6">
        <v>99</v>
      </c>
    </row>
    <row r="21" spans="1:13" ht="38.25" customHeight="1" x14ac:dyDescent="0.35">
      <c r="A21" s="129">
        <v>18</v>
      </c>
      <c r="B21" s="47">
        <v>810015104078</v>
      </c>
      <c r="C21" s="34" t="s">
        <v>53</v>
      </c>
      <c r="D21" s="37">
        <v>42</v>
      </c>
      <c r="E21" s="37">
        <v>17</v>
      </c>
      <c r="F21" s="38">
        <v>2</v>
      </c>
      <c r="G21" s="38">
        <v>2</v>
      </c>
      <c r="H21" s="38">
        <f t="shared" si="2"/>
        <v>63</v>
      </c>
      <c r="I21" s="31">
        <v>70</v>
      </c>
      <c r="J21" s="39">
        <f t="shared" si="1"/>
        <v>90</v>
      </c>
      <c r="K21" s="31">
        <v>3</v>
      </c>
      <c r="L21" s="31" t="s">
        <v>24</v>
      </c>
      <c r="M21" s="6">
        <v>100</v>
      </c>
    </row>
    <row r="22" spans="1:13" ht="38.25" customHeight="1" x14ac:dyDescent="0.35">
      <c r="A22" s="129">
        <v>19</v>
      </c>
      <c r="B22" s="47">
        <v>810015104080</v>
      </c>
      <c r="C22" s="34" t="s">
        <v>129</v>
      </c>
      <c r="D22" s="37">
        <v>45</v>
      </c>
      <c r="E22" s="37">
        <v>18</v>
      </c>
      <c r="F22" s="38">
        <v>2</v>
      </c>
      <c r="G22" s="38">
        <v>2</v>
      </c>
      <c r="H22" s="38">
        <f t="shared" si="2"/>
        <v>67</v>
      </c>
      <c r="I22" s="31">
        <v>70</v>
      </c>
      <c r="J22" s="39">
        <f t="shared" si="1"/>
        <v>95.714285714285722</v>
      </c>
      <c r="K22" s="31">
        <v>3</v>
      </c>
      <c r="L22" s="31" t="s">
        <v>24</v>
      </c>
      <c r="M22" s="6">
        <v>99</v>
      </c>
    </row>
    <row r="23" spans="1:13" ht="38.25" customHeight="1" x14ac:dyDescent="0.35">
      <c r="A23" s="129">
        <v>20</v>
      </c>
      <c r="B23" s="47">
        <v>810015104085</v>
      </c>
      <c r="C23" s="34" t="s">
        <v>130</v>
      </c>
      <c r="D23" s="37">
        <v>46</v>
      </c>
      <c r="E23" s="37">
        <v>18</v>
      </c>
      <c r="F23" s="38">
        <v>2</v>
      </c>
      <c r="G23" s="38">
        <v>2</v>
      </c>
      <c r="H23" s="38">
        <f t="shared" si="2"/>
        <v>68</v>
      </c>
      <c r="I23" s="31">
        <v>70</v>
      </c>
      <c r="J23" s="39">
        <f t="shared" si="1"/>
        <v>97.142857142857139</v>
      </c>
      <c r="K23" s="31">
        <v>3</v>
      </c>
      <c r="L23" s="31" t="s">
        <v>24</v>
      </c>
      <c r="M23" s="6">
        <v>100</v>
      </c>
    </row>
    <row r="24" spans="1:13" ht="38.25" customHeight="1" x14ac:dyDescent="0.35">
      <c r="A24" s="129">
        <v>21</v>
      </c>
      <c r="B24" s="47">
        <v>810015104088</v>
      </c>
      <c r="C24" s="34" t="s">
        <v>131</v>
      </c>
      <c r="D24" s="37">
        <v>45</v>
      </c>
      <c r="E24" s="37">
        <v>19</v>
      </c>
      <c r="F24" s="38">
        <v>2</v>
      </c>
      <c r="G24" s="38">
        <v>2</v>
      </c>
      <c r="H24" s="38">
        <f t="shared" si="2"/>
        <v>68</v>
      </c>
      <c r="I24" s="31">
        <v>70</v>
      </c>
      <c r="J24" s="39">
        <f t="shared" si="1"/>
        <v>97.142857142857139</v>
      </c>
      <c r="K24" s="31">
        <v>3</v>
      </c>
      <c r="L24" s="31" t="s">
        <v>24</v>
      </c>
      <c r="M24" s="6">
        <v>90</v>
      </c>
    </row>
    <row r="25" spans="1:13" ht="38.25" customHeight="1" x14ac:dyDescent="0.35">
      <c r="A25" s="129">
        <v>22</v>
      </c>
      <c r="B25" s="47">
        <v>810015104092</v>
      </c>
      <c r="C25" s="34" t="s">
        <v>132</v>
      </c>
      <c r="D25" s="37">
        <v>32</v>
      </c>
      <c r="E25" s="37">
        <v>16</v>
      </c>
      <c r="F25" s="38">
        <v>2</v>
      </c>
      <c r="G25" s="38">
        <v>2</v>
      </c>
      <c r="H25" s="38">
        <f t="shared" si="2"/>
        <v>52</v>
      </c>
      <c r="I25" s="31">
        <v>70</v>
      </c>
      <c r="J25" s="39">
        <f t="shared" si="1"/>
        <v>74.285714285714292</v>
      </c>
      <c r="K25" s="31">
        <v>3</v>
      </c>
      <c r="L25" s="31" t="s">
        <v>24</v>
      </c>
      <c r="M25" s="6">
        <v>99</v>
      </c>
    </row>
    <row r="26" spans="1:13" ht="38.25" customHeight="1" x14ac:dyDescent="0.35">
      <c r="A26" s="129">
        <v>23</v>
      </c>
      <c r="B26" s="47">
        <v>81015104093</v>
      </c>
      <c r="C26" s="34" t="s">
        <v>133</v>
      </c>
      <c r="D26" s="37">
        <v>39</v>
      </c>
      <c r="E26" s="37">
        <v>16</v>
      </c>
      <c r="F26" s="38">
        <v>2</v>
      </c>
      <c r="G26" s="38">
        <v>2</v>
      </c>
      <c r="H26" s="38">
        <f t="shared" si="2"/>
        <v>59</v>
      </c>
      <c r="I26" s="31">
        <v>70</v>
      </c>
      <c r="J26" s="39">
        <f t="shared" si="1"/>
        <v>84.285714285714292</v>
      </c>
      <c r="K26" s="31">
        <v>3</v>
      </c>
      <c r="L26" s="31" t="s">
        <v>24</v>
      </c>
      <c r="M26" s="6">
        <v>94</v>
      </c>
    </row>
    <row r="27" spans="1:13" ht="38.25" customHeight="1" x14ac:dyDescent="0.35">
      <c r="A27" s="129">
        <v>24</v>
      </c>
      <c r="B27" s="47">
        <v>810015104095</v>
      </c>
      <c r="C27" s="34" t="s">
        <v>134</v>
      </c>
      <c r="D27" s="37">
        <v>30</v>
      </c>
      <c r="E27" s="37">
        <v>13</v>
      </c>
      <c r="F27" s="38">
        <v>2</v>
      </c>
      <c r="G27" s="38">
        <v>2</v>
      </c>
      <c r="H27" s="38">
        <f t="shared" si="2"/>
        <v>47</v>
      </c>
      <c r="I27" s="31">
        <v>70</v>
      </c>
      <c r="J27" s="39">
        <f t="shared" si="1"/>
        <v>67.142857142857139</v>
      </c>
      <c r="K27" s="31">
        <v>2</v>
      </c>
      <c r="L27" s="31" t="s">
        <v>24</v>
      </c>
      <c r="M27" s="6">
        <v>98</v>
      </c>
    </row>
    <row r="28" spans="1:13" ht="38.25" customHeight="1" x14ac:dyDescent="0.35">
      <c r="A28" s="129">
        <v>25</v>
      </c>
      <c r="B28" s="47">
        <v>810015104096</v>
      </c>
      <c r="C28" s="34" t="s">
        <v>135</v>
      </c>
      <c r="D28" s="37">
        <v>35</v>
      </c>
      <c r="E28" s="37">
        <v>15</v>
      </c>
      <c r="F28" s="38">
        <v>2</v>
      </c>
      <c r="G28" s="38">
        <v>2</v>
      </c>
      <c r="H28" s="38">
        <f t="shared" si="2"/>
        <v>54</v>
      </c>
      <c r="I28" s="31">
        <v>70</v>
      </c>
      <c r="J28" s="39">
        <f t="shared" si="1"/>
        <v>77.142857142857153</v>
      </c>
      <c r="K28" s="31">
        <v>3</v>
      </c>
      <c r="L28" s="31" t="s">
        <v>24</v>
      </c>
      <c r="M28" s="6">
        <v>80</v>
      </c>
    </row>
    <row r="29" spans="1:13" ht="38.25" customHeight="1" x14ac:dyDescent="0.35">
      <c r="A29" s="129">
        <v>26</v>
      </c>
      <c r="B29" s="47">
        <v>810015104098</v>
      </c>
      <c r="C29" s="34" t="s">
        <v>136</v>
      </c>
      <c r="D29" s="37">
        <v>32</v>
      </c>
      <c r="E29" s="37">
        <v>16</v>
      </c>
      <c r="F29" s="38">
        <v>2</v>
      </c>
      <c r="G29" s="38">
        <v>2</v>
      </c>
      <c r="H29" s="38">
        <f t="shared" si="2"/>
        <v>52</v>
      </c>
      <c r="I29" s="31">
        <v>70</v>
      </c>
      <c r="J29" s="39">
        <f t="shared" si="1"/>
        <v>74.285714285714292</v>
      </c>
      <c r="K29" s="31">
        <v>3</v>
      </c>
      <c r="L29" s="31" t="s">
        <v>24</v>
      </c>
      <c r="M29" s="6">
        <v>99</v>
      </c>
    </row>
    <row r="30" spans="1:13" ht="38.25" customHeight="1" x14ac:dyDescent="0.35">
      <c r="A30" s="129">
        <v>27</v>
      </c>
      <c r="B30" s="47">
        <v>810015104099</v>
      </c>
      <c r="C30" s="34" t="s">
        <v>137</v>
      </c>
      <c r="D30" s="37">
        <v>35</v>
      </c>
      <c r="E30" s="37">
        <v>18</v>
      </c>
      <c r="F30" s="38">
        <v>2</v>
      </c>
      <c r="G30" s="38">
        <v>2</v>
      </c>
      <c r="H30" s="38">
        <f t="shared" si="2"/>
        <v>57</v>
      </c>
      <c r="I30" s="31">
        <v>70</v>
      </c>
      <c r="J30" s="39">
        <f t="shared" si="1"/>
        <v>81.428571428571431</v>
      </c>
      <c r="K30" s="31">
        <v>3</v>
      </c>
      <c r="L30" s="31" t="s">
        <v>24</v>
      </c>
      <c r="M30" s="6">
        <v>100</v>
      </c>
    </row>
    <row r="31" spans="1:13" ht="38.25" customHeight="1" x14ac:dyDescent="0.35">
      <c r="A31" s="129">
        <v>28</v>
      </c>
      <c r="B31" s="47">
        <v>810015104102</v>
      </c>
      <c r="C31" s="34" t="s">
        <v>138</v>
      </c>
      <c r="D31" s="37">
        <v>29</v>
      </c>
      <c r="E31" s="37">
        <v>15</v>
      </c>
      <c r="F31" s="38">
        <v>2</v>
      </c>
      <c r="G31" s="38">
        <v>2</v>
      </c>
      <c r="H31" s="38">
        <f t="shared" si="2"/>
        <v>48</v>
      </c>
      <c r="I31" s="31">
        <v>70</v>
      </c>
      <c r="J31" s="39">
        <f t="shared" si="1"/>
        <v>68.571428571428569</v>
      </c>
      <c r="K31" s="31">
        <v>3</v>
      </c>
      <c r="L31" s="31" t="s">
        <v>24</v>
      </c>
      <c r="M31" s="6">
        <v>90</v>
      </c>
    </row>
    <row r="32" spans="1:13" ht="38.25" customHeight="1" x14ac:dyDescent="0.35">
      <c r="A32" s="129">
        <v>29</v>
      </c>
      <c r="B32" s="47">
        <v>810015104712</v>
      </c>
      <c r="C32" s="34" t="s">
        <v>54</v>
      </c>
      <c r="D32" s="37">
        <v>30</v>
      </c>
      <c r="E32" s="37">
        <v>17</v>
      </c>
      <c r="F32" s="38">
        <v>2</v>
      </c>
      <c r="G32" s="38">
        <v>2</v>
      </c>
      <c r="H32" s="38">
        <f t="shared" si="2"/>
        <v>51</v>
      </c>
      <c r="I32" s="31">
        <v>70</v>
      </c>
      <c r="J32" s="39">
        <f t="shared" si="1"/>
        <v>72.857142857142847</v>
      </c>
      <c r="K32" s="31">
        <v>3</v>
      </c>
      <c r="L32" s="31" t="s">
        <v>24</v>
      </c>
      <c r="M32" s="7">
        <v>96</v>
      </c>
    </row>
    <row r="33" spans="1:13" ht="38.25" customHeight="1" x14ac:dyDescent="0.35">
      <c r="A33" s="129">
        <v>30</v>
      </c>
      <c r="B33" s="47">
        <v>810015104713</v>
      </c>
      <c r="C33" s="34" t="s">
        <v>55</v>
      </c>
      <c r="D33" s="37">
        <v>32</v>
      </c>
      <c r="E33" s="37">
        <v>16</v>
      </c>
      <c r="F33" s="38">
        <v>2</v>
      </c>
      <c r="G33" s="38">
        <v>2</v>
      </c>
      <c r="H33" s="38">
        <f t="shared" si="2"/>
        <v>52</v>
      </c>
      <c r="I33" s="31">
        <v>70</v>
      </c>
      <c r="J33" s="39">
        <f t="shared" si="1"/>
        <v>74.285714285714292</v>
      </c>
      <c r="K33" s="31">
        <v>3</v>
      </c>
      <c r="L33" s="31" t="s">
        <v>24</v>
      </c>
      <c r="M33" s="7">
        <v>99</v>
      </c>
    </row>
    <row r="34" spans="1:13" ht="38.25" customHeight="1" x14ac:dyDescent="0.35">
      <c r="A34" s="129">
        <v>31</v>
      </c>
      <c r="B34" s="47">
        <v>810015104717</v>
      </c>
      <c r="C34" s="34" t="s">
        <v>56</v>
      </c>
      <c r="D34" s="37">
        <v>30</v>
      </c>
      <c r="E34" s="37">
        <v>16</v>
      </c>
      <c r="F34" s="38">
        <v>2</v>
      </c>
      <c r="G34" s="38">
        <v>2</v>
      </c>
      <c r="H34" s="38">
        <f t="shared" si="2"/>
        <v>50</v>
      </c>
      <c r="I34" s="31">
        <v>70</v>
      </c>
      <c r="J34" s="39">
        <f t="shared" si="1"/>
        <v>71.428571428571431</v>
      </c>
      <c r="K34" s="31">
        <v>3</v>
      </c>
      <c r="L34" s="31" t="s">
        <v>24</v>
      </c>
      <c r="M34" s="7">
        <v>98</v>
      </c>
    </row>
    <row r="35" spans="1:13" ht="38.25" customHeight="1" x14ac:dyDescent="0.35">
      <c r="B35" s="40"/>
      <c r="C35" s="41"/>
      <c r="D35" s="42"/>
      <c r="E35" s="42"/>
      <c r="F35" s="42"/>
      <c r="G35" s="42"/>
      <c r="H35" s="43"/>
      <c r="I35" s="43"/>
      <c r="J35" s="44" t="s">
        <v>25</v>
      </c>
      <c r="K35" s="45">
        <f>SUM(K4:K34)</f>
        <v>85</v>
      </c>
      <c r="L35" s="45">
        <v>72</v>
      </c>
      <c r="M35" s="4"/>
    </row>
    <row r="36" spans="1:13" ht="38.25" customHeight="1" x14ac:dyDescent="0.35">
      <c r="B36" s="40"/>
      <c r="C36" s="41"/>
      <c r="D36" s="41"/>
      <c r="E36" s="41"/>
      <c r="F36" s="41"/>
      <c r="G36" s="41"/>
      <c r="H36" s="99" t="s">
        <v>26</v>
      </c>
      <c r="I36" s="99"/>
      <c r="J36" s="100"/>
      <c r="K36" s="46">
        <f>(K35/31)</f>
        <v>2.7419354838709675</v>
      </c>
      <c r="L36" s="40"/>
    </row>
  </sheetData>
  <autoFilter ref="B1:L36">
    <filterColumn colId="0" showButton="0"/>
  </autoFilter>
  <mergeCells count="10">
    <mergeCell ref="M2:M3"/>
    <mergeCell ref="H36:J36"/>
    <mergeCell ref="L1:L3"/>
    <mergeCell ref="B2:C2"/>
    <mergeCell ref="H2:H3"/>
    <mergeCell ref="I2:I3"/>
    <mergeCell ref="B1:C1"/>
    <mergeCell ref="J1:J3"/>
    <mergeCell ref="K1:K3"/>
    <mergeCell ref="D2:G2"/>
  </mergeCells>
  <conditionalFormatting sqref="J4:J34">
    <cfRule type="cellIs" dxfId="4" priority="3" operator="lessThan">
      <formula>60</formula>
    </cfRule>
  </conditionalFormatting>
  <pageMargins left="0.71590909090909094" right="0.67613636363636365" top="0.73181818181818181" bottom="1.05277777777778" header="0.53374999999999995" footer="0.78749999999999998"/>
  <pageSetup scale="42" orientation="portrait" r:id="rId1"/>
  <headerFooter>
    <oddHeader>&amp;C&amp;"Times New Roman,Bold"&amp;20&amp;A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showWhiteSpace="0" view="pageBreakPreview" topLeftCell="A25" zoomScale="70" zoomScaleNormal="95" zoomScaleSheetLayoutView="70" zoomScalePageLayoutView="70" workbookViewId="0">
      <selection activeCell="L33" sqref="L33"/>
    </sheetView>
  </sheetViews>
  <sheetFormatPr defaultRowHeight="12.75" x14ac:dyDescent="0.2"/>
  <cols>
    <col min="2" max="2" width="25.42578125" style="1" customWidth="1"/>
    <col min="3" max="3" width="24.28515625" customWidth="1"/>
    <col min="4" max="4" width="15.7109375" customWidth="1"/>
    <col min="5" max="5" width="15.140625" customWidth="1"/>
    <col min="6" max="6" width="16.140625" customWidth="1"/>
    <col min="7" max="7" width="18" customWidth="1"/>
    <col min="8" max="8" width="16.85546875" style="1" customWidth="1"/>
    <col min="9" max="9" width="17" style="1" customWidth="1"/>
    <col min="10" max="10" width="15.42578125" style="1" customWidth="1"/>
    <col min="11" max="11" width="18.7109375" style="1" customWidth="1"/>
    <col min="12" max="12" width="23.5703125" style="1" customWidth="1"/>
    <col min="13" max="13" width="16" customWidth="1"/>
  </cols>
  <sheetData>
    <row r="1" spans="1:13" ht="31.5" customHeight="1" x14ac:dyDescent="0.35">
      <c r="A1" s="127"/>
      <c r="B1" s="104" t="s">
        <v>16</v>
      </c>
      <c r="C1" s="104"/>
      <c r="D1" s="88">
        <v>16</v>
      </c>
      <c r="E1" s="88">
        <v>20</v>
      </c>
      <c r="F1" s="88">
        <v>2</v>
      </c>
      <c r="G1" s="88">
        <v>2</v>
      </c>
      <c r="H1" s="88"/>
      <c r="I1" s="88"/>
      <c r="J1" s="102" t="s">
        <v>17</v>
      </c>
      <c r="K1" s="103" t="s">
        <v>18</v>
      </c>
      <c r="L1" s="101" t="s">
        <v>90</v>
      </c>
    </row>
    <row r="2" spans="1:13" ht="31.5" customHeight="1" x14ac:dyDescent="0.35">
      <c r="A2" s="128"/>
      <c r="B2" s="104" t="s">
        <v>19</v>
      </c>
      <c r="C2" s="104"/>
      <c r="D2" s="105" t="s">
        <v>9</v>
      </c>
      <c r="E2" s="106"/>
      <c r="F2" s="106"/>
      <c r="G2" s="107"/>
      <c r="H2" s="103" t="s">
        <v>20</v>
      </c>
      <c r="I2" s="103" t="s">
        <v>21</v>
      </c>
      <c r="J2" s="102"/>
      <c r="K2" s="102"/>
      <c r="L2" s="102"/>
      <c r="M2" s="97"/>
    </row>
    <row r="3" spans="1:13" ht="63" x14ac:dyDescent="0.35">
      <c r="A3" s="88" t="s">
        <v>22</v>
      </c>
      <c r="B3" s="2"/>
      <c r="C3" s="88" t="s">
        <v>23</v>
      </c>
      <c r="D3" s="33" t="s">
        <v>142</v>
      </c>
      <c r="E3" s="87" t="s">
        <v>143</v>
      </c>
      <c r="F3" s="87" t="s">
        <v>149</v>
      </c>
      <c r="G3" s="87" t="s">
        <v>150</v>
      </c>
      <c r="H3" s="103"/>
      <c r="I3" s="103"/>
      <c r="J3" s="103"/>
      <c r="K3" s="103"/>
      <c r="L3" s="103"/>
      <c r="M3" s="98"/>
    </row>
    <row r="4" spans="1:13" ht="38.25" customHeight="1" x14ac:dyDescent="0.35">
      <c r="A4" s="129">
        <v>1</v>
      </c>
      <c r="B4" s="47">
        <v>810015104008</v>
      </c>
      <c r="C4" s="34" t="s">
        <v>112</v>
      </c>
      <c r="D4" s="35">
        <v>16</v>
      </c>
      <c r="E4" s="35">
        <v>18</v>
      </c>
      <c r="F4" s="31">
        <v>2</v>
      </c>
      <c r="G4" s="31">
        <v>2</v>
      </c>
      <c r="H4" s="31">
        <f>SUM(D4:G4)</f>
        <v>38</v>
      </c>
      <c r="I4" s="31">
        <v>40</v>
      </c>
      <c r="J4" s="36">
        <f>H4/I4*100</f>
        <v>95</v>
      </c>
      <c r="K4" s="31">
        <v>3</v>
      </c>
      <c r="L4" s="31" t="s">
        <v>24</v>
      </c>
      <c r="M4" s="6">
        <v>94</v>
      </c>
    </row>
    <row r="5" spans="1:13" ht="38.25" customHeight="1" x14ac:dyDescent="0.35">
      <c r="A5" s="129">
        <v>2</v>
      </c>
      <c r="B5" s="47">
        <v>810015104012</v>
      </c>
      <c r="C5" s="34" t="s">
        <v>113</v>
      </c>
      <c r="D5" s="35">
        <v>10</v>
      </c>
      <c r="E5" s="35">
        <v>11</v>
      </c>
      <c r="F5" s="31">
        <v>2</v>
      </c>
      <c r="G5" s="31">
        <v>2</v>
      </c>
      <c r="H5" s="31">
        <f t="shared" ref="H5:H34" si="0">SUM(D5:G5)</f>
        <v>25</v>
      </c>
      <c r="I5" s="31">
        <v>40</v>
      </c>
      <c r="J5" s="36">
        <f t="shared" ref="J5:J34" si="1">H5/I5*100</f>
        <v>62.5</v>
      </c>
      <c r="K5" s="31">
        <v>3</v>
      </c>
      <c r="L5" s="31" t="s">
        <v>24</v>
      </c>
      <c r="M5" s="6">
        <v>78</v>
      </c>
    </row>
    <row r="6" spans="1:13" ht="38.25" customHeight="1" x14ac:dyDescent="0.35">
      <c r="A6" s="129">
        <v>3</v>
      </c>
      <c r="B6" s="47">
        <v>810015104014</v>
      </c>
      <c r="C6" s="34" t="s">
        <v>114</v>
      </c>
      <c r="D6" s="35">
        <v>11</v>
      </c>
      <c r="E6" s="35">
        <v>9</v>
      </c>
      <c r="F6" s="31">
        <v>2</v>
      </c>
      <c r="G6" s="31">
        <v>2</v>
      </c>
      <c r="H6" s="31">
        <f t="shared" si="0"/>
        <v>24</v>
      </c>
      <c r="I6" s="31">
        <v>40</v>
      </c>
      <c r="J6" s="36">
        <f t="shared" si="1"/>
        <v>60</v>
      </c>
      <c r="K6" s="31">
        <v>3</v>
      </c>
      <c r="L6" s="31" t="s">
        <v>24</v>
      </c>
      <c r="M6" s="6">
        <v>99</v>
      </c>
    </row>
    <row r="7" spans="1:13" ht="38.25" customHeight="1" x14ac:dyDescent="0.35">
      <c r="A7" s="129">
        <v>4</v>
      </c>
      <c r="B7" s="47">
        <v>810015104020</v>
      </c>
      <c r="C7" s="34" t="s">
        <v>115</v>
      </c>
      <c r="D7" s="35">
        <v>14</v>
      </c>
      <c r="E7" s="35">
        <v>18</v>
      </c>
      <c r="F7" s="31">
        <v>2</v>
      </c>
      <c r="G7" s="31">
        <v>2</v>
      </c>
      <c r="H7" s="31">
        <f t="shared" si="0"/>
        <v>36</v>
      </c>
      <c r="I7" s="31">
        <v>40</v>
      </c>
      <c r="J7" s="36">
        <f t="shared" si="1"/>
        <v>90</v>
      </c>
      <c r="K7" s="31">
        <v>3</v>
      </c>
      <c r="L7" s="31" t="s">
        <v>24</v>
      </c>
      <c r="M7" s="6">
        <v>99</v>
      </c>
    </row>
    <row r="8" spans="1:13" ht="38.25" customHeight="1" x14ac:dyDescent="0.35">
      <c r="A8" s="129">
        <v>5</v>
      </c>
      <c r="B8" s="47">
        <v>810015104026</v>
      </c>
      <c r="C8" s="34" t="s">
        <v>116</v>
      </c>
      <c r="D8" s="35">
        <v>12</v>
      </c>
      <c r="E8" s="35">
        <v>9</v>
      </c>
      <c r="F8" s="31">
        <v>2</v>
      </c>
      <c r="G8" s="31">
        <v>2</v>
      </c>
      <c r="H8" s="31">
        <f t="shared" si="0"/>
        <v>25</v>
      </c>
      <c r="I8" s="31">
        <v>40</v>
      </c>
      <c r="J8" s="36">
        <f t="shared" si="1"/>
        <v>62.5</v>
      </c>
      <c r="K8" s="31">
        <v>2</v>
      </c>
      <c r="L8" s="31" t="s">
        <v>24</v>
      </c>
      <c r="M8" s="6">
        <v>100</v>
      </c>
    </row>
    <row r="9" spans="1:13" ht="38.25" customHeight="1" x14ac:dyDescent="0.35">
      <c r="A9" s="129">
        <v>6</v>
      </c>
      <c r="B9" s="47">
        <v>810015104030</v>
      </c>
      <c r="C9" s="34" t="s">
        <v>117</v>
      </c>
      <c r="D9" s="35">
        <v>16</v>
      </c>
      <c r="E9" s="35">
        <v>14</v>
      </c>
      <c r="F9" s="31">
        <v>2</v>
      </c>
      <c r="G9" s="31">
        <v>2</v>
      </c>
      <c r="H9" s="31">
        <f t="shared" si="0"/>
        <v>34</v>
      </c>
      <c r="I9" s="31">
        <v>40</v>
      </c>
      <c r="J9" s="36">
        <f t="shared" si="1"/>
        <v>85</v>
      </c>
      <c r="K9" s="31">
        <v>3</v>
      </c>
      <c r="L9" s="31" t="s">
        <v>24</v>
      </c>
      <c r="M9" s="6">
        <v>96</v>
      </c>
    </row>
    <row r="10" spans="1:13" ht="38.25" customHeight="1" x14ac:dyDescent="0.35">
      <c r="A10" s="129">
        <v>7</v>
      </c>
      <c r="B10" s="47">
        <v>810015104034</v>
      </c>
      <c r="C10" s="34" t="s">
        <v>118</v>
      </c>
      <c r="D10" s="35">
        <v>16</v>
      </c>
      <c r="E10" s="35">
        <v>15</v>
      </c>
      <c r="F10" s="31">
        <v>2</v>
      </c>
      <c r="G10" s="31">
        <v>2</v>
      </c>
      <c r="H10" s="31">
        <f t="shared" si="0"/>
        <v>35</v>
      </c>
      <c r="I10" s="31">
        <v>40</v>
      </c>
      <c r="J10" s="36">
        <f t="shared" si="1"/>
        <v>87.5</v>
      </c>
      <c r="K10" s="31">
        <v>3</v>
      </c>
      <c r="L10" s="31" t="s">
        <v>24</v>
      </c>
      <c r="M10" s="6">
        <v>88</v>
      </c>
    </row>
    <row r="11" spans="1:13" ht="38.25" customHeight="1" x14ac:dyDescent="0.35">
      <c r="A11" s="129">
        <v>8</v>
      </c>
      <c r="B11" s="47">
        <v>810015104038</v>
      </c>
      <c r="C11" s="34" t="s">
        <v>119</v>
      </c>
      <c r="D11" s="35">
        <v>16</v>
      </c>
      <c r="E11" s="35">
        <v>18</v>
      </c>
      <c r="F11" s="31">
        <v>2</v>
      </c>
      <c r="G11" s="31">
        <v>2</v>
      </c>
      <c r="H11" s="31">
        <f t="shared" si="0"/>
        <v>38</v>
      </c>
      <c r="I11" s="31">
        <v>40</v>
      </c>
      <c r="J11" s="36">
        <f t="shared" si="1"/>
        <v>95</v>
      </c>
      <c r="K11" s="31">
        <v>3</v>
      </c>
      <c r="L11" s="31" t="s">
        <v>24</v>
      </c>
      <c r="M11" s="6">
        <v>96</v>
      </c>
    </row>
    <row r="12" spans="1:13" ht="38.25" customHeight="1" x14ac:dyDescent="0.35">
      <c r="A12" s="129">
        <v>9</v>
      </c>
      <c r="B12" s="47">
        <v>810015104044</v>
      </c>
      <c r="C12" s="34" t="s">
        <v>120</v>
      </c>
      <c r="D12" s="35">
        <v>12</v>
      </c>
      <c r="E12" s="35">
        <v>10</v>
      </c>
      <c r="F12" s="31">
        <v>2</v>
      </c>
      <c r="G12" s="31">
        <v>2</v>
      </c>
      <c r="H12" s="31">
        <f t="shared" si="0"/>
        <v>26</v>
      </c>
      <c r="I12" s="31">
        <v>40</v>
      </c>
      <c r="J12" s="36">
        <f t="shared" si="1"/>
        <v>65</v>
      </c>
      <c r="K12" s="31">
        <v>2</v>
      </c>
      <c r="L12" s="31" t="s">
        <v>24</v>
      </c>
      <c r="M12" s="6">
        <v>99</v>
      </c>
    </row>
    <row r="13" spans="1:13" ht="38.25" customHeight="1" x14ac:dyDescent="0.35">
      <c r="A13" s="129">
        <v>10</v>
      </c>
      <c r="B13" s="47">
        <v>810015104045</v>
      </c>
      <c r="C13" s="34" t="s">
        <v>121</v>
      </c>
      <c r="D13" s="35">
        <v>10</v>
      </c>
      <c r="E13" s="35">
        <v>10</v>
      </c>
      <c r="F13" s="31">
        <v>2</v>
      </c>
      <c r="G13" s="31">
        <v>2</v>
      </c>
      <c r="H13" s="31">
        <f t="shared" si="0"/>
        <v>24</v>
      </c>
      <c r="I13" s="31">
        <v>40</v>
      </c>
      <c r="J13" s="36">
        <f t="shared" si="1"/>
        <v>60</v>
      </c>
      <c r="K13" s="31">
        <v>2</v>
      </c>
      <c r="L13" s="31" t="s">
        <v>24</v>
      </c>
      <c r="M13" s="6">
        <v>88</v>
      </c>
    </row>
    <row r="14" spans="1:13" ht="38.25" customHeight="1" x14ac:dyDescent="0.35">
      <c r="A14" s="129">
        <v>11</v>
      </c>
      <c r="B14" s="47">
        <v>810015104049</v>
      </c>
      <c r="C14" s="34" t="s">
        <v>122</v>
      </c>
      <c r="D14" s="35">
        <v>12</v>
      </c>
      <c r="E14" s="35">
        <v>12</v>
      </c>
      <c r="F14" s="31">
        <v>1</v>
      </c>
      <c r="G14" s="31">
        <v>1</v>
      </c>
      <c r="H14" s="31">
        <f t="shared" si="0"/>
        <v>26</v>
      </c>
      <c r="I14" s="31">
        <v>40</v>
      </c>
      <c r="J14" s="36">
        <f t="shared" si="1"/>
        <v>65</v>
      </c>
      <c r="K14" s="31">
        <v>2</v>
      </c>
      <c r="L14" s="31" t="s">
        <v>24</v>
      </c>
      <c r="M14" s="6">
        <v>88</v>
      </c>
    </row>
    <row r="15" spans="1:13" ht="38.25" customHeight="1" x14ac:dyDescent="0.35">
      <c r="A15" s="129">
        <v>12</v>
      </c>
      <c r="B15" s="47">
        <v>810015104057</v>
      </c>
      <c r="C15" s="34" t="s">
        <v>123</v>
      </c>
      <c r="D15" s="35">
        <v>16</v>
      </c>
      <c r="E15" s="35">
        <v>18</v>
      </c>
      <c r="F15" s="31">
        <v>2</v>
      </c>
      <c r="G15" s="31">
        <v>2</v>
      </c>
      <c r="H15" s="31">
        <f t="shared" si="0"/>
        <v>38</v>
      </c>
      <c r="I15" s="31">
        <v>40</v>
      </c>
      <c r="J15" s="36">
        <f t="shared" si="1"/>
        <v>95</v>
      </c>
      <c r="K15" s="31">
        <v>3</v>
      </c>
      <c r="L15" s="31" t="s">
        <v>24</v>
      </c>
      <c r="M15" s="6">
        <v>98</v>
      </c>
    </row>
    <row r="16" spans="1:13" ht="38.25" customHeight="1" x14ac:dyDescent="0.35">
      <c r="A16" s="129">
        <v>13</v>
      </c>
      <c r="B16" s="47">
        <v>810015104064</v>
      </c>
      <c r="C16" s="34" t="s">
        <v>124</v>
      </c>
      <c r="D16" s="35">
        <v>10</v>
      </c>
      <c r="E16" s="35">
        <v>12</v>
      </c>
      <c r="F16" s="31">
        <v>2</v>
      </c>
      <c r="G16" s="31">
        <v>2</v>
      </c>
      <c r="H16" s="31">
        <f t="shared" si="0"/>
        <v>26</v>
      </c>
      <c r="I16" s="31">
        <v>40</v>
      </c>
      <c r="J16" s="36">
        <f t="shared" si="1"/>
        <v>65</v>
      </c>
      <c r="K16" s="31">
        <v>2</v>
      </c>
      <c r="L16" s="31" t="s">
        <v>24</v>
      </c>
      <c r="M16" s="6">
        <v>99</v>
      </c>
    </row>
    <row r="17" spans="1:13" ht="38.25" customHeight="1" x14ac:dyDescent="0.35">
      <c r="A17" s="129">
        <v>14</v>
      </c>
      <c r="B17" s="47">
        <v>810015104065</v>
      </c>
      <c r="C17" s="34" t="s">
        <v>125</v>
      </c>
      <c r="D17" s="35">
        <v>16</v>
      </c>
      <c r="E17" s="35">
        <v>18</v>
      </c>
      <c r="F17" s="31">
        <v>2</v>
      </c>
      <c r="G17" s="31">
        <v>2</v>
      </c>
      <c r="H17" s="31">
        <f t="shared" si="0"/>
        <v>38</v>
      </c>
      <c r="I17" s="31">
        <v>40</v>
      </c>
      <c r="J17" s="36">
        <f t="shared" si="1"/>
        <v>95</v>
      </c>
      <c r="K17" s="31">
        <v>3</v>
      </c>
      <c r="L17" s="31" t="s">
        <v>24</v>
      </c>
      <c r="M17" s="6">
        <v>80</v>
      </c>
    </row>
    <row r="18" spans="1:13" ht="38.25" customHeight="1" x14ac:dyDescent="0.35">
      <c r="A18" s="129">
        <v>15</v>
      </c>
      <c r="B18" s="47">
        <v>810015104066</v>
      </c>
      <c r="C18" s="34" t="s">
        <v>126</v>
      </c>
      <c r="D18" s="35">
        <v>9</v>
      </c>
      <c r="E18" s="35">
        <v>13</v>
      </c>
      <c r="F18" s="31">
        <v>2</v>
      </c>
      <c r="G18" s="31">
        <v>2</v>
      </c>
      <c r="H18" s="31">
        <f t="shared" si="0"/>
        <v>26</v>
      </c>
      <c r="I18" s="31">
        <v>40</v>
      </c>
      <c r="J18" s="36">
        <f t="shared" si="1"/>
        <v>65</v>
      </c>
      <c r="K18" s="31">
        <v>3</v>
      </c>
      <c r="L18" s="31" t="s">
        <v>24</v>
      </c>
      <c r="M18" s="6">
        <v>88</v>
      </c>
    </row>
    <row r="19" spans="1:13" ht="38.25" customHeight="1" x14ac:dyDescent="0.35">
      <c r="A19" s="129">
        <v>16</v>
      </c>
      <c r="B19" s="47">
        <v>810015104071</v>
      </c>
      <c r="C19" s="34" t="s">
        <v>127</v>
      </c>
      <c r="D19" s="35">
        <v>16</v>
      </c>
      <c r="E19" s="35">
        <v>18</v>
      </c>
      <c r="F19" s="31">
        <v>2</v>
      </c>
      <c r="G19" s="31">
        <v>2</v>
      </c>
      <c r="H19" s="31">
        <f t="shared" si="0"/>
        <v>38</v>
      </c>
      <c r="I19" s="31">
        <v>40</v>
      </c>
      <c r="J19" s="36">
        <f t="shared" si="1"/>
        <v>95</v>
      </c>
      <c r="K19" s="31">
        <v>3</v>
      </c>
      <c r="L19" s="31" t="s">
        <v>24</v>
      </c>
      <c r="M19" s="6">
        <v>92</v>
      </c>
    </row>
    <row r="20" spans="1:13" ht="38.25" customHeight="1" x14ac:dyDescent="0.35">
      <c r="A20" s="129">
        <v>17</v>
      </c>
      <c r="B20" s="47">
        <v>810015104073</v>
      </c>
      <c r="C20" s="34" t="s">
        <v>128</v>
      </c>
      <c r="D20" s="35">
        <v>16</v>
      </c>
      <c r="E20" s="35">
        <v>18</v>
      </c>
      <c r="F20" s="31">
        <v>2</v>
      </c>
      <c r="G20" s="31">
        <v>2</v>
      </c>
      <c r="H20" s="31">
        <f t="shared" si="0"/>
        <v>38</v>
      </c>
      <c r="I20" s="31">
        <v>40</v>
      </c>
      <c r="J20" s="36">
        <f t="shared" si="1"/>
        <v>95</v>
      </c>
      <c r="K20" s="31">
        <v>3</v>
      </c>
      <c r="L20" s="31" t="s">
        <v>24</v>
      </c>
      <c r="M20" s="6">
        <v>99</v>
      </c>
    </row>
    <row r="21" spans="1:13" ht="38.25" customHeight="1" x14ac:dyDescent="0.35">
      <c r="A21" s="129">
        <v>18</v>
      </c>
      <c r="B21" s="47">
        <v>810015104078</v>
      </c>
      <c r="C21" s="34" t="s">
        <v>53</v>
      </c>
      <c r="D21" s="35">
        <v>16</v>
      </c>
      <c r="E21" s="35">
        <v>18</v>
      </c>
      <c r="F21" s="38">
        <v>2</v>
      </c>
      <c r="G21" s="38">
        <v>2</v>
      </c>
      <c r="H21" s="38">
        <f t="shared" si="0"/>
        <v>38</v>
      </c>
      <c r="I21" s="31">
        <v>40</v>
      </c>
      <c r="J21" s="39">
        <f t="shared" si="1"/>
        <v>95</v>
      </c>
      <c r="K21" s="31">
        <v>3</v>
      </c>
      <c r="L21" s="31" t="s">
        <v>24</v>
      </c>
      <c r="M21" s="6">
        <v>100</v>
      </c>
    </row>
    <row r="22" spans="1:13" ht="38.25" customHeight="1" x14ac:dyDescent="0.35">
      <c r="A22" s="129">
        <v>19</v>
      </c>
      <c r="B22" s="47">
        <v>810015104080</v>
      </c>
      <c r="C22" s="34" t="s">
        <v>129</v>
      </c>
      <c r="D22" s="35">
        <v>16</v>
      </c>
      <c r="E22" s="35">
        <v>18</v>
      </c>
      <c r="F22" s="38">
        <v>2</v>
      </c>
      <c r="G22" s="38">
        <v>2</v>
      </c>
      <c r="H22" s="38">
        <f t="shared" si="0"/>
        <v>38</v>
      </c>
      <c r="I22" s="31">
        <v>40</v>
      </c>
      <c r="J22" s="39">
        <f t="shared" si="1"/>
        <v>95</v>
      </c>
      <c r="K22" s="31">
        <v>3</v>
      </c>
      <c r="L22" s="31" t="s">
        <v>24</v>
      </c>
      <c r="M22" s="6">
        <v>99</v>
      </c>
    </row>
    <row r="23" spans="1:13" ht="38.25" customHeight="1" x14ac:dyDescent="0.35">
      <c r="A23" s="129">
        <v>20</v>
      </c>
      <c r="B23" s="47">
        <v>810015104085</v>
      </c>
      <c r="C23" s="34" t="s">
        <v>130</v>
      </c>
      <c r="D23" s="35">
        <v>16</v>
      </c>
      <c r="E23" s="35">
        <v>18</v>
      </c>
      <c r="F23" s="38">
        <v>2</v>
      </c>
      <c r="G23" s="38">
        <v>2</v>
      </c>
      <c r="H23" s="38">
        <f t="shared" si="0"/>
        <v>38</v>
      </c>
      <c r="I23" s="31">
        <v>40</v>
      </c>
      <c r="J23" s="39">
        <f t="shared" si="1"/>
        <v>95</v>
      </c>
      <c r="K23" s="31">
        <v>3</v>
      </c>
      <c r="L23" s="31" t="s">
        <v>24</v>
      </c>
      <c r="M23" s="6">
        <v>100</v>
      </c>
    </row>
    <row r="24" spans="1:13" ht="38.25" customHeight="1" x14ac:dyDescent="0.35">
      <c r="A24" s="129">
        <v>21</v>
      </c>
      <c r="B24" s="47">
        <v>810015104088</v>
      </c>
      <c r="C24" s="34" t="s">
        <v>131</v>
      </c>
      <c r="D24" s="35">
        <v>16</v>
      </c>
      <c r="E24" s="35">
        <v>18</v>
      </c>
      <c r="F24" s="38">
        <v>2</v>
      </c>
      <c r="G24" s="38">
        <v>2</v>
      </c>
      <c r="H24" s="38">
        <f t="shared" si="0"/>
        <v>38</v>
      </c>
      <c r="I24" s="31">
        <v>40</v>
      </c>
      <c r="J24" s="39">
        <f t="shared" si="1"/>
        <v>95</v>
      </c>
      <c r="K24" s="31">
        <v>3</v>
      </c>
      <c r="L24" s="31" t="s">
        <v>24</v>
      </c>
      <c r="M24" s="6">
        <v>90</v>
      </c>
    </row>
    <row r="25" spans="1:13" ht="38.25" customHeight="1" x14ac:dyDescent="0.35">
      <c r="A25" s="129">
        <v>22</v>
      </c>
      <c r="B25" s="47">
        <v>810015104092</v>
      </c>
      <c r="C25" s="34" t="s">
        <v>132</v>
      </c>
      <c r="D25" s="35">
        <v>14</v>
      </c>
      <c r="E25" s="35">
        <v>12</v>
      </c>
      <c r="F25" s="38">
        <v>2</v>
      </c>
      <c r="G25" s="38">
        <v>2</v>
      </c>
      <c r="H25" s="38">
        <f t="shared" si="0"/>
        <v>30</v>
      </c>
      <c r="I25" s="31">
        <v>40</v>
      </c>
      <c r="J25" s="39">
        <f t="shared" si="1"/>
        <v>75</v>
      </c>
      <c r="K25" s="31">
        <v>3</v>
      </c>
      <c r="L25" s="31" t="s">
        <v>24</v>
      </c>
      <c r="M25" s="6">
        <v>99</v>
      </c>
    </row>
    <row r="26" spans="1:13" ht="38.25" customHeight="1" x14ac:dyDescent="0.35">
      <c r="A26" s="129">
        <v>23</v>
      </c>
      <c r="B26" s="47">
        <v>81015104093</v>
      </c>
      <c r="C26" s="34" t="s">
        <v>133</v>
      </c>
      <c r="D26" s="35">
        <v>16</v>
      </c>
      <c r="E26" s="35">
        <v>18</v>
      </c>
      <c r="F26" s="38">
        <v>2</v>
      </c>
      <c r="G26" s="38">
        <v>2</v>
      </c>
      <c r="H26" s="38">
        <f t="shared" si="0"/>
        <v>38</v>
      </c>
      <c r="I26" s="31">
        <v>40</v>
      </c>
      <c r="J26" s="39">
        <f t="shared" si="1"/>
        <v>95</v>
      </c>
      <c r="K26" s="31">
        <v>3</v>
      </c>
      <c r="L26" s="31" t="s">
        <v>24</v>
      </c>
      <c r="M26" s="6">
        <v>94</v>
      </c>
    </row>
    <row r="27" spans="1:13" ht="38.25" customHeight="1" x14ac:dyDescent="0.35">
      <c r="A27" s="129">
        <v>24</v>
      </c>
      <c r="B27" s="47">
        <v>810015104095</v>
      </c>
      <c r="C27" s="34" t="s">
        <v>134</v>
      </c>
      <c r="D27" s="35">
        <v>16</v>
      </c>
      <c r="E27" s="35">
        <v>14</v>
      </c>
      <c r="F27" s="38">
        <v>2</v>
      </c>
      <c r="G27" s="38">
        <v>2</v>
      </c>
      <c r="H27" s="38">
        <f t="shared" si="0"/>
        <v>34</v>
      </c>
      <c r="I27" s="31">
        <v>40</v>
      </c>
      <c r="J27" s="39">
        <f t="shared" si="1"/>
        <v>85</v>
      </c>
      <c r="K27" s="31">
        <v>3</v>
      </c>
      <c r="L27" s="31" t="s">
        <v>24</v>
      </c>
      <c r="M27" s="6">
        <v>98</v>
      </c>
    </row>
    <row r="28" spans="1:13" ht="38.25" customHeight="1" x14ac:dyDescent="0.35">
      <c r="A28" s="129">
        <v>25</v>
      </c>
      <c r="B28" s="47">
        <v>810015104096</v>
      </c>
      <c r="C28" s="34" t="s">
        <v>135</v>
      </c>
      <c r="D28" s="35">
        <v>16</v>
      </c>
      <c r="E28" s="35">
        <v>18</v>
      </c>
      <c r="F28" s="38">
        <v>2</v>
      </c>
      <c r="G28" s="38">
        <v>2</v>
      </c>
      <c r="H28" s="38">
        <f t="shared" si="0"/>
        <v>38</v>
      </c>
      <c r="I28" s="31">
        <v>40</v>
      </c>
      <c r="J28" s="39">
        <f t="shared" si="1"/>
        <v>95</v>
      </c>
      <c r="K28" s="31">
        <v>3</v>
      </c>
      <c r="L28" s="31" t="s">
        <v>24</v>
      </c>
      <c r="M28" s="6">
        <v>80</v>
      </c>
    </row>
    <row r="29" spans="1:13" ht="38.25" customHeight="1" x14ac:dyDescent="0.35">
      <c r="A29" s="129">
        <v>26</v>
      </c>
      <c r="B29" s="47">
        <v>810015104098</v>
      </c>
      <c r="C29" s="34" t="s">
        <v>136</v>
      </c>
      <c r="D29" s="35">
        <v>14</v>
      </c>
      <c r="E29" s="35">
        <v>15</v>
      </c>
      <c r="F29" s="38">
        <v>2</v>
      </c>
      <c r="G29" s="38">
        <v>2</v>
      </c>
      <c r="H29" s="38">
        <f t="shared" si="0"/>
        <v>33</v>
      </c>
      <c r="I29" s="31">
        <v>40</v>
      </c>
      <c r="J29" s="39">
        <f t="shared" si="1"/>
        <v>82.5</v>
      </c>
      <c r="K29" s="31">
        <v>3</v>
      </c>
      <c r="L29" s="31" t="s">
        <v>24</v>
      </c>
      <c r="M29" s="6">
        <v>99</v>
      </c>
    </row>
    <row r="30" spans="1:13" ht="38.25" customHeight="1" x14ac:dyDescent="0.35">
      <c r="A30" s="129">
        <v>27</v>
      </c>
      <c r="B30" s="47">
        <v>810015104099</v>
      </c>
      <c r="C30" s="34" t="s">
        <v>137</v>
      </c>
      <c r="D30" s="35">
        <v>12</v>
      </c>
      <c r="E30" s="35">
        <v>15</v>
      </c>
      <c r="F30" s="38">
        <v>2</v>
      </c>
      <c r="G30" s="38">
        <v>2</v>
      </c>
      <c r="H30" s="38">
        <f t="shared" si="0"/>
        <v>31</v>
      </c>
      <c r="I30" s="31">
        <v>40</v>
      </c>
      <c r="J30" s="39">
        <f t="shared" si="1"/>
        <v>77.5</v>
      </c>
      <c r="K30" s="31">
        <v>3</v>
      </c>
      <c r="L30" s="31" t="s">
        <v>24</v>
      </c>
      <c r="M30" s="6">
        <v>100</v>
      </c>
    </row>
    <row r="31" spans="1:13" ht="38.25" customHeight="1" x14ac:dyDescent="0.35">
      <c r="A31" s="129">
        <v>28</v>
      </c>
      <c r="B31" s="47">
        <v>810015104102</v>
      </c>
      <c r="C31" s="34" t="s">
        <v>138</v>
      </c>
      <c r="D31" s="35">
        <v>16</v>
      </c>
      <c r="E31" s="35">
        <v>15</v>
      </c>
      <c r="F31" s="38">
        <v>2</v>
      </c>
      <c r="G31" s="38">
        <v>2</v>
      </c>
      <c r="H31" s="38">
        <f t="shared" si="0"/>
        <v>35</v>
      </c>
      <c r="I31" s="31">
        <v>40</v>
      </c>
      <c r="J31" s="39">
        <f t="shared" si="1"/>
        <v>87.5</v>
      </c>
      <c r="K31" s="31">
        <v>3</v>
      </c>
      <c r="L31" s="31" t="s">
        <v>24</v>
      </c>
      <c r="M31" s="6">
        <v>90</v>
      </c>
    </row>
    <row r="32" spans="1:13" ht="38.25" customHeight="1" x14ac:dyDescent="0.35">
      <c r="A32" s="129">
        <v>29</v>
      </c>
      <c r="B32" s="47">
        <v>810015104712</v>
      </c>
      <c r="C32" s="34" t="s">
        <v>54</v>
      </c>
      <c r="D32" s="35">
        <v>13</v>
      </c>
      <c r="E32" s="35">
        <v>16</v>
      </c>
      <c r="F32" s="38">
        <v>2</v>
      </c>
      <c r="G32" s="38">
        <v>2</v>
      </c>
      <c r="H32" s="38">
        <f t="shared" si="0"/>
        <v>33</v>
      </c>
      <c r="I32" s="31">
        <v>40</v>
      </c>
      <c r="J32" s="39">
        <f t="shared" si="1"/>
        <v>82.5</v>
      </c>
      <c r="K32" s="31">
        <v>3</v>
      </c>
      <c r="L32" s="31" t="s">
        <v>24</v>
      </c>
      <c r="M32" s="7">
        <v>96</v>
      </c>
    </row>
    <row r="33" spans="1:13" ht="38.25" customHeight="1" x14ac:dyDescent="0.35">
      <c r="A33" s="129">
        <v>30</v>
      </c>
      <c r="B33" s="47">
        <v>810015104713</v>
      </c>
      <c r="C33" s="34" t="s">
        <v>55</v>
      </c>
      <c r="D33" s="35">
        <v>16</v>
      </c>
      <c r="E33" s="35">
        <v>16</v>
      </c>
      <c r="F33" s="38">
        <v>2</v>
      </c>
      <c r="G33" s="38">
        <v>2</v>
      </c>
      <c r="H33" s="38">
        <f t="shared" si="0"/>
        <v>36</v>
      </c>
      <c r="I33" s="31">
        <v>40</v>
      </c>
      <c r="J33" s="39">
        <f t="shared" si="1"/>
        <v>90</v>
      </c>
      <c r="K33" s="31">
        <v>3</v>
      </c>
      <c r="L33" s="31" t="s">
        <v>24</v>
      </c>
      <c r="M33" s="7">
        <v>99</v>
      </c>
    </row>
    <row r="34" spans="1:13" ht="38.25" customHeight="1" x14ac:dyDescent="0.35">
      <c r="A34" s="129">
        <v>31</v>
      </c>
      <c r="B34" s="47">
        <v>810015104717</v>
      </c>
      <c r="C34" s="34" t="s">
        <v>56</v>
      </c>
      <c r="D34" s="35">
        <v>12</v>
      </c>
      <c r="E34" s="35">
        <v>14</v>
      </c>
      <c r="F34" s="38">
        <v>2</v>
      </c>
      <c r="G34" s="38">
        <v>2</v>
      </c>
      <c r="H34" s="38">
        <f t="shared" si="0"/>
        <v>30</v>
      </c>
      <c r="I34" s="31">
        <v>40</v>
      </c>
      <c r="J34" s="39">
        <f t="shared" si="1"/>
        <v>75</v>
      </c>
      <c r="K34" s="31">
        <v>3</v>
      </c>
      <c r="L34" s="31" t="s">
        <v>24</v>
      </c>
      <c r="M34" s="7">
        <v>98</v>
      </c>
    </row>
    <row r="35" spans="1:13" ht="38.25" customHeight="1" x14ac:dyDescent="0.35">
      <c r="B35" s="40"/>
      <c r="C35" s="41"/>
      <c r="D35" s="42"/>
      <c r="E35" s="42"/>
      <c r="F35" s="42"/>
      <c r="G35" s="42"/>
      <c r="H35" s="43"/>
      <c r="I35" s="43"/>
      <c r="J35" s="44" t="s">
        <v>25</v>
      </c>
      <c r="K35" s="45">
        <f>SUM(K4:K34)</f>
        <v>88</v>
      </c>
      <c r="L35" s="45">
        <v>72</v>
      </c>
      <c r="M35" s="4"/>
    </row>
    <row r="36" spans="1:13" ht="38.25" customHeight="1" x14ac:dyDescent="0.35">
      <c r="B36" s="40"/>
      <c r="C36" s="41"/>
      <c r="D36" s="41"/>
      <c r="E36" s="41"/>
      <c r="F36" s="41"/>
      <c r="G36" s="41"/>
      <c r="H36" s="99" t="s">
        <v>26</v>
      </c>
      <c r="I36" s="99"/>
      <c r="J36" s="100"/>
      <c r="K36" s="46">
        <f>(K35/31)</f>
        <v>2.838709677419355</v>
      </c>
      <c r="L36" s="40"/>
    </row>
  </sheetData>
  <autoFilter ref="B1:L36">
    <filterColumn colId="0" showButton="0"/>
  </autoFilter>
  <mergeCells count="10">
    <mergeCell ref="M2:M3"/>
    <mergeCell ref="H36:J36"/>
    <mergeCell ref="B1:C1"/>
    <mergeCell ref="J1:J3"/>
    <mergeCell ref="K1:K3"/>
    <mergeCell ref="L1:L3"/>
    <mergeCell ref="B2:C2"/>
    <mergeCell ref="D2:G2"/>
    <mergeCell ref="H2:H3"/>
    <mergeCell ref="I2:I3"/>
  </mergeCells>
  <conditionalFormatting sqref="J4:J34">
    <cfRule type="cellIs" dxfId="3" priority="1" operator="lessThan">
      <formula>60</formula>
    </cfRule>
  </conditionalFormatting>
  <pageMargins left="0.71590909090909094" right="0.67613636363636365" top="0.73181818181818181" bottom="1.05277777777778" header="0.53374999999999995" footer="0.78749999999999998"/>
  <pageSetup scale="42" orientation="portrait" r:id="rId1"/>
  <headerFooter>
    <oddHeader>&amp;C&amp;"Times New Roman,Bold"&amp;20&amp;A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showWhiteSpace="0" view="pageBreakPreview" topLeftCell="A19" zoomScale="70" zoomScaleNormal="95" zoomScaleSheetLayoutView="70" zoomScalePageLayoutView="70" workbookViewId="0">
      <selection activeCell="K31" sqref="K31"/>
    </sheetView>
  </sheetViews>
  <sheetFormatPr defaultRowHeight="12.75" x14ac:dyDescent="0.2"/>
  <cols>
    <col min="2" max="2" width="25.42578125" style="1" customWidth="1"/>
    <col min="3" max="3" width="24.28515625" customWidth="1"/>
    <col min="4" max="4" width="15.140625" customWidth="1"/>
    <col min="5" max="5" width="16.140625" customWidth="1"/>
    <col min="6" max="6" width="18" customWidth="1"/>
    <col min="7" max="7" width="16.85546875" style="1" customWidth="1"/>
    <col min="8" max="8" width="17" style="1" customWidth="1"/>
    <col min="9" max="9" width="15.42578125" style="1" customWidth="1"/>
    <col min="10" max="10" width="18.7109375" style="1" customWidth="1"/>
    <col min="11" max="11" width="23.5703125" style="1" customWidth="1"/>
    <col min="12" max="12" width="16" customWidth="1"/>
  </cols>
  <sheetData>
    <row r="1" spans="1:12" ht="31.5" customHeight="1" x14ac:dyDescent="0.35">
      <c r="A1" s="127"/>
      <c r="B1" s="104" t="s">
        <v>16</v>
      </c>
      <c r="C1" s="104"/>
      <c r="D1" s="88">
        <v>20</v>
      </c>
      <c r="E1" s="88">
        <v>2</v>
      </c>
      <c r="F1" s="88">
        <v>2</v>
      </c>
      <c r="G1" s="88"/>
      <c r="H1" s="88"/>
      <c r="I1" s="102" t="s">
        <v>17</v>
      </c>
      <c r="J1" s="103" t="s">
        <v>18</v>
      </c>
      <c r="K1" s="101" t="s">
        <v>90</v>
      </c>
    </row>
    <row r="2" spans="1:12" ht="31.5" customHeight="1" x14ac:dyDescent="0.35">
      <c r="A2" s="128"/>
      <c r="B2" s="104" t="s">
        <v>19</v>
      </c>
      <c r="C2" s="104"/>
      <c r="D2" s="106" t="s">
        <v>10</v>
      </c>
      <c r="E2" s="106"/>
      <c r="F2" s="107"/>
      <c r="G2" s="103" t="s">
        <v>20</v>
      </c>
      <c r="H2" s="103" t="s">
        <v>21</v>
      </c>
      <c r="I2" s="102"/>
      <c r="J2" s="102"/>
      <c r="K2" s="102"/>
      <c r="L2" s="97"/>
    </row>
    <row r="3" spans="1:12" ht="63" x14ac:dyDescent="0.35">
      <c r="A3" s="88" t="s">
        <v>22</v>
      </c>
      <c r="B3" s="2"/>
      <c r="C3" s="88" t="s">
        <v>23</v>
      </c>
      <c r="D3" s="87" t="s">
        <v>144</v>
      </c>
      <c r="E3" s="87" t="s">
        <v>151</v>
      </c>
      <c r="F3" s="87" t="s">
        <v>152</v>
      </c>
      <c r="G3" s="103"/>
      <c r="H3" s="103"/>
      <c r="I3" s="103"/>
      <c r="J3" s="103"/>
      <c r="K3" s="103"/>
      <c r="L3" s="98"/>
    </row>
    <row r="4" spans="1:12" ht="38.25" customHeight="1" x14ac:dyDescent="0.35">
      <c r="A4" s="129">
        <v>1</v>
      </c>
      <c r="B4" s="47">
        <v>810015104008</v>
      </c>
      <c r="C4" s="34" t="s">
        <v>112</v>
      </c>
      <c r="D4" s="35">
        <v>14</v>
      </c>
      <c r="E4" s="31">
        <v>2</v>
      </c>
      <c r="F4" s="31">
        <v>2</v>
      </c>
      <c r="G4" s="31">
        <f>SUM(D4:F4)</f>
        <v>18</v>
      </c>
      <c r="H4" s="31">
        <v>24</v>
      </c>
      <c r="I4" s="36">
        <f>G4/H4*100</f>
        <v>75</v>
      </c>
      <c r="J4" s="31">
        <v>3</v>
      </c>
      <c r="K4" s="31" t="s">
        <v>24</v>
      </c>
      <c r="L4" s="6">
        <v>94</v>
      </c>
    </row>
    <row r="5" spans="1:12" ht="38.25" customHeight="1" x14ac:dyDescent="0.35">
      <c r="A5" s="129">
        <v>2</v>
      </c>
      <c r="B5" s="47">
        <v>810015104012</v>
      </c>
      <c r="C5" s="34" t="s">
        <v>113</v>
      </c>
      <c r="D5" s="35">
        <v>12</v>
      </c>
      <c r="E5" s="31">
        <v>2</v>
      </c>
      <c r="F5" s="31">
        <v>2</v>
      </c>
      <c r="G5" s="31">
        <f>SUM(D5:F5)</f>
        <v>16</v>
      </c>
      <c r="H5" s="31">
        <v>24</v>
      </c>
      <c r="I5" s="36">
        <f t="shared" ref="I5:I34" si="0">G5/H5*100</f>
        <v>66.666666666666657</v>
      </c>
      <c r="J5" s="31">
        <v>2</v>
      </c>
      <c r="K5" s="31" t="s">
        <v>24</v>
      </c>
      <c r="L5" s="6">
        <v>78</v>
      </c>
    </row>
    <row r="6" spans="1:12" ht="38.25" customHeight="1" x14ac:dyDescent="0.35">
      <c r="A6" s="129">
        <v>3</v>
      </c>
      <c r="B6" s="47">
        <v>810015104014</v>
      </c>
      <c r="C6" s="34" t="s">
        <v>114</v>
      </c>
      <c r="D6" s="35">
        <v>15</v>
      </c>
      <c r="E6" s="31">
        <v>2</v>
      </c>
      <c r="F6" s="31">
        <v>2</v>
      </c>
      <c r="G6" s="31">
        <f>SUM(D6:F6)</f>
        <v>19</v>
      </c>
      <c r="H6" s="31">
        <v>24</v>
      </c>
      <c r="I6" s="36">
        <f t="shared" si="0"/>
        <v>79.166666666666657</v>
      </c>
      <c r="J6" s="31">
        <v>3</v>
      </c>
      <c r="K6" s="31" t="s">
        <v>24</v>
      </c>
      <c r="L6" s="6">
        <v>99</v>
      </c>
    </row>
    <row r="7" spans="1:12" ht="38.25" customHeight="1" x14ac:dyDescent="0.35">
      <c r="A7" s="129">
        <v>4</v>
      </c>
      <c r="B7" s="47">
        <v>810015104020</v>
      </c>
      <c r="C7" s="34" t="s">
        <v>115</v>
      </c>
      <c r="D7" s="35">
        <v>12</v>
      </c>
      <c r="E7" s="31">
        <v>2</v>
      </c>
      <c r="F7" s="31">
        <v>2</v>
      </c>
      <c r="G7" s="31">
        <f>SUM(D7:F7)</f>
        <v>16</v>
      </c>
      <c r="H7" s="31">
        <v>24</v>
      </c>
      <c r="I7" s="36">
        <f t="shared" si="0"/>
        <v>66.666666666666657</v>
      </c>
      <c r="J7" s="31">
        <v>2</v>
      </c>
      <c r="K7" s="31" t="s">
        <v>24</v>
      </c>
      <c r="L7" s="6">
        <v>99</v>
      </c>
    </row>
    <row r="8" spans="1:12" ht="38.25" customHeight="1" x14ac:dyDescent="0.35">
      <c r="A8" s="129">
        <v>5</v>
      </c>
      <c r="B8" s="47">
        <v>810015104026</v>
      </c>
      <c r="C8" s="34" t="s">
        <v>116</v>
      </c>
      <c r="D8" s="35">
        <v>11</v>
      </c>
      <c r="E8" s="31">
        <v>2</v>
      </c>
      <c r="F8" s="31">
        <v>2</v>
      </c>
      <c r="G8" s="31">
        <f>SUM(D8:F8)</f>
        <v>15</v>
      </c>
      <c r="H8" s="31">
        <v>24</v>
      </c>
      <c r="I8" s="36">
        <f t="shared" si="0"/>
        <v>62.5</v>
      </c>
      <c r="J8" s="31">
        <v>2</v>
      </c>
      <c r="K8" s="31" t="s">
        <v>24</v>
      </c>
      <c r="L8" s="6">
        <v>100</v>
      </c>
    </row>
    <row r="9" spans="1:12" ht="38.25" customHeight="1" x14ac:dyDescent="0.35">
      <c r="A9" s="129">
        <v>6</v>
      </c>
      <c r="B9" s="47">
        <v>810015104030</v>
      </c>
      <c r="C9" s="34" t="s">
        <v>117</v>
      </c>
      <c r="D9" s="35">
        <v>16</v>
      </c>
      <c r="E9" s="31">
        <v>2</v>
      </c>
      <c r="F9" s="31">
        <v>2</v>
      </c>
      <c r="G9" s="31">
        <f>SUM(D9:F9)</f>
        <v>20</v>
      </c>
      <c r="H9" s="31">
        <v>24</v>
      </c>
      <c r="I9" s="36">
        <f t="shared" si="0"/>
        <v>83.333333333333343</v>
      </c>
      <c r="J9" s="31">
        <v>3</v>
      </c>
      <c r="K9" s="31" t="s">
        <v>24</v>
      </c>
      <c r="L9" s="6">
        <v>96</v>
      </c>
    </row>
    <row r="10" spans="1:12" ht="38.25" customHeight="1" x14ac:dyDescent="0.35">
      <c r="A10" s="129">
        <v>7</v>
      </c>
      <c r="B10" s="47">
        <v>810015104034</v>
      </c>
      <c r="C10" s="34" t="s">
        <v>118</v>
      </c>
      <c r="D10" s="35">
        <v>15</v>
      </c>
      <c r="E10" s="31">
        <v>2</v>
      </c>
      <c r="F10" s="31">
        <v>2</v>
      </c>
      <c r="G10" s="31">
        <f>SUM(D10:F10)</f>
        <v>19</v>
      </c>
      <c r="H10" s="31">
        <v>24</v>
      </c>
      <c r="I10" s="36">
        <f t="shared" si="0"/>
        <v>79.166666666666657</v>
      </c>
      <c r="J10" s="31">
        <v>3</v>
      </c>
      <c r="K10" s="31" t="s">
        <v>24</v>
      </c>
      <c r="L10" s="6">
        <v>88</v>
      </c>
    </row>
    <row r="11" spans="1:12" ht="38.25" customHeight="1" x14ac:dyDescent="0.35">
      <c r="A11" s="129">
        <v>8</v>
      </c>
      <c r="B11" s="47">
        <v>810015104038</v>
      </c>
      <c r="C11" s="34" t="s">
        <v>119</v>
      </c>
      <c r="D11" s="35">
        <v>17</v>
      </c>
      <c r="E11" s="31">
        <v>2</v>
      </c>
      <c r="F11" s="31">
        <v>2</v>
      </c>
      <c r="G11" s="31">
        <f>SUM(D11:F11)</f>
        <v>21</v>
      </c>
      <c r="H11" s="31">
        <v>24</v>
      </c>
      <c r="I11" s="36">
        <f t="shared" si="0"/>
        <v>87.5</v>
      </c>
      <c r="J11" s="31">
        <v>3</v>
      </c>
      <c r="K11" s="31" t="s">
        <v>24</v>
      </c>
      <c r="L11" s="6">
        <v>96</v>
      </c>
    </row>
    <row r="12" spans="1:12" ht="38.25" customHeight="1" x14ac:dyDescent="0.35">
      <c r="A12" s="129">
        <v>9</v>
      </c>
      <c r="B12" s="47">
        <v>810015104044</v>
      </c>
      <c r="C12" s="34" t="s">
        <v>120</v>
      </c>
      <c r="D12" s="35">
        <v>16</v>
      </c>
      <c r="E12" s="31">
        <v>2</v>
      </c>
      <c r="F12" s="31">
        <v>2</v>
      </c>
      <c r="G12" s="31">
        <f>SUM(D12:F12)</f>
        <v>20</v>
      </c>
      <c r="H12" s="31">
        <v>24</v>
      </c>
      <c r="I12" s="36">
        <f t="shared" si="0"/>
        <v>83.333333333333343</v>
      </c>
      <c r="J12" s="31">
        <v>3</v>
      </c>
      <c r="K12" s="31" t="s">
        <v>24</v>
      </c>
      <c r="L12" s="6">
        <v>99</v>
      </c>
    </row>
    <row r="13" spans="1:12" ht="38.25" customHeight="1" x14ac:dyDescent="0.35">
      <c r="A13" s="129">
        <v>10</v>
      </c>
      <c r="B13" s="47">
        <v>810015104045</v>
      </c>
      <c r="C13" s="34" t="s">
        <v>121</v>
      </c>
      <c r="D13" s="35">
        <v>15</v>
      </c>
      <c r="E13" s="31">
        <v>2</v>
      </c>
      <c r="F13" s="31">
        <v>2</v>
      </c>
      <c r="G13" s="31">
        <f>SUM(D13:F13)</f>
        <v>19</v>
      </c>
      <c r="H13" s="31">
        <v>24</v>
      </c>
      <c r="I13" s="36">
        <f t="shared" si="0"/>
        <v>79.166666666666657</v>
      </c>
      <c r="J13" s="31">
        <v>3</v>
      </c>
      <c r="K13" s="31" t="s">
        <v>24</v>
      </c>
      <c r="L13" s="6">
        <v>88</v>
      </c>
    </row>
    <row r="14" spans="1:12" ht="38.25" customHeight="1" x14ac:dyDescent="0.35">
      <c r="A14" s="129">
        <v>11</v>
      </c>
      <c r="B14" s="47">
        <v>810015104049</v>
      </c>
      <c r="C14" s="34" t="s">
        <v>122</v>
      </c>
      <c r="D14" s="35">
        <v>16</v>
      </c>
      <c r="E14" s="31">
        <v>1</v>
      </c>
      <c r="F14" s="31">
        <v>1</v>
      </c>
      <c r="G14" s="31">
        <f>SUM(D14:F14)</f>
        <v>18</v>
      </c>
      <c r="H14" s="31">
        <v>24</v>
      </c>
      <c r="I14" s="36">
        <f t="shared" si="0"/>
        <v>75</v>
      </c>
      <c r="J14" s="31">
        <v>3</v>
      </c>
      <c r="K14" s="31" t="s">
        <v>24</v>
      </c>
      <c r="L14" s="6">
        <v>88</v>
      </c>
    </row>
    <row r="15" spans="1:12" ht="38.25" customHeight="1" x14ac:dyDescent="0.35">
      <c r="A15" s="129">
        <v>12</v>
      </c>
      <c r="B15" s="47">
        <v>810015104057</v>
      </c>
      <c r="C15" s="34" t="s">
        <v>123</v>
      </c>
      <c r="D15" s="35">
        <v>17</v>
      </c>
      <c r="E15" s="31">
        <v>2</v>
      </c>
      <c r="F15" s="31">
        <v>2</v>
      </c>
      <c r="G15" s="31">
        <f>SUM(D15:F15)</f>
        <v>21</v>
      </c>
      <c r="H15" s="31">
        <v>24</v>
      </c>
      <c r="I15" s="36">
        <f t="shared" si="0"/>
        <v>87.5</v>
      </c>
      <c r="J15" s="31">
        <v>3</v>
      </c>
      <c r="K15" s="31" t="s">
        <v>24</v>
      </c>
      <c r="L15" s="6">
        <v>98</v>
      </c>
    </row>
    <row r="16" spans="1:12" ht="38.25" customHeight="1" x14ac:dyDescent="0.35">
      <c r="A16" s="129">
        <v>13</v>
      </c>
      <c r="B16" s="47">
        <v>810015104064</v>
      </c>
      <c r="C16" s="34" t="s">
        <v>124</v>
      </c>
      <c r="D16" s="35">
        <v>12</v>
      </c>
      <c r="E16" s="31">
        <v>2</v>
      </c>
      <c r="F16" s="31">
        <v>2</v>
      </c>
      <c r="G16" s="31">
        <f>SUM(D16:F16)</f>
        <v>16</v>
      </c>
      <c r="H16" s="31">
        <v>24</v>
      </c>
      <c r="I16" s="36">
        <f t="shared" si="0"/>
        <v>66.666666666666657</v>
      </c>
      <c r="J16" s="31">
        <v>2</v>
      </c>
      <c r="K16" s="31" t="s">
        <v>24</v>
      </c>
      <c r="L16" s="6">
        <v>99</v>
      </c>
    </row>
    <row r="17" spans="1:12" ht="38.25" customHeight="1" x14ac:dyDescent="0.35">
      <c r="A17" s="129">
        <v>14</v>
      </c>
      <c r="B17" s="47">
        <v>810015104065</v>
      </c>
      <c r="C17" s="34" t="s">
        <v>125</v>
      </c>
      <c r="D17" s="35">
        <v>16</v>
      </c>
      <c r="E17" s="31">
        <v>2</v>
      </c>
      <c r="F17" s="31">
        <v>2</v>
      </c>
      <c r="G17" s="31">
        <f>SUM(D17:F17)</f>
        <v>20</v>
      </c>
      <c r="H17" s="31">
        <v>24</v>
      </c>
      <c r="I17" s="36">
        <f t="shared" si="0"/>
        <v>83.333333333333343</v>
      </c>
      <c r="J17" s="31">
        <v>3</v>
      </c>
      <c r="K17" s="31" t="s">
        <v>24</v>
      </c>
      <c r="L17" s="6">
        <v>80</v>
      </c>
    </row>
    <row r="18" spans="1:12" ht="38.25" customHeight="1" x14ac:dyDescent="0.35">
      <c r="A18" s="129">
        <v>15</v>
      </c>
      <c r="B18" s="47">
        <v>810015104066</v>
      </c>
      <c r="C18" s="34" t="s">
        <v>126</v>
      </c>
      <c r="D18" s="35">
        <v>15</v>
      </c>
      <c r="E18" s="31">
        <v>2</v>
      </c>
      <c r="F18" s="31">
        <v>2</v>
      </c>
      <c r="G18" s="31">
        <f>SUM(D18:F18)</f>
        <v>19</v>
      </c>
      <c r="H18" s="31">
        <v>24</v>
      </c>
      <c r="I18" s="36">
        <f t="shared" si="0"/>
        <v>79.166666666666657</v>
      </c>
      <c r="J18" s="31">
        <v>3</v>
      </c>
      <c r="K18" s="31" t="s">
        <v>24</v>
      </c>
      <c r="L18" s="6">
        <v>88</v>
      </c>
    </row>
    <row r="19" spans="1:12" ht="38.25" customHeight="1" x14ac:dyDescent="0.35">
      <c r="A19" s="129">
        <v>16</v>
      </c>
      <c r="B19" s="47">
        <v>810015104071</v>
      </c>
      <c r="C19" s="34" t="s">
        <v>127</v>
      </c>
      <c r="D19" s="35">
        <v>16</v>
      </c>
      <c r="E19" s="31">
        <v>2</v>
      </c>
      <c r="F19" s="31">
        <v>2</v>
      </c>
      <c r="G19" s="31">
        <f>SUM(D19:F19)</f>
        <v>20</v>
      </c>
      <c r="H19" s="31">
        <v>24</v>
      </c>
      <c r="I19" s="36">
        <f t="shared" si="0"/>
        <v>83.333333333333343</v>
      </c>
      <c r="J19" s="31">
        <v>3</v>
      </c>
      <c r="K19" s="31" t="s">
        <v>24</v>
      </c>
      <c r="L19" s="6">
        <v>92</v>
      </c>
    </row>
    <row r="20" spans="1:12" ht="38.25" customHeight="1" x14ac:dyDescent="0.35">
      <c r="A20" s="129">
        <v>17</v>
      </c>
      <c r="B20" s="47">
        <v>810015104073</v>
      </c>
      <c r="C20" s="34" t="s">
        <v>128</v>
      </c>
      <c r="D20" s="35">
        <v>13</v>
      </c>
      <c r="E20" s="31">
        <v>2</v>
      </c>
      <c r="F20" s="31">
        <v>2</v>
      </c>
      <c r="G20" s="31">
        <f>SUM(D20:F20)</f>
        <v>17</v>
      </c>
      <c r="H20" s="31">
        <v>24</v>
      </c>
      <c r="I20" s="36">
        <f t="shared" si="0"/>
        <v>70.833333333333343</v>
      </c>
      <c r="J20" s="31">
        <v>3</v>
      </c>
      <c r="K20" s="31" t="s">
        <v>24</v>
      </c>
      <c r="L20" s="6">
        <v>99</v>
      </c>
    </row>
    <row r="21" spans="1:12" ht="38.25" customHeight="1" x14ac:dyDescent="0.35">
      <c r="A21" s="129">
        <v>18</v>
      </c>
      <c r="B21" s="47">
        <v>810015104078</v>
      </c>
      <c r="C21" s="34" t="s">
        <v>53</v>
      </c>
      <c r="D21" s="37">
        <v>17</v>
      </c>
      <c r="E21" s="38">
        <v>2</v>
      </c>
      <c r="F21" s="38">
        <v>2</v>
      </c>
      <c r="G21" s="38">
        <f>SUM(D21:F21)</f>
        <v>21</v>
      </c>
      <c r="H21" s="31">
        <v>24</v>
      </c>
      <c r="I21" s="39">
        <f t="shared" si="0"/>
        <v>87.5</v>
      </c>
      <c r="J21" s="31">
        <v>3</v>
      </c>
      <c r="K21" s="31" t="s">
        <v>24</v>
      </c>
      <c r="L21" s="6">
        <v>100</v>
      </c>
    </row>
    <row r="22" spans="1:12" ht="38.25" customHeight="1" x14ac:dyDescent="0.35">
      <c r="A22" s="129">
        <v>19</v>
      </c>
      <c r="B22" s="47">
        <v>810015104080</v>
      </c>
      <c r="C22" s="34" t="s">
        <v>129</v>
      </c>
      <c r="D22" s="37">
        <v>17</v>
      </c>
      <c r="E22" s="38">
        <v>2</v>
      </c>
      <c r="F22" s="38">
        <v>2</v>
      </c>
      <c r="G22" s="38">
        <f>SUM(D22:F22)</f>
        <v>21</v>
      </c>
      <c r="H22" s="31">
        <v>24</v>
      </c>
      <c r="I22" s="39">
        <f t="shared" si="0"/>
        <v>87.5</v>
      </c>
      <c r="J22" s="31">
        <v>3</v>
      </c>
      <c r="K22" s="31" t="s">
        <v>24</v>
      </c>
      <c r="L22" s="6">
        <v>99</v>
      </c>
    </row>
    <row r="23" spans="1:12" ht="38.25" customHeight="1" x14ac:dyDescent="0.35">
      <c r="A23" s="129">
        <v>20</v>
      </c>
      <c r="B23" s="47">
        <v>810015104085</v>
      </c>
      <c r="C23" s="34" t="s">
        <v>130</v>
      </c>
      <c r="D23" s="37">
        <v>17</v>
      </c>
      <c r="E23" s="38">
        <v>2</v>
      </c>
      <c r="F23" s="38">
        <v>2</v>
      </c>
      <c r="G23" s="38">
        <f>SUM(D23:F23)</f>
        <v>21</v>
      </c>
      <c r="H23" s="31">
        <v>24</v>
      </c>
      <c r="I23" s="39">
        <f t="shared" si="0"/>
        <v>87.5</v>
      </c>
      <c r="J23" s="31">
        <v>3</v>
      </c>
      <c r="K23" s="31" t="s">
        <v>24</v>
      </c>
      <c r="L23" s="6">
        <v>100</v>
      </c>
    </row>
    <row r="24" spans="1:12" ht="38.25" customHeight="1" x14ac:dyDescent="0.35">
      <c r="A24" s="129">
        <v>21</v>
      </c>
      <c r="B24" s="47">
        <v>810015104088</v>
      </c>
      <c r="C24" s="34" t="s">
        <v>131</v>
      </c>
      <c r="D24" s="37">
        <v>15</v>
      </c>
      <c r="E24" s="38">
        <v>2</v>
      </c>
      <c r="F24" s="38">
        <v>2</v>
      </c>
      <c r="G24" s="38">
        <f>SUM(D24:F24)</f>
        <v>19</v>
      </c>
      <c r="H24" s="31">
        <v>24</v>
      </c>
      <c r="I24" s="39">
        <f t="shared" si="0"/>
        <v>79.166666666666657</v>
      </c>
      <c r="J24" s="31">
        <v>3</v>
      </c>
      <c r="K24" s="31" t="s">
        <v>24</v>
      </c>
      <c r="L24" s="6">
        <v>90</v>
      </c>
    </row>
    <row r="25" spans="1:12" ht="38.25" customHeight="1" x14ac:dyDescent="0.35">
      <c r="A25" s="129">
        <v>22</v>
      </c>
      <c r="B25" s="47">
        <v>810015104092</v>
      </c>
      <c r="C25" s="34" t="s">
        <v>132</v>
      </c>
      <c r="D25" s="37">
        <v>16</v>
      </c>
      <c r="E25" s="38">
        <v>2</v>
      </c>
      <c r="F25" s="38">
        <v>2</v>
      </c>
      <c r="G25" s="38">
        <f>SUM(D25:F25)</f>
        <v>20</v>
      </c>
      <c r="H25" s="31">
        <v>24</v>
      </c>
      <c r="I25" s="39">
        <f t="shared" si="0"/>
        <v>83.333333333333343</v>
      </c>
      <c r="J25" s="31">
        <v>3</v>
      </c>
      <c r="K25" s="31" t="s">
        <v>24</v>
      </c>
      <c r="L25" s="6">
        <v>99</v>
      </c>
    </row>
    <row r="26" spans="1:12" ht="38.25" customHeight="1" x14ac:dyDescent="0.35">
      <c r="A26" s="129">
        <v>23</v>
      </c>
      <c r="B26" s="47">
        <v>81015104093</v>
      </c>
      <c r="C26" s="34" t="s">
        <v>133</v>
      </c>
      <c r="D26" s="37">
        <v>17</v>
      </c>
      <c r="E26" s="38">
        <v>2</v>
      </c>
      <c r="F26" s="38">
        <v>2</v>
      </c>
      <c r="G26" s="38">
        <f>SUM(D26:F26)</f>
        <v>21</v>
      </c>
      <c r="H26" s="31">
        <v>24</v>
      </c>
      <c r="I26" s="39">
        <f t="shared" si="0"/>
        <v>87.5</v>
      </c>
      <c r="J26" s="31">
        <v>3</v>
      </c>
      <c r="K26" s="31" t="s">
        <v>24</v>
      </c>
      <c r="L26" s="6">
        <v>94</v>
      </c>
    </row>
    <row r="27" spans="1:12" ht="38.25" customHeight="1" x14ac:dyDescent="0.35">
      <c r="A27" s="129">
        <v>24</v>
      </c>
      <c r="B27" s="47">
        <v>810015104095</v>
      </c>
      <c r="C27" s="34" t="s">
        <v>134</v>
      </c>
      <c r="D27" s="37">
        <v>17</v>
      </c>
      <c r="E27" s="38">
        <v>2</v>
      </c>
      <c r="F27" s="38">
        <v>2</v>
      </c>
      <c r="G27" s="38">
        <f>SUM(D27:F27)</f>
        <v>21</v>
      </c>
      <c r="H27" s="31">
        <v>24</v>
      </c>
      <c r="I27" s="39">
        <f t="shared" si="0"/>
        <v>87.5</v>
      </c>
      <c r="J27" s="31">
        <v>3</v>
      </c>
      <c r="K27" s="31" t="s">
        <v>24</v>
      </c>
      <c r="L27" s="6">
        <v>98</v>
      </c>
    </row>
    <row r="28" spans="1:12" ht="38.25" customHeight="1" x14ac:dyDescent="0.35">
      <c r="A28" s="129">
        <v>25</v>
      </c>
      <c r="B28" s="47">
        <v>810015104096</v>
      </c>
      <c r="C28" s="34" t="s">
        <v>135</v>
      </c>
      <c r="D28" s="37">
        <v>16</v>
      </c>
      <c r="E28" s="38">
        <v>2</v>
      </c>
      <c r="F28" s="38">
        <v>2</v>
      </c>
      <c r="G28" s="38">
        <f>SUM(D28:F28)</f>
        <v>20</v>
      </c>
      <c r="H28" s="31">
        <v>24</v>
      </c>
      <c r="I28" s="39">
        <f t="shared" si="0"/>
        <v>83.333333333333343</v>
      </c>
      <c r="J28" s="31">
        <v>3</v>
      </c>
      <c r="K28" s="31" t="s">
        <v>24</v>
      </c>
      <c r="L28" s="6">
        <v>80</v>
      </c>
    </row>
    <row r="29" spans="1:12" ht="38.25" customHeight="1" x14ac:dyDescent="0.35">
      <c r="A29" s="129">
        <v>26</v>
      </c>
      <c r="B29" s="47">
        <v>810015104098</v>
      </c>
      <c r="C29" s="34" t="s">
        <v>136</v>
      </c>
      <c r="D29" s="37">
        <v>16</v>
      </c>
      <c r="E29" s="38">
        <v>2</v>
      </c>
      <c r="F29" s="38">
        <v>2</v>
      </c>
      <c r="G29" s="38">
        <f>SUM(D29:F29)</f>
        <v>20</v>
      </c>
      <c r="H29" s="31">
        <v>24</v>
      </c>
      <c r="I29" s="39">
        <f t="shared" si="0"/>
        <v>83.333333333333343</v>
      </c>
      <c r="J29" s="31">
        <v>3</v>
      </c>
      <c r="K29" s="31" t="s">
        <v>24</v>
      </c>
      <c r="L29" s="6">
        <v>99</v>
      </c>
    </row>
    <row r="30" spans="1:12" ht="38.25" customHeight="1" x14ac:dyDescent="0.35">
      <c r="A30" s="129">
        <v>27</v>
      </c>
      <c r="B30" s="47">
        <v>810015104099</v>
      </c>
      <c r="C30" s="34" t="s">
        <v>137</v>
      </c>
      <c r="D30" s="37">
        <v>17</v>
      </c>
      <c r="E30" s="38">
        <v>2</v>
      </c>
      <c r="F30" s="38">
        <v>2</v>
      </c>
      <c r="G30" s="38">
        <f>SUM(D30:F30)</f>
        <v>21</v>
      </c>
      <c r="H30" s="31">
        <v>24</v>
      </c>
      <c r="I30" s="39">
        <f t="shared" si="0"/>
        <v>87.5</v>
      </c>
      <c r="J30" s="31">
        <v>3</v>
      </c>
      <c r="K30" s="31" t="s">
        <v>24</v>
      </c>
      <c r="L30" s="6">
        <v>100</v>
      </c>
    </row>
    <row r="31" spans="1:12" ht="38.25" customHeight="1" x14ac:dyDescent="0.35">
      <c r="A31" s="129">
        <v>28</v>
      </c>
      <c r="B31" s="47">
        <v>810015104102</v>
      </c>
      <c r="C31" s="34" t="s">
        <v>138</v>
      </c>
      <c r="D31" s="37">
        <v>15</v>
      </c>
      <c r="E31" s="38">
        <v>2</v>
      </c>
      <c r="F31" s="38">
        <v>2</v>
      </c>
      <c r="G31" s="38">
        <f>SUM(D31:F31)</f>
        <v>19</v>
      </c>
      <c r="H31" s="31">
        <v>24</v>
      </c>
      <c r="I31" s="39">
        <f t="shared" si="0"/>
        <v>79.166666666666657</v>
      </c>
      <c r="J31" s="31">
        <v>3</v>
      </c>
      <c r="K31" s="31" t="s">
        <v>24</v>
      </c>
      <c r="L31" s="6">
        <v>90</v>
      </c>
    </row>
    <row r="32" spans="1:12" ht="38.25" customHeight="1" x14ac:dyDescent="0.35">
      <c r="A32" s="129">
        <v>29</v>
      </c>
      <c r="B32" s="47">
        <v>810015104712</v>
      </c>
      <c r="C32" s="34" t="s">
        <v>54</v>
      </c>
      <c r="D32" s="37">
        <v>17</v>
      </c>
      <c r="E32" s="38">
        <v>2</v>
      </c>
      <c r="F32" s="38">
        <v>2</v>
      </c>
      <c r="G32" s="38">
        <f>SUM(D32:F32)</f>
        <v>21</v>
      </c>
      <c r="H32" s="31">
        <v>24</v>
      </c>
      <c r="I32" s="39">
        <f t="shared" si="0"/>
        <v>87.5</v>
      </c>
      <c r="J32" s="31">
        <v>3</v>
      </c>
      <c r="K32" s="31" t="s">
        <v>24</v>
      </c>
      <c r="L32" s="7">
        <v>96</v>
      </c>
    </row>
    <row r="33" spans="1:12" ht="38.25" customHeight="1" x14ac:dyDescent="0.35">
      <c r="A33" s="129">
        <v>30</v>
      </c>
      <c r="B33" s="47">
        <v>810015104713</v>
      </c>
      <c r="C33" s="34" t="s">
        <v>55</v>
      </c>
      <c r="D33" s="37">
        <v>16</v>
      </c>
      <c r="E33" s="38">
        <v>2</v>
      </c>
      <c r="F33" s="38">
        <v>2</v>
      </c>
      <c r="G33" s="38">
        <f>SUM(D33:F33)</f>
        <v>20</v>
      </c>
      <c r="H33" s="31">
        <v>24</v>
      </c>
      <c r="I33" s="39">
        <f t="shared" si="0"/>
        <v>83.333333333333343</v>
      </c>
      <c r="J33" s="31">
        <v>3</v>
      </c>
      <c r="K33" s="31" t="s">
        <v>24</v>
      </c>
      <c r="L33" s="7">
        <v>99</v>
      </c>
    </row>
    <row r="34" spans="1:12" ht="38.25" customHeight="1" x14ac:dyDescent="0.35">
      <c r="A34" s="129">
        <v>31</v>
      </c>
      <c r="B34" s="47">
        <v>810015104717</v>
      </c>
      <c r="C34" s="34" t="s">
        <v>56</v>
      </c>
      <c r="D34" s="37">
        <v>16</v>
      </c>
      <c r="E34" s="38">
        <v>2</v>
      </c>
      <c r="F34" s="38">
        <v>2</v>
      </c>
      <c r="G34" s="38">
        <f>SUM(D34:F34)</f>
        <v>20</v>
      </c>
      <c r="H34" s="31">
        <v>24</v>
      </c>
      <c r="I34" s="39">
        <f t="shared" si="0"/>
        <v>83.333333333333343</v>
      </c>
      <c r="J34" s="31">
        <v>3</v>
      </c>
      <c r="K34" s="31" t="s">
        <v>24</v>
      </c>
      <c r="L34" s="7">
        <v>98</v>
      </c>
    </row>
    <row r="35" spans="1:12" ht="38.25" customHeight="1" x14ac:dyDescent="0.35">
      <c r="B35" s="40"/>
      <c r="C35" s="41"/>
      <c r="D35" s="42"/>
      <c r="E35" s="42"/>
      <c r="F35" s="42"/>
      <c r="G35" s="43"/>
      <c r="H35" s="43"/>
      <c r="I35" s="44" t="s">
        <v>25</v>
      </c>
      <c r="J35" s="45">
        <f>SUM(J4:J34)</f>
        <v>89</v>
      </c>
      <c r="K35" s="45">
        <v>72</v>
      </c>
      <c r="L35" s="4"/>
    </row>
    <row r="36" spans="1:12" ht="38.25" customHeight="1" x14ac:dyDescent="0.35">
      <c r="B36" s="40"/>
      <c r="C36" s="41"/>
      <c r="D36" s="41"/>
      <c r="E36" s="41"/>
      <c r="F36" s="41"/>
      <c r="G36" s="99" t="s">
        <v>26</v>
      </c>
      <c r="H36" s="99"/>
      <c r="I36" s="100"/>
      <c r="J36" s="46">
        <f>(J35/31)</f>
        <v>2.870967741935484</v>
      </c>
      <c r="K36" s="40"/>
    </row>
  </sheetData>
  <autoFilter ref="B1:K36">
    <filterColumn colId="0" showButton="0"/>
  </autoFilter>
  <mergeCells count="10">
    <mergeCell ref="L2:L3"/>
    <mergeCell ref="G36:I36"/>
    <mergeCell ref="B1:C1"/>
    <mergeCell ref="I1:I3"/>
    <mergeCell ref="J1:J3"/>
    <mergeCell ref="K1:K3"/>
    <mergeCell ref="B2:C2"/>
    <mergeCell ref="D2:F2"/>
    <mergeCell ref="G2:G3"/>
    <mergeCell ref="H2:H3"/>
  </mergeCells>
  <conditionalFormatting sqref="I4:I34">
    <cfRule type="cellIs" dxfId="2" priority="1" operator="lessThan">
      <formula>60</formula>
    </cfRule>
  </conditionalFormatting>
  <pageMargins left="0.71590909090909094" right="0.67613636363636365" top="0.73181818181818181" bottom="1.05277777777778" header="0.53374999999999995" footer="0.78749999999999998"/>
  <pageSetup scale="42" orientation="portrait" r:id="rId1"/>
  <headerFooter>
    <oddHeader>&amp;C&amp;"Times New Roman,Bold"&amp;20&amp;A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showWhiteSpace="0" view="pageBreakPreview" zoomScale="70" zoomScaleNormal="95" zoomScaleSheetLayoutView="70" zoomScalePageLayoutView="70" workbookViewId="0">
      <selection activeCell="J22" sqref="J22"/>
    </sheetView>
  </sheetViews>
  <sheetFormatPr defaultRowHeight="12.75" x14ac:dyDescent="0.2"/>
  <cols>
    <col min="2" max="2" width="25.42578125" style="1" customWidth="1"/>
    <col min="3" max="3" width="24.28515625" customWidth="1"/>
    <col min="4" max="4" width="15.7109375" customWidth="1"/>
    <col min="5" max="5" width="15.140625" customWidth="1"/>
    <col min="6" max="6" width="16.140625" customWidth="1"/>
    <col min="7" max="7" width="18" customWidth="1"/>
    <col min="8" max="8" width="16.85546875" style="1" customWidth="1"/>
    <col min="9" max="9" width="17" style="1" customWidth="1"/>
    <col min="10" max="10" width="15.42578125" style="1" customWidth="1"/>
    <col min="11" max="11" width="18.7109375" style="1" customWidth="1"/>
    <col min="12" max="12" width="23.5703125" style="1" customWidth="1"/>
    <col min="13" max="13" width="16" customWidth="1"/>
  </cols>
  <sheetData>
    <row r="1" spans="1:13" ht="31.5" customHeight="1" x14ac:dyDescent="0.35">
      <c r="A1" s="127"/>
      <c r="B1" s="104" t="s">
        <v>16</v>
      </c>
      <c r="C1" s="104"/>
      <c r="D1" s="88">
        <v>44</v>
      </c>
      <c r="E1" s="88">
        <v>20</v>
      </c>
      <c r="F1" s="88">
        <v>2</v>
      </c>
      <c r="G1" s="88">
        <v>2</v>
      </c>
      <c r="H1" s="88"/>
      <c r="I1" s="88"/>
      <c r="J1" s="102" t="s">
        <v>17</v>
      </c>
      <c r="K1" s="103" t="s">
        <v>18</v>
      </c>
      <c r="L1" s="101" t="s">
        <v>90</v>
      </c>
    </row>
    <row r="2" spans="1:13" ht="31.5" customHeight="1" x14ac:dyDescent="0.35">
      <c r="A2" s="128"/>
      <c r="B2" s="104" t="s">
        <v>19</v>
      </c>
      <c r="C2" s="104"/>
      <c r="D2" s="105" t="s">
        <v>57</v>
      </c>
      <c r="E2" s="106"/>
      <c r="F2" s="106"/>
      <c r="G2" s="107"/>
      <c r="H2" s="103" t="s">
        <v>20</v>
      </c>
      <c r="I2" s="103" t="s">
        <v>21</v>
      </c>
      <c r="J2" s="102"/>
      <c r="K2" s="102"/>
      <c r="L2" s="102"/>
      <c r="M2" s="97"/>
    </row>
    <row r="3" spans="1:13" ht="84" x14ac:dyDescent="0.35">
      <c r="A3" s="88" t="s">
        <v>22</v>
      </c>
      <c r="B3" s="2"/>
      <c r="C3" s="88" t="s">
        <v>23</v>
      </c>
      <c r="D3" s="33" t="s">
        <v>145</v>
      </c>
      <c r="E3" s="130" t="s">
        <v>146</v>
      </c>
      <c r="F3" s="87" t="s">
        <v>147</v>
      </c>
      <c r="G3" s="87" t="s">
        <v>148</v>
      </c>
      <c r="H3" s="103"/>
      <c r="I3" s="103"/>
      <c r="J3" s="103"/>
      <c r="K3" s="103"/>
      <c r="L3" s="103"/>
      <c r="M3" s="98"/>
    </row>
    <row r="4" spans="1:13" ht="38.25" customHeight="1" x14ac:dyDescent="0.35">
      <c r="A4" s="129">
        <v>1</v>
      </c>
      <c r="B4" s="47">
        <v>810015104008</v>
      </c>
      <c r="C4" s="34" t="s">
        <v>112</v>
      </c>
      <c r="D4" s="35">
        <v>32</v>
      </c>
      <c r="E4" s="35">
        <v>14</v>
      </c>
      <c r="F4" s="31">
        <v>2</v>
      </c>
      <c r="G4" s="31">
        <v>2</v>
      </c>
      <c r="H4" s="31">
        <f>SUM(D4:G4)</f>
        <v>50</v>
      </c>
      <c r="I4" s="31">
        <v>64</v>
      </c>
      <c r="J4" s="36">
        <f>H4/I4*100</f>
        <v>78.125</v>
      </c>
      <c r="K4" s="31">
        <v>3</v>
      </c>
      <c r="L4" s="31" t="s">
        <v>24</v>
      </c>
      <c r="M4" s="6">
        <v>94</v>
      </c>
    </row>
    <row r="5" spans="1:13" ht="38.25" customHeight="1" x14ac:dyDescent="0.35">
      <c r="A5" s="129">
        <v>2</v>
      </c>
      <c r="B5" s="47">
        <v>810015104012</v>
      </c>
      <c r="C5" s="34" t="s">
        <v>113</v>
      </c>
      <c r="D5" s="35">
        <v>22</v>
      </c>
      <c r="E5" s="35">
        <v>15</v>
      </c>
      <c r="F5" s="31">
        <v>2</v>
      </c>
      <c r="G5" s="31">
        <v>2</v>
      </c>
      <c r="H5" s="31">
        <f t="shared" ref="H5:H34" si="0">SUM(D5:G5)</f>
        <v>41</v>
      </c>
      <c r="I5" s="31">
        <v>64</v>
      </c>
      <c r="J5" s="36">
        <f t="shared" ref="J5:J34" si="1">H5/I5*100</f>
        <v>64.0625</v>
      </c>
      <c r="K5" s="31">
        <v>3</v>
      </c>
      <c r="L5" s="31" t="s">
        <v>24</v>
      </c>
      <c r="M5" s="6">
        <v>78</v>
      </c>
    </row>
    <row r="6" spans="1:13" ht="38.25" customHeight="1" x14ac:dyDescent="0.35">
      <c r="A6" s="129">
        <v>3</v>
      </c>
      <c r="B6" s="47">
        <v>810015104014</v>
      </c>
      <c r="C6" s="34" t="s">
        <v>114</v>
      </c>
      <c r="D6" s="35">
        <v>31</v>
      </c>
      <c r="E6" s="35">
        <v>17</v>
      </c>
      <c r="F6" s="31">
        <v>2</v>
      </c>
      <c r="G6" s="31">
        <v>2</v>
      </c>
      <c r="H6" s="31">
        <f t="shared" si="0"/>
        <v>52</v>
      </c>
      <c r="I6" s="31">
        <v>64</v>
      </c>
      <c r="J6" s="36">
        <f t="shared" si="1"/>
        <v>81.25</v>
      </c>
      <c r="K6" s="31">
        <v>3</v>
      </c>
      <c r="L6" s="31" t="s">
        <v>24</v>
      </c>
      <c r="M6" s="6">
        <v>99</v>
      </c>
    </row>
    <row r="7" spans="1:13" ht="38.25" customHeight="1" x14ac:dyDescent="0.35">
      <c r="A7" s="129">
        <v>4</v>
      </c>
      <c r="B7" s="47">
        <v>810015104020</v>
      </c>
      <c r="C7" s="34" t="s">
        <v>115</v>
      </c>
      <c r="D7" s="35">
        <v>32</v>
      </c>
      <c r="E7" s="35">
        <v>13</v>
      </c>
      <c r="F7" s="31">
        <v>2</v>
      </c>
      <c r="G7" s="31">
        <v>2</v>
      </c>
      <c r="H7" s="31">
        <f t="shared" si="0"/>
        <v>49</v>
      </c>
      <c r="I7" s="31">
        <v>64</v>
      </c>
      <c r="J7" s="36">
        <f t="shared" si="1"/>
        <v>76.5625</v>
      </c>
      <c r="K7" s="31">
        <v>3</v>
      </c>
      <c r="L7" s="31" t="s">
        <v>24</v>
      </c>
      <c r="M7" s="6">
        <v>99</v>
      </c>
    </row>
    <row r="8" spans="1:13" ht="38.25" customHeight="1" x14ac:dyDescent="0.35">
      <c r="A8" s="129">
        <v>5</v>
      </c>
      <c r="B8" s="47">
        <v>810015104026</v>
      </c>
      <c r="C8" s="34" t="s">
        <v>116</v>
      </c>
      <c r="D8" s="35">
        <v>32</v>
      </c>
      <c r="E8" s="35">
        <v>17</v>
      </c>
      <c r="F8" s="31">
        <v>2</v>
      </c>
      <c r="G8" s="31">
        <v>2</v>
      </c>
      <c r="H8" s="31">
        <f t="shared" si="0"/>
        <v>53</v>
      </c>
      <c r="I8" s="31">
        <v>64</v>
      </c>
      <c r="J8" s="36">
        <f t="shared" si="1"/>
        <v>82.8125</v>
      </c>
      <c r="K8" s="31">
        <v>3</v>
      </c>
      <c r="L8" s="31" t="s">
        <v>24</v>
      </c>
      <c r="M8" s="6">
        <v>100</v>
      </c>
    </row>
    <row r="9" spans="1:13" ht="38.25" customHeight="1" x14ac:dyDescent="0.35">
      <c r="A9" s="129">
        <v>6</v>
      </c>
      <c r="B9" s="47">
        <v>810015104030</v>
      </c>
      <c r="C9" s="34" t="s">
        <v>117</v>
      </c>
      <c r="D9" s="35">
        <v>31</v>
      </c>
      <c r="E9" s="35">
        <v>16</v>
      </c>
      <c r="F9" s="31">
        <v>2</v>
      </c>
      <c r="G9" s="31">
        <v>2</v>
      </c>
      <c r="H9" s="31">
        <f t="shared" si="0"/>
        <v>51</v>
      </c>
      <c r="I9" s="31">
        <v>64</v>
      </c>
      <c r="J9" s="36">
        <f t="shared" si="1"/>
        <v>79.6875</v>
      </c>
      <c r="K9" s="31">
        <v>3</v>
      </c>
      <c r="L9" s="31" t="s">
        <v>24</v>
      </c>
      <c r="M9" s="6">
        <v>96</v>
      </c>
    </row>
    <row r="10" spans="1:13" ht="38.25" customHeight="1" x14ac:dyDescent="0.35">
      <c r="A10" s="129">
        <v>7</v>
      </c>
      <c r="B10" s="47">
        <v>810015104034</v>
      </c>
      <c r="C10" s="34" t="s">
        <v>118</v>
      </c>
      <c r="D10" s="35">
        <v>28</v>
      </c>
      <c r="E10" s="35">
        <v>15</v>
      </c>
      <c r="F10" s="31">
        <v>2</v>
      </c>
      <c r="G10" s="31">
        <v>2</v>
      </c>
      <c r="H10" s="31">
        <f t="shared" si="0"/>
        <v>47</v>
      </c>
      <c r="I10" s="31">
        <v>64</v>
      </c>
      <c r="J10" s="36">
        <f t="shared" si="1"/>
        <v>73.4375</v>
      </c>
      <c r="K10" s="31">
        <v>3</v>
      </c>
      <c r="L10" s="31" t="s">
        <v>24</v>
      </c>
      <c r="M10" s="6">
        <v>88</v>
      </c>
    </row>
    <row r="11" spans="1:13" ht="38.25" customHeight="1" x14ac:dyDescent="0.35">
      <c r="A11" s="129">
        <v>8</v>
      </c>
      <c r="B11" s="47">
        <v>810015104038</v>
      </c>
      <c r="C11" s="34" t="s">
        <v>119</v>
      </c>
      <c r="D11" s="35">
        <v>30</v>
      </c>
      <c r="E11" s="35">
        <v>17</v>
      </c>
      <c r="F11" s="31">
        <v>2</v>
      </c>
      <c r="G11" s="31">
        <v>2</v>
      </c>
      <c r="H11" s="31">
        <f t="shared" si="0"/>
        <v>51</v>
      </c>
      <c r="I11" s="31">
        <v>64</v>
      </c>
      <c r="J11" s="36">
        <f t="shared" si="1"/>
        <v>79.6875</v>
      </c>
      <c r="K11" s="31">
        <v>3</v>
      </c>
      <c r="L11" s="31" t="s">
        <v>24</v>
      </c>
      <c r="M11" s="6">
        <v>96</v>
      </c>
    </row>
    <row r="12" spans="1:13" ht="38.25" customHeight="1" x14ac:dyDescent="0.35">
      <c r="A12" s="129">
        <v>9</v>
      </c>
      <c r="B12" s="47">
        <v>810015104044</v>
      </c>
      <c r="C12" s="34" t="s">
        <v>120</v>
      </c>
      <c r="D12" s="35">
        <v>32</v>
      </c>
      <c r="E12" s="35">
        <v>16</v>
      </c>
      <c r="F12" s="31">
        <v>2</v>
      </c>
      <c r="G12" s="31">
        <v>2</v>
      </c>
      <c r="H12" s="31">
        <f t="shared" si="0"/>
        <v>52</v>
      </c>
      <c r="I12" s="31">
        <v>64</v>
      </c>
      <c r="J12" s="36">
        <f t="shared" si="1"/>
        <v>81.25</v>
      </c>
      <c r="K12" s="31">
        <v>3</v>
      </c>
      <c r="L12" s="31" t="s">
        <v>24</v>
      </c>
      <c r="M12" s="6">
        <v>99</v>
      </c>
    </row>
    <row r="13" spans="1:13" ht="38.25" customHeight="1" x14ac:dyDescent="0.35">
      <c r="A13" s="129">
        <v>10</v>
      </c>
      <c r="B13" s="47">
        <v>810015104045</v>
      </c>
      <c r="C13" s="34" t="s">
        <v>121</v>
      </c>
      <c r="D13" s="35">
        <v>28</v>
      </c>
      <c r="E13" s="35">
        <v>15</v>
      </c>
      <c r="F13" s="31">
        <v>2</v>
      </c>
      <c r="G13" s="31">
        <v>2</v>
      </c>
      <c r="H13" s="31">
        <f t="shared" si="0"/>
        <v>47</v>
      </c>
      <c r="I13" s="31">
        <v>64</v>
      </c>
      <c r="J13" s="36">
        <f t="shared" si="1"/>
        <v>73.4375</v>
      </c>
      <c r="K13" s="31">
        <v>3</v>
      </c>
      <c r="L13" s="31" t="s">
        <v>24</v>
      </c>
      <c r="M13" s="6">
        <v>88</v>
      </c>
    </row>
    <row r="14" spans="1:13" ht="38.25" customHeight="1" x14ac:dyDescent="0.35">
      <c r="A14" s="129">
        <v>11</v>
      </c>
      <c r="B14" s="47">
        <v>810015104049</v>
      </c>
      <c r="C14" s="34" t="s">
        <v>122</v>
      </c>
      <c r="D14" s="35">
        <v>29</v>
      </c>
      <c r="E14" s="35">
        <v>16</v>
      </c>
      <c r="F14" s="31">
        <v>1</v>
      </c>
      <c r="G14" s="31">
        <v>1</v>
      </c>
      <c r="H14" s="31">
        <f t="shared" si="0"/>
        <v>47</v>
      </c>
      <c r="I14" s="31">
        <v>64</v>
      </c>
      <c r="J14" s="36">
        <f t="shared" si="1"/>
        <v>73.4375</v>
      </c>
      <c r="K14" s="31">
        <v>3</v>
      </c>
      <c r="L14" s="31" t="s">
        <v>24</v>
      </c>
      <c r="M14" s="6">
        <v>88</v>
      </c>
    </row>
    <row r="15" spans="1:13" ht="38.25" customHeight="1" x14ac:dyDescent="0.35">
      <c r="A15" s="129">
        <v>12</v>
      </c>
      <c r="B15" s="47">
        <v>810015104057</v>
      </c>
      <c r="C15" s="34" t="s">
        <v>123</v>
      </c>
      <c r="D15" s="35">
        <v>32</v>
      </c>
      <c r="E15" s="35">
        <v>17</v>
      </c>
      <c r="F15" s="31">
        <v>2</v>
      </c>
      <c r="G15" s="31">
        <v>2</v>
      </c>
      <c r="H15" s="31">
        <f t="shared" si="0"/>
        <v>53</v>
      </c>
      <c r="I15" s="31">
        <v>64</v>
      </c>
      <c r="J15" s="36">
        <f t="shared" si="1"/>
        <v>82.8125</v>
      </c>
      <c r="K15" s="31">
        <v>3</v>
      </c>
      <c r="L15" s="31" t="s">
        <v>24</v>
      </c>
      <c r="M15" s="6">
        <v>98</v>
      </c>
    </row>
    <row r="16" spans="1:13" ht="38.25" customHeight="1" x14ac:dyDescent="0.35">
      <c r="A16" s="129">
        <v>13</v>
      </c>
      <c r="B16" s="47">
        <v>810015104064</v>
      </c>
      <c r="C16" s="34" t="s">
        <v>124</v>
      </c>
      <c r="D16" s="35">
        <v>30</v>
      </c>
      <c r="E16" s="35">
        <v>17</v>
      </c>
      <c r="F16" s="31">
        <v>2</v>
      </c>
      <c r="G16" s="31">
        <v>2</v>
      </c>
      <c r="H16" s="31">
        <f t="shared" si="0"/>
        <v>51</v>
      </c>
      <c r="I16" s="31">
        <v>64</v>
      </c>
      <c r="J16" s="36">
        <f t="shared" si="1"/>
        <v>79.6875</v>
      </c>
      <c r="K16" s="31">
        <v>3</v>
      </c>
      <c r="L16" s="31" t="s">
        <v>24</v>
      </c>
      <c r="M16" s="6">
        <v>99</v>
      </c>
    </row>
    <row r="17" spans="1:13" ht="38.25" customHeight="1" x14ac:dyDescent="0.35">
      <c r="A17" s="129">
        <v>14</v>
      </c>
      <c r="B17" s="47">
        <v>810015104065</v>
      </c>
      <c r="C17" s="34" t="s">
        <v>125</v>
      </c>
      <c r="D17" s="35">
        <v>23</v>
      </c>
      <c r="E17" s="35">
        <v>16</v>
      </c>
      <c r="F17" s="31">
        <v>2</v>
      </c>
      <c r="G17" s="31">
        <v>2</v>
      </c>
      <c r="H17" s="31">
        <f t="shared" si="0"/>
        <v>43</v>
      </c>
      <c r="I17" s="31">
        <v>64</v>
      </c>
      <c r="J17" s="36">
        <f t="shared" si="1"/>
        <v>67.1875</v>
      </c>
      <c r="K17" s="31">
        <v>3</v>
      </c>
      <c r="L17" s="31" t="s">
        <v>24</v>
      </c>
      <c r="M17" s="6">
        <v>80</v>
      </c>
    </row>
    <row r="18" spans="1:13" ht="38.25" customHeight="1" x14ac:dyDescent="0.35">
      <c r="A18" s="129">
        <v>15</v>
      </c>
      <c r="B18" s="47">
        <v>810015104066</v>
      </c>
      <c r="C18" s="34" t="s">
        <v>126</v>
      </c>
      <c r="D18" s="35">
        <v>28</v>
      </c>
      <c r="E18" s="35">
        <v>15</v>
      </c>
      <c r="F18" s="31">
        <v>2</v>
      </c>
      <c r="G18" s="31">
        <v>2</v>
      </c>
      <c r="H18" s="31">
        <f t="shared" si="0"/>
        <v>47</v>
      </c>
      <c r="I18" s="31">
        <v>64</v>
      </c>
      <c r="J18" s="36">
        <f t="shared" si="1"/>
        <v>73.4375</v>
      </c>
      <c r="K18" s="31">
        <v>3</v>
      </c>
      <c r="L18" s="31" t="s">
        <v>24</v>
      </c>
      <c r="M18" s="6">
        <v>88</v>
      </c>
    </row>
    <row r="19" spans="1:13" ht="38.25" customHeight="1" x14ac:dyDescent="0.35">
      <c r="A19" s="129">
        <v>16</v>
      </c>
      <c r="B19" s="47">
        <v>810015104071</v>
      </c>
      <c r="C19" s="34" t="s">
        <v>127</v>
      </c>
      <c r="D19" s="35">
        <v>29</v>
      </c>
      <c r="E19" s="35">
        <v>16</v>
      </c>
      <c r="F19" s="31">
        <v>2</v>
      </c>
      <c r="G19" s="31">
        <v>2</v>
      </c>
      <c r="H19" s="31">
        <f t="shared" si="0"/>
        <v>49</v>
      </c>
      <c r="I19" s="31">
        <v>64</v>
      </c>
      <c r="J19" s="36">
        <f t="shared" si="1"/>
        <v>76.5625</v>
      </c>
      <c r="K19" s="31">
        <v>3</v>
      </c>
      <c r="L19" s="31" t="s">
        <v>24</v>
      </c>
      <c r="M19" s="6">
        <v>92</v>
      </c>
    </row>
    <row r="20" spans="1:13" ht="38.25" customHeight="1" x14ac:dyDescent="0.35">
      <c r="A20" s="129">
        <v>17</v>
      </c>
      <c r="B20" s="47">
        <v>810015104073</v>
      </c>
      <c r="C20" s="34" t="s">
        <v>128</v>
      </c>
      <c r="D20" s="35">
        <v>32</v>
      </c>
      <c r="E20" s="35">
        <v>16</v>
      </c>
      <c r="F20" s="31">
        <v>2</v>
      </c>
      <c r="G20" s="31">
        <v>2</v>
      </c>
      <c r="H20" s="31">
        <f t="shared" si="0"/>
        <v>52</v>
      </c>
      <c r="I20" s="31">
        <v>64</v>
      </c>
      <c r="J20" s="36">
        <f t="shared" si="1"/>
        <v>81.25</v>
      </c>
      <c r="K20" s="31">
        <v>3</v>
      </c>
      <c r="L20" s="31" t="s">
        <v>24</v>
      </c>
      <c r="M20" s="6">
        <v>99</v>
      </c>
    </row>
    <row r="21" spans="1:13" ht="38.25" customHeight="1" x14ac:dyDescent="0.35">
      <c r="A21" s="129">
        <v>18</v>
      </c>
      <c r="B21" s="47">
        <v>810015104078</v>
      </c>
      <c r="C21" s="34" t="s">
        <v>53</v>
      </c>
      <c r="D21" s="37">
        <v>32</v>
      </c>
      <c r="E21" s="37">
        <v>17</v>
      </c>
      <c r="F21" s="38">
        <v>2</v>
      </c>
      <c r="G21" s="38">
        <v>2</v>
      </c>
      <c r="H21" s="38">
        <f t="shared" si="0"/>
        <v>53</v>
      </c>
      <c r="I21" s="31">
        <v>64</v>
      </c>
      <c r="J21" s="39">
        <f t="shared" si="1"/>
        <v>82.8125</v>
      </c>
      <c r="K21" s="31">
        <v>3</v>
      </c>
      <c r="L21" s="31" t="s">
        <v>24</v>
      </c>
      <c r="M21" s="6">
        <v>100</v>
      </c>
    </row>
    <row r="22" spans="1:13" ht="38.25" customHeight="1" x14ac:dyDescent="0.35">
      <c r="A22" s="129">
        <v>19</v>
      </c>
      <c r="B22" s="47">
        <v>810015104080</v>
      </c>
      <c r="C22" s="34" t="s">
        <v>129</v>
      </c>
      <c r="D22" s="37">
        <v>30</v>
      </c>
      <c r="E22" s="37">
        <v>17</v>
      </c>
      <c r="F22" s="38">
        <v>2</v>
      </c>
      <c r="G22" s="38">
        <v>2</v>
      </c>
      <c r="H22" s="38">
        <f t="shared" si="0"/>
        <v>51</v>
      </c>
      <c r="I22" s="31">
        <v>64</v>
      </c>
      <c r="J22" s="39">
        <f t="shared" si="1"/>
        <v>79.6875</v>
      </c>
      <c r="K22" s="31">
        <v>3</v>
      </c>
      <c r="L22" s="31" t="s">
        <v>24</v>
      </c>
      <c r="M22" s="6">
        <v>99</v>
      </c>
    </row>
    <row r="23" spans="1:13" ht="38.25" customHeight="1" x14ac:dyDescent="0.35">
      <c r="A23" s="129">
        <v>20</v>
      </c>
      <c r="B23" s="47">
        <v>810015104085</v>
      </c>
      <c r="C23" s="34" t="s">
        <v>130</v>
      </c>
      <c r="D23" s="37">
        <v>32</v>
      </c>
      <c r="E23" s="37">
        <v>17</v>
      </c>
      <c r="F23" s="38">
        <v>2</v>
      </c>
      <c r="G23" s="38">
        <v>2</v>
      </c>
      <c r="H23" s="38">
        <f t="shared" si="0"/>
        <v>53</v>
      </c>
      <c r="I23" s="31">
        <v>64</v>
      </c>
      <c r="J23" s="39">
        <f t="shared" si="1"/>
        <v>82.8125</v>
      </c>
      <c r="K23" s="31">
        <v>3</v>
      </c>
      <c r="L23" s="31" t="s">
        <v>24</v>
      </c>
      <c r="M23" s="6">
        <v>100</v>
      </c>
    </row>
    <row r="24" spans="1:13" ht="38.25" customHeight="1" x14ac:dyDescent="0.35">
      <c r="A24" s="129">
        <v>21</v>
      </c>
      <c r="B24" s="47">
        <v>810015104088</v>
      </c>
      <c r="C24" s="34" t="s">
        <v>131</v>
      </c>
      <c r="D24" s="37">
        <v>29</v>
      </c>
      <c r="E24" s="37">
        <v>15</v>
      </c>
      <c r="F24" s="38">
        <v>2</v>
      </c>
      <c r="G24" s="38">
        <v>2</v>
      </c>
      <c r="H24" s="38">
        <f t="shared" si="0"/>
        <v>48</v>
      </c>
      <c r="I24" s="31">
        <v>64</v>
      </c>
      <c r="J24" s="39">
        <f t="shared" si="1"/>
        <v>75</v>
      </c>
      <c r="K24" s="31">
        <v>3</v>
      </c>
      <c r="L24" s="31" t="s">
        <v>24</v>
      </c>
      <c r="M24" s="6">
        <v>90</v>
      </c>
    </row>
    <row r="25" spans="1:13" ht="38.25" customHeight="1" x14ac:dyDescent="0.35">
      <c r="A25" s="129">
        <v>22</v>
      </c>
      <c r="B25" s="47">
        <v>810015104092</v>
      </c>
      <c r="C25" s="34" t="s">
        <v>132</v>
      </c>
      <c r="D25" s="37">
        <v>32</v>
      </c>
      <c r="E25" s="37">
        <v>16</v>
      </c>
      <c r="F25" s="38">
        <v>2</v>
      </c>
      <c r="G25" s="38">
        <v>2</v>
      </c>
      <c r="H25" s="38">
        <f t="shared" si="0"/>
        <v>52</v>
      </c>
      <c r="I25" s="31">
        <v>64</v>
      </c>
      <c r="J25" s="39">
        <f t="shared" si="1"/>
        <v>81.25</v>
      </c>
      <c r="K25" s="31">
        <v>3</v>
      </c>
      <c r="L25" s="31" t="s">
        <v>24</v>
      </c>
      <c r="M25" s="6">
        <v>99</v>
      </c>
    </row>
    <row r="26" spans="1:13" ht="38.25" customHeight="1" x14ac:dyDescent="0.35">
      <c r="A26" s="129">
        <v>23</v>
      </c>
      <c r="B26" s="47">
        <v>81015104093</v>
      </c>
      <c r="C26" s="34" t="s">
        <v>133</v>
      </c>
      <c r="D26" s="37">
        <v>29</v>
      </c>
      <c r="E26" s="37">
        <v>17</v>
      </c>
      <c r="F26" s="38">
        <v>2</v>
      </c>
      <c r="G26" s="38">
        <v>2</v>
      </c>
      <c r="H26" s="38">
        <f t="shared" si="0"/>
        <v>50</v>
      </c>
      <c r="I26" s="31">
        <v>64</v>
      </c>
      <c r="J26" s="39">
        <f t="shared" si="1"/>
        <v>78.125</v>
      </c>
      <c r="K26" s="31">
        <v>3</v>
      </c>
      <c r="L26" s="31" t="s">
        <v>24</v>
      </c>
      <c r="M26" s="6">
        <v>94</v>
      </c>
    </row>
    <row r="27" spans="1:13" ht="38.25" customHeight="1" x14ac:dyDescent="0.35">
      <c r="A27" s="129">
        <v>24</v>
      </c>
      <c r="B27" s="47">
        <v>810015104095</v>
      </c>
      <c r="C27" s="34" t="s">
        <v>134</v>
      </c>
      <c r="D27" s="37">
        <v>30</v>
      </c>
      <c r="E27" s="37">
        <v>17</v>
      </c>
      <c r="F27" s="38">
        <v>2</v>
      </c>
      <c r="G27" s="38">
        <v>2</v>
      </c>
      <c r="H27" s="38">
        <f t="shared" si="0"/>
        <v>51</v>
      </c>
      <c r="I27" s="31">
        <v>64</v>
      </c>
      <c r="J27" s="39">
        <f t="shared" si="1"/>
        <v>79.6875</v>
      </c>
      <c r="K27" s="31">
        <v>3</v>
      </c>
      <c r="L27" s="31" t="s">
        <v>24</v>
      </c>
      <c r="M27" s="6">
        <v>98</v>
      </c>
    </row>
    <row r="28" spans="1:13" ht="38.25" customHeight="1" x14ac:dyDescent="0.35">
      <c r="A28" s="129">
        <v>25</v>
      </c>
      <c r="B28" s="47">
        <v>810015104096</v>
      </c>
      <c r="C28" s="34" t="s">
        <v>135</v>
      </c>
      <c r="D28" s="37">
        <v>19</v>
      </c>
      <c r="E28" s="37">
        <v>12</v>
      </c>
      <c r="F28" s="38">
        <v>2</v>
      </c>
      <c r="G28" s="38">
        <v>2</v>
      </c>
      <c r="H28" s="38">
        <f t="shared" si="0"/>
        <v>35</v>
      </c>
      <c r="I28" s="31">
        <v>64</v>
      </c>
      <c r="J28" s="39">
        <f t="shared" si="1"/>
        <v>54.6875</v>
      </c>
      <c r="K28" s="31">
        <v>3</v>
      </c>
      <c r="L28" s="31" t="s">
        <v>24</v>
      </c>
      <c r="M28" s="6">
        <v>80</v>
      </c>
    </row>
    <row r="29" spans="1:13" ht="38.25" customHeight="1" x14ac:dyDescent="0.35">
      <c r="A29" s="129">
        <v>26</v>
      </c>
      <c r="B29" s="47">
        <v>810015104098</v>
      </c>
      <c r="C29" s="34" t="s">
        <v>136</v>
      </c>
      <c r="D29" s="37">
        <v>32</v>
      </c>
      <c r="E29" s="37">
        <v>16</v>
      </c>
      <c r="F29" s="38">
        <v>2</v>
      </c>
      <c r="G29" s="38">
        <v>2</v>
      </c>
      <c r="H29" s="38">
        <f t="shared" si="0"/>
        <v>52</v>
      </c>
      <c r="I29" s="31">
        <v>64</v>
      </c>
      <c r="J29" s="39">
        <f t="shared" si="1"/>
        <v>81.25</v>
      </c>
      <c r="K29" s="31">
        <v>3</v>
      </c>
      <c r="L29" s="31" t="s">
        <v>24</v>
      </c>
      <c r="M29" s="6">
        <v>99</v>
      </c>
    </row>
    <row r="30" spans="1:13" ht="38.25" customHeight="1" x14ac:dyDescent="0.35">
      <c r="A30" s="129">
        <v>27</v>
      </c>
      <c r="B30" s="47">
        <v>810015104099</v>
      </c>
      <c r="C30" s="34" t="s">
        <v>137</v>
      </c>
      <c r="D30" s="37">
        <v>32</v>
      </c>
      <c r="E30" s="37">
        <v>17</v>
      </c>
      <c r="F30" s="38">
        <v>2</v>
      </c>
      <c r="G30" s="38">
        <v>2</v>
      </c>
      <c r="H30" s="38">
        <f t="shared" si="0"/>
        <v>53</v>
      </c>
      <c r="I30" s="31">
        <v>64</v>
      </c>
      <c r="J30" s="39">
        <f t="shared" si="1"/>
        <v>82.8125</v>
      </c>
      <c r="K30" s="31">
        <v>3</v>
      </c>
      <c r="L30" s="31" t="s">
        <v>24</v>
      </c>
      <c r="M30" s="6">
        <v>100</v>
      </c>
    </row>
    <row r="31" spans="1:13" ht="38.25" customHeight="1" x14ac:dyDescent="0.35">
      <c r="A31" s="129">
        <v>28</v>
      </c>
      <c r="B31" s="47">
        <v>810015104102</v>
      </c>
      <c r="C31" s="34" t="s">
        <v>138</v>
      </c>
      <c r="D31" s="37">
        <v>29</v>
      </c>
      <c r="E31" s="37">
        <v>15</v>
      </c>
      <c r="F31" s="38">
        <v>2</v>
      </c>
      <c r="G31" s="38">
        <v>2</v>
      </c>
      <c r="H31" s="38">
        <f t="shared" si="0"/>
        <v>48</v>
      </c>
      <c r="I31" s="31">
        <v>64</v>
      </c>
      <c r="J31" s="39">
        <f t="shared" si="1"/>
        <v>75</v>
      </c>
      <c r="K31" s="31">
        <v>3</v>
      </c>
      <c r="L31" s="31" t="s">
        <v>24</v>
      </c>
      <c r="M31" s="6">
        <v>90</v>
      </c>
    </row>
    <row r="32" spans="1:13" ht="38.25" customHeight="1" x14ac:dyDescent="0.35">
      <c r="A32" s="129">
        <v>29</v>
      </c>
      <c r="B32" s="47">
        <v>810015104712</v>
      </c>
      <c r="C32" s="34" t="s">
        <v>54</v>
      </c>
      <c r="D32" s="37">
        <v>30</v>
      </c>
      <c r="E32" s="37">
        <v>17</v>
      </c>
      <c r="F32" s="38">
        <v>2</v>
      </c>
      <c r="G32" s="38">
        <v>2</v>
      </c>
      <c r="H32" s="38">
        <f t="shared" si="0"/>
        <v>51</v>
      </c>
      <c r="I32" s="31">
        <v>64</v>
      </c>
      <c r="J32" s="39">
        <f t="shared" si="1"/>
        <v>79.6875</v>
      </c>
      <c r="K32" s="31">
        <v>3</v>
      </c>
      <c r="L32" s="31" t="s">
        <v>24</v>
      </c>
      <c r="M32" s="7">
        <v>96</v>
      </c>
    </row>
    <row r="33" spans="1:13" ht="38.25" customHeight="1" x14ac:dyDescent="0.35">
      <c r="A33" s="129">
        <v>30</v>
      </c>
      <c r="B33" s="47">
        <v>810015104713</v>
      </c>
      <c r="C33" s="34" t="s">
        <v>55</v>
      </c>
      <c r="D33" s="37">
        <v>32</v>
      </c>
      <c r="E33" s="37">
        <v>16</v>
      </c>
      <c r="F33" s="38">
        <v>2</v>
      </c>
      <c r="G33" s="38">
        <v>2</v>
      </c>
      <c r="H33" s="38">
        <f t="shared" si="0"/>
        <v>52</v>
      </c>
      <c r="I33" s="31">
        <v>64</v>
      </c>
      <c r="J33" s="39">
        <f t="shared" si="1"/>
        <v>81.25</v>
      </c>
      <c r="K33" s="31">
        <v>3</v>
      </c>
      <c r="L33" s="31" t="s">
        <v>24</v>
      </c>
      <c r="M33" s="7">
        <v>99</v>
      </c>
    </row>
    <row r="34" spans="1:13" ht="38.25" customHeight="1" x14ac:dyDescent="0.35">
      <c r="A34" s="129">
        <v>31</v>
      </c>
      <c r="B34" s="47">
        <v>810015104717</v>
      </c>
      <c r="C34" s="34" t="s">
        <v>56</v>
      </c>
      <c r="D34" s="37">
        <v>30</v>
      </c>
      <c r="E34" s="37">
        <v>16</v>
      </c>
      <c r="F34" s="38">
        <v>2</v>
      </c>
      <c r="G34" s="38">
        <v>2</v>
      </c>
      <c r="H34" s="38">
        <f t="shared" si="0"/>
        <v>50</v>
      </c>
      <c r="I34" s="31">
        <v>64</v>
      </c>
      <c r="J34" s="39">
        <f t="shared" si="1"/>
        <v>78.125</v>
      </c>
      <c r="K34" s="31">
        <v>3</v>
      </c>
      <c r="L34" s="31" t="s">
        <v>24</v>
      </c>
      <c r="M34" s="7">
        <v>98</v>
      </c>
    </row>
    <row r="35" spans="1:13" ht="38.25" customHeight="1" x14ac:dyDescent="0.35">
      <c r="B35" s="40"/>
      <c r="C35" s="41"/>
      <c r="D35" s="42"/>
      <c r="E35" s="42"/>
      <c r="F35" s="42"/>
      <c r="G35" s="42"/>
      <c r="H35" s="43"/>
      <c r="I35" s="43"/>
      <c r="J35" s="44" t="s">
        <v>25</v>
      </c>
      <c r="K35" s="45">
        <f>SUM(K4:K34)</f>
        <v>93</v>
      </c>
      <c r="L35" s="45">
        <v>72</v>
      </c>
      <c r="M35" s="4"/>
    </row>
    <row r="36" spans="1:13" ht="38.25" customHeight="1" x14ac:dyDescent="0.35">
      <c r="B36" s="40"/>
      <c r="C36" s="41"/>
      <c r="D36" s="41"/>
      <c r="E36" s="41"/>
      <c r="F36" s="41"/>
      <c r="G36" s="41"/>
      <c r="H36" s="99" t="s">
        <v>26</v>
      </c>
      <c r="I36" s="99"/>
      <c r="J36" s="100"/>
      <c r="K36" s="46">
        <f>(K35/79)</f>
        <v>1.1772151898734178</v>
      </c>
      <c r="L36" s="40"/>
    </row>
  </sheetData>
  <autoFilter ref="B1:L36">
    <filterColumn colId="0" showButton="0"/>
  </autoFilter>
  <mergeCells count="10">
    <mergeCell ref="M2:M3"/>
    <mergeCell ref="H36:J36"/>
    <mergeCell ref="B1:C1"/>
    <mergeCell ref="J1:J3"/>
    <mergeCell ref="K1:K3"/>
    <mergeCell ref="L1:L3"/>
    <mergeCell ref="B2:C2"/>
    <mergeCell ref="D2:G2"/>
    <mergeCell ref="H2:H3"/>
    <mergeCell ref="I2:I3"/>
  </mergeCells>
  <conditionalFormatting sqref="J4:J34">
    <cfRule type="cellIs" dxfId="1" priority="1" operator="lessThan">
      <formula>60</formula>
    </cfRule>
  </conditionalFormatting>
  <pageMargins left="0.71590909090909094" right="0.67613636363636365" top="0.73181818181818181" bottom="1.05277777777778" header="0.53374999999999995" footer="0.78749999999999998"/>
  <pageSetup scale="42" orientation="portrait" r:id="rId1"/>
  <headerFooter>
    <oddHeader>&amp;C&amp;"Times New Roman,Bold"&amp;20&amp;A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showWhiteSpace="0" view="pageBreakPreview" zoomScale="70" zoomScaleNormal="95" zoomScaleSheetLayoutView="70" zoomScalePageLayoutView="70" workbookViewId="0">
      <selection activeCell="G3" sqref="G3"/>
    </sheetView>
  </sheetViews>
  <sheetFormatPr defaultRowHeight="12.75" x14ac:dyDescent="0.2"/>
  <cols>
    <col min="2" max="2" width="25.42578125" style="1" customWidth="1"/>
    <col min="3" max="3" width="24.28515625" customWidth="1"/>
    <col min="4" max="5" width="15.7109375" customWidth="1"/>
    <col min="6" max="6" width="15.140625" customWidth="1"/>
    <col min="7" max="7" width="16.140625" customWidth="1"/>
    <col min="8" max="8" width="18" customWidth="1"/>
    <col min="9" max="9" width="16.85546875" style="1" customWidth="1"/>
    <col min="10" max="10" width="17" style="1" customWidth="1"/>
    <col min="11" max="11" width="15.42578125" style="1" customWidth="1"/>
    <col min="12" max="12" width="18.7109375" style="1" customWidth="1"/>
    <col min="13" max="13" width="23.5703125" style="1" customWidth="1"/>
    <col min="14" max="14" width="16" customWidth="1"/>
  </cols>
  <sheetData>
    <row r="1" spans="1:14" ht="31.5" customHeight="1" x14ac:dyDescent="0.35">
      <c r="A1" s="127"/>
      <c r="B1" s="104" t="s">
        <v>16</v>
      </c>
      <c r="C1" s="104"/>
      <c r="D1" s="88">
        <v>24</v>
      </c>
      <c r="E1" s="88">
        <v>16</v>
      </c>
      <c r="F1" s="88">
        <v>18</v>
      </c>
      <c r="G1" s="88">
        <v>2</v>
      </c>
      <c r="H1" s="88">
        <v>2</v>
      </c>
      <c r="I1" s="88"/>
      <c r="J1" s="88"/>
      <c r="K1" s="102" t="s">
        <v>17</v>
      </c>
      <c r="L1" s="103" t="s">
        <v>18</v>
      </c>
      <c r="M1" s="101" t="s">
        <v>90</v>
      </c>
    </row>
    <row r="2" spans="1:14" ht="31.5" customHeight="1" x14ac:dyDescent="0.35">
      <c r="A2" s="128"/>
      <c r="B2" s="104" t="s">
        <v>19</v>
      </c>
      <c r="C2" s="104"/>
      <c r="D2" s="105" t="s">
        <v>58</v>
      </c>
      <c r="E2" s="106"/>
      <c r="F2" s="106"/>
      <c r="G2" s="106"/>
      <c r="H2" s="107"/>
      <c r="I2" s="103" t="s">
        <v>20</v>
      </c>
      <c r="J2" s="103" t="s">
        <v>21</v>
      </c>
      <c r="K2" s="102"/>
      <c r="L2" s="102"/>
      <c r="M2" s="102"/>
      <c r="N2" s="97"/>
    </row>
    <row r="3" spans="1:14" ht="63" x14ac:dyDescent="0.35">
      <c r="A3" s="88" t="s">
        <v>22</v>
      </c>
      <c r="B3" s="2"/>
      <c r="C3" s="88" t="s">
        <v>23</v>
      </c>
      <c r="D3" s="33" t="s">
        <v>154</v>
      </c>
      <c r="E3" s="87" t="s">
        <v>155</v>
      </c>
      <c r="F3" s="87" t="s">
        <v>156</v>
      </c>
      <c r="G3" s="87" t="s">
        <v>153</v>
      </c>
      <c r="H3" s="87" t="s">
        <v>148</v>
      </c>
      <c r="I3" s="103"/>
      <c r="J3" s="103"/>
      <c r="K3" s="103"/>
      <c r="L3" s="103"/>
      <c r="M3" s="103"/>
      <c r="N3" s="98"/>
    </row>
    <row r="4" spans="1:14" ht="38.25" customHeight="1" x14ac:dyDescent="0.35">
      <c r="A4" s="129">
        <v>1</v>
      </c>
      <c r="B4" s="47">
        <v>810015104008</v>
      </c>
      <c r="C4" s="34" t="s">
        <v>112</v>
      </c>
      <c r="D4" s="35">
        <v>32</v>
      </c>
      <c r="E4" s="35"/>
      <c r="F4" s="35">
        <v>14</v>
      </c>
      <c r="G4" s="31">
        <v>2</v>
      </c>
      <c r="H4" s="31">
        <v>2</v>
      </c>
      <c r="I4" s="31">
        <f>SUM(D4:H4)</f>
        <v>50</v>
      </c>
      <c r="J4" s="31">
        <v>53</v>
      </c>
      <c r="K4" s="36">
        <f>I4/J4*100</f>
        <v>94.339622641509436</v>
      </c>
      <c r="L4" s="31">
        <v>3</v>
      </c>
      <c r="M4" s="31" t="s">
        <v>24</v>
      </c>
      <c r="N4" s="6">
        <v>94</v>
      </c>
    </row>
    <row r="5" spans="1:14" ht="38.25" customHeight="1" x14ac:dyDescent="0.35">
      <c r="A5" s="129">
        <v>2</v>
      </c>
      <c r="B5" s="47">
        <v>810015104012</v>
      </c>
      <c r="C5" s="34" t="s">
        <v>113</v>
      </c>
      <c r="D5" s="35">
        <v>22</v>
      </c>
      <c r="E5" s="35"/>
      <c r="F5" s="35">
        <v>15</v>
      </c>
      <c r="G5" s="31">
        <v>2</v>
      </c>
      <c r="H5" s="31">
        <v>2</v>
      </c>
      <c r="I5" s="31">
        <f t="shared" ref="I5:I34" si="0">SUM(D5:H5)</f>
        <v>41</v>
      </c>
      <c r="J5" s="31">
        <v>53</v>
      </c>
      <c r="K5" s="36">
        <f t="shared" ref="K5:K34" si="1">I5/J5*100</f>
        <v>77.358490566037744</v>
      </c>
      <c r="L5" s="31">
        <v>3</v>
      </c>
      <c r="M5" s="31" t="s">
        <v>24</v>
      </c>
      <c r="N5" s="6">
        <v>78</v>
      </c>
    </row>
    <row r="6" spans="1:14" ht="38.25" customHeight="1" x14ac:dyDescent="0.35">
      <c r="A6" s="129">
        <v>3</v>
      </c>
      <c r="B6" s="47">
        <v>810015104014</v>
      </c>
      <c r="C6" s="34" t="s">
        <v>114</v>
      </c>
      <c r="D6" s="35">
        <v>31</v>
      </c>
      <c r="E6" s="35"/>
      <c r="F6" s="35">
        <v>17</v>
      </c>
      <c r="G6" s="31">
        <v>2</v>
      </c>
      <c r="H6" s="31">
        <v>2</v>
      </c>
      <c r="I6" s="31">
        <f t="shared" si="0"/>
        <v>52</v>
      </c>
      <c r="J6" s="31">
        <v>53</v>
      </c>
      <c r="K6" s="36">
        <f t="shared" si="1"/>
        <v>98.113207547169807</v>
      </c>
      <c r="L6" s="31">
        <v>3</v>
      </c>
      <c r="M6" s="31" t="s">
        <v>24</v>
      </c>
      <c r="N6" s="6">
        <v>99</v>
      </c>
    </row>
    <row r="7" spans="1:14" ht="38.25" customHeight="1" x14ac:dyDescent="0.35">
      <c r="A7" s="129">
        <v>4</v>
      </c>
      <c r="B7" s="47">
        <v>810015104020</v>
      </c>
      <c r="C7" s="34" t="s">
        <v>115</v>
      </c>
      <c r="D7" s="35">
        <v>32</v>
      </c>
      <c r="E7" s="35"/>
      <c r="F7" s="35">
        <v>13</v>
      </c>
      <c r="G7" s="31">
        <v>2</v>
      </c>
      <c r="H7" s="31">
        <v>2</v>
      </c>
      <c r="I7" s="31">
        <f t="shared" si="0"/>
        <v>49</v>
      </c>
      <c r="J7" s="31">
        <v>53</v>
      </c>
      <c r="K7" s="36">
        <f t="shared" si="1"/>
        <v>92.452830188679243</v>
      </c>
      <c r="L7" s="31">
        <v>3</v>
      </c>
      <c r="M7" s="31" t="s">
        <v>24</v>
      </c>
      <c r="N7" s="6">
        <v>99</v>
      </c>
    </row>
    <row r="8" spans="1:14" ht="38.25" customHeight="1" x14ac:dyDescent="0.35">
      <c r="A8" s="129">
        <v>5</v>
      </c>
      <c r="B8" s="47">
        <v>810015104026</v>
      </c>
      <c r="C8" s="34" t="s">
        <v>116</v>
      </c>
      <c r="D8" s="35">
        <v>32</v>
      </c>
      <c r="E8" s="35"/>
      <c r="F8" s="35">
        <v>17</v>
      </c>
      <c r="G8" s="31">
        <v>2</v>
      </c>
      <c r="H8" s="31">
        <v>2</v>
      </c>
      <c r="I8" s="31">
        <f t="shared" si="0"/>
        <v>53</v>
      </c>
      <c r="J8" s="31">
        <v>53</v>
      </c>
      <c r="K8" s="36">
        <f t="shared" si="1"/>
        <v>100</v>
      </c>
      <c r="L8" s="31">
        <v>3</v>
      </c>
      <c r="M8" s="31" t="s">
        <v>24</v>
      </c>
      <c r="N8" s="6">
        <v>100</v>
      </c>
    </row>
    <row r="9" spans="1:14" ht="38.25" customHeight="1" x14ac:dyDescent="0.35">
      <c r="A9" s="129">
        <v>6</v>
      </c>
      <c r="B9" s="47">
        <v>810015104030</v>
      </c>
      <c r="C9" s="34" t="s">
        <v>117</v>
      </c>
      <c r="D9" s="35">
        <v>31</v>
      </c>
      <c r="E9" s="35"/>
      <c r="F9" s="35">
        <v>16</v>
      </c>
      <c r="G9" s="31">
        <v>2</v>
      </c>
      <c r="H9" s="31">
        <v>2</v>
      </c>
      <c r="I9" s="31">
        <f t="shared" si="0"/>
        <v>51</v>
      </c>
      <c r="J9" s="31">
        <v>53</v>
      </c>
      <c r="K9" s="36">
        <f t="shared" si="1"/>
        <v>96.226415094339629</v>
      </c>
      <c r="L9" s="31">
        <v>3</v>
      </c>
      <c r="M9" s="31" t="s">
        <v>24</v>
      </c>
      <c r="N9" s="6">
        <v>96</v>
      </c>
    </row>
    <row r="10" spans="1:14" ht="38.25" customHeight="1" x14ac:dyDescent="0.35">
      <c r="A10" s="129">
        <v>7</v>
      </c>
      <c r="B10" s="47">
        <v>810015104034</v>
      </c>
      <c r="C10" s="34" t="s">
        <v>118</v>
      </c>
      <c r="D10" s="35">
        <v>28</v>
      </c>
      <c r="E10" s="35"/>
      <c r="F10" s="35">
        <v>15</v>
      </c>
      <c r="G10" s="31">
        <v>2</v>
      </c>
      <c r="H10" s="31">
        <v>2</v>
      </c>
      <c r="I10" s="31">
        <f t="shared" si="0"/>
        <v>47</v>
      </c>
      <c r="J10" s="31">
        <v>53</v>
      </c>
      <c r="K10" s="36">
        <f t="shared" si="1"/>
        <v>88.679245283018872</v>
      </c>
      <c r="L10" s="31">
        <v>3</v>
      </c>
      <c r="M10" s="31" t="s">
        <v>24</v>
      </c>
      <c r="N10" s="6">
        <v>88</v>
      </c>
    </row>
    <row r="11" spans="1:14" ht="38.25" customHeight="1" x14ac:dyDescent="0.35">
      <c r="A11" s="129">
        <v>8</v>
      </c>
      <c r="B11" s="47">
        <v>810015104038</v>
      </c>
      <c r="C11" s="34" t="s">
        <v>119</v>
      </c>
      <c r="D11" s="35">
        <v>30</v>
      </c>
      <c r="E11" s="35"/>
      <c r="F11" s="35">
        <v>17</v>
      </c>
      <c r="G11" s="31">
        <v>2</v>
      </c>
      <c r="H11" s="31">
        <v>2</v>
      </c>
      <c r="I11" s="31">
        <f t="shared" si="0"/>
        <v>51</v>
      </c>
      <c r="J11" s="31">
        <v>53</v>
      </c>
      <c r="K11" s="36">
        <f t="shared" si="1"/>
        <v>96.226415094339629</v>
      </c>
      <c r="L11" s="31">
        <v>3</v>
      </c>
      <c r="M11" s="31" t="s">
        <v>24</v>
      </c>
      <c r="N11" s="6">
        <v>96</v>
      </c>
    </row>
    <row r="12" spans="1:14" ht="38.25" customHeight="1" x14ac:dyDescent="0.35">
      <c r="A12" s="129">
        <v>9</v>
      </c>
      <c r="B12" s="47">
        <v>810015104044</v>
      </c>
      <c r="C12" s="34" t="s">
        <v>120</v>
      </c>
      <c r="D12" s="35">
        <v>32</v>
      </c>
      <c r="E12" s="35"/>
      <c r="F12" s="35">
        <v>16</v>
      </c>
      <c r="G12" s="31">
        <v>2</v>
      </c>
      <c r="H12" s="31">
        <v>2</v>
      </c>
      <c r="I12" s="31">
        <f t="shared" si="0"/>
        <v>52</v>
      </c>
      <c r="J12" s="31">
        <v>53</v>
      </c>
      <c r="K12" s="36">
        <f t="shared" si="1"/>
        <v>98.113207547169807</v>
      </c>
      <c r="L12" s="31">
        <v>3</v>
      </c>
      <c r="M12" s="31" t="s">
        <v>24</v>
      </c>
      <c r="N12" s="6">
        <v>99</v>
      </c>
    </row>
    <row r="13" spans="1:14" ht="38.25" customHeight="1" x14ac:dyDescent="0.35">
      <c r="A13" s="129">
        <v>10</v>
      </c>
      <c r="B13" s="47">
        <v>810015104045</v>
      </c>
      <c r="C13" s="34" t="s">
        <v>121</v>
      </c>
      <c r="D13" s="35">
        <v>28</v>
      </c>
      <c r="E13" s="35"/>
      <c r="F13" s="35">
        <v>15</v>
      </c>
      <c r="G13" s="31">
        <v>2</v>
      </c>
      <c r="H13" s="31">
        <v>2</v>
      </c>
      <c r="I13" s="31">
        <f t="shared" si="0"/>
        <v>47</v>
      </c>
      <c r="J13" s="31">
        <v>53</v>
      </c>
      <c r="K13" s="36">
        <f t="shared" si="1"/>
        <v>88.679245283018872</v>
      </c>
      <c r="L13" s="31">
        <v>3</v>
      </c>
      <c r="M13" s="31" t="s">
        <v>24</v>
      </c>
      <c r="N13" s="6">
        <v>88</v>
      </c>
    </row>
    <row r="14" spans="1:14" ht="38.25" customHeight="1" x14ac:dyDescent="0.35">
      <c r="A14" s="129">
        <v>11</v>
      </c>
      <c r="B14" s="47">
        <v>810015104049</v>
      </c>
      <c r="C14" s="34" t="s">
        <v>122</v>
      </c>
      <c r="D14" s="35">
        <v>29</v>
      </c>
      <c r="E14" s="35"/>
      <c r="F14" s="35">
        <v>16</v>
      </c>
      <c r="G14" s="31">
        <v>1</v>
      </c>
      <c r="H14" s="31">
        <v>1</v>
      </c>
      <c r="I14" s="31">
        <f t="shared" si="0"/>
        <v>47</v>
      </c>
      <c r="J14" s="31">
        <v>53</v>
      </c>
      <c r="K14" s="36">
        <f t="shared" si="1"/>
        <v>88.679245283018872</v>
      </c>
      <c r="L14" s="31">
        <v>3</v>
      </c>
      <c r="M14" s="31" t="s">
        <v>24</v>
      </c>
      <c r="N14" s="6">
        <v>88</v>
      </c>
    </row>
    <row r="15" spans="1:14" ht="38.25" customHeight="1" x14ac:dyDescent="0.35">
      <c r="A15" s="129">
        <v>12</v>
      </c>
      <c r="B15" s="47">
        <v>810015104057</v>
      </c>
      <c r="C15" s="34" t="s">
        <v>123</v>
      </c>
      <c r="D15" s="35">
        <v>32</v>
      </c>
      <c r="E15" s="35"/>
      <c r="F15" s="35">
        <v>17</v>
      </c>
      <c r="G15" s="31">
        <v>2</v>
      </c>
      <c r="H15" s="31">
        <v>2</v>
      </c>
      <c r="I15" s="31">
        <f t="shared" si="0"/>
        <v>53</v>
      </c>
      <c r="J15" s="31">
        <v>53</v>
      </c>
      <c r="K15" s="36">
        <f t="shared" si="1"/>
        <v>100</v>
      </c>
      <c r="L15" s="31">
        <v>3</v>
      </c>
      <c r="M15" s="31" t="s">
        <v>24</v>
      </c>
      <c r="N15" s="6">
        <v>98</v>
      </c>
    </row>
    <row r="16" spans="1:14" ht="38.25" customHeight="1" x14ac:dyDescent="0.35">
      <c r="A16" s="129">
        <v>13</v>
      </c>
      <c r="B16" s="47">
        <v>810015104064</v>
      </c>
      <c r="C16" s="34" t="s">
        <v>124</v>
      </c>
      <c r="D16" s="35">
        <v>30</v>
      </c>
      <c r="E16" s="35"/>
      <c r="F16" s="35">
        <v>17</v>
      </c>
      <c r="G16" s="31">
        <v>2</v>
      </c>
      <c r="H16" s="31">
        <v>2</v>
      </c>
      <c r="I16" s="31">
        <f t="shared" si="0"/>
        <v>51</v>
      </c>
      <c r="J16" s="31">
        <v>53</v>
      </c>
      <c r="K16" s="36">
        <f t="shared" si="1"/>
        <v>96.226415094339629</v>
      </c>
      <c r="L16" s="31">
        <v>3</v>
      </c>
      <c r="M16" s="31" t="s">
        <v>24</v>
      </c>
      <c r="N16" s="6">
        <v>99</v>
      </c>
    </row>
    <row r="17" spans="1:14" ht="38.25" customHeight="1" x14ac:dyDescent="0.35">
      <c r="A17" s="129">
        <v>14</v>
      </c>
      <c r="B17" s="47">
        <v>810015104065</v>
      </c>
      <c r="C17" s="34" t="s">
        <v>125</v>
      </c>
      <c r="D17" s="35">
        <v>23</v>
      </c>
      <c r="E17" s="35"/>
      <c r="F17" s="35">
        <v>16</v>
      </c>
      <c r="G17" s="31">
        <v>2</v>
      </c>
      <c r="H17" s="31">
        <v>2</v>
      </c>
      <c r="I17" s="31">
        <f t="shared" si="0"/>
        <v>43</v>
      </c>
      <c r="J17" s="31">
        <v>53</v>
      </c>
      <c r="K17" s="36">
        <f t="shared" si="1"/>
        <v>81.132075471698116</v>
      </c>
      <c r="L17" s="31">
        <v>3</v>
      </c>
      <c r="M17" s="31" t="s">
        <v>24</v>
      </c>
      <c r="N17" s="6">
        <v>80</v>
      </c>
    </row>
    <row r="18" spans="1:14" ht="38.25" customHeight="1" x14ac:dyDescent="0.35">
      <c r="A18" s="129">
        <v>15</v>
      </c>
      <c r="B18" s="47">
        <v>810015104066</v>
      </c>
      <c r="C18" s="34" t="s">
        <v>126</v>
      </c>
      <c r="D18" s="35">
        <v>28</v>
      </c>
      <c r="E18" s="35"/>
      <c r="F18" s="35">
        <v>15</v>
      </c>
      <c r="G18" s="31">
        <v>2</v>
      </c>
      <c r="H18" s="31">
        <v>2</v>
      </c>
      <c r="I18" s="31">
        <f t="shared" si="0"/>
        <v>47</v>
      </c>
      <c r="J18" s="31">
        <v>53</v>
      </c>
      <c r="K18" s="36">
        <f t="shared" si="1"/>
        <v>88.679245283018872</v>
      </c>
      <c r="L18" s="31">
        <v>3</v>
      </c>
      <c r="M18" s="31" t="s">
        <v>24</v>
      </c>
      <c r="N18" s="6">
        <v>88</v>
      </c>
    </row>
    <row r="19" spans="1:14" ht="38.25" customHeight="1" x14ac:dyDescent="0.35">
      <c r="A19" s="129">
        <v>16</v>
      </c>
      <c r="B19" s="47">
        <v>810015104071</v>
      </c>
      <c r="C19" s="34" t="s">
        <v>127</v>
      </c>
      <c r="D19" s="35">
        <v>29</v>
      </c>
      <c r="E19" s="35"/>
      <c r="F19" s="35">
        <v>16</v>
      </c>
      <c r="G19" s="31">
        <v>2</v>
      </c>
      <c r="H19" s="31">
        <v>2</v>
      </c>
      <c r="I19" s="31">
        <f t="shared" si="0"/>
        <v>49</v>
      </c>
      <c r="J19" s="31">
        <v>53</v>
      </c>
      <c r="K19" s="36">
        <f t="shared" si="1"/>
        <v>92.452830188679243</v>
      </c>
      <c r="L19" s="31">
        <v>3</v>
      </c>
      <c r="M19" s="31" t="s">
        <v>24</v>
      </c>
      <c r="N19" s="6">
        <v>92</v>
      </c>
    </row>
    <row r="20" spans="1:14" ht="38.25" customHeight="1" x14ac:dyDescent="0.35">
      <c r="A20" s="129">
        <v>17</v>
      </c>
      <c r="B20" s="47">
        <v>810015104073</v>
      </c>
      <c r="C20" s="34" t="s">
        <v>128</v>
      </c>
      <c r="D20" s="35">
        <v>32</v>
      </c>
      <c r="E20" s="35"/>
      <c r="F20" s="35">
        <v>16</v>
      </c>
      <c r="G20" s="31">
        <v>2</v>
      </c>
      <c r="H20" s="31">
        <v>2</v>
      </c>
      <c r="I20" s="31">
        <f t="shared" si="0"/>
        <v>52</v>
      </c>
      <c r="J20" s="31">
        <v>53</v>
      </c>
      <c r="K20" s="36">
        <f t="shared" si="1"/>
        <v>98.113207547169807</v>
      </c>
      <c r="L20" s="31">
        <v>3</v>
      </c>
      <c r="M20" s="31" t="s">
        <v>24</v>
      </c>
      <c r="N20" s="6">
        <v>99</v>
      </c>
    </row>
    <row r="21" spans="1:14" ht="38.25" customHeight="1" x14ac:dyDescent="0.35">
      <c r="A21" s="129">
        <v>18</v>
      </c>
      <c r="B21" s="47">
        <v>810015104078</v>
      </c>
      <c r="C21" s="34" t="s">
        <v>53</v>
      </c>
      <c r="D21" s="37">
        <v>32</v>
      </c>
      <c r="E21" s="37"/>
      <c r="F21" s="37">
        <v>17</v>
      </c>
      <c r="G21" s="38">
        <v>2</v>
      </c>
      <c r="H21" s="38">
        <v>2</v>
      </c>
      <c r="I21" s="38">
        <f t="shared" si="0"/>
        <v>53</v>
      </c>
      <c r="J21" s="38">
        <v>53</v>
      </c>
      <c r="K21" s="39">
        <f t="shared" si="1"/>
        <v>100</v>
      </c>
      <c r="L21" s="31">
        <v>3</v>
      </c>
      <c r="M21" s="31" t="s">
        <v>24</v>
      </c>
      <c r="N21" s="6">
        <v>100</v>
      </c>
    </row>
    <row r="22" spans="1:14" ht="38.25" customHeight="1" x14ac:dyDescent="0.35">
      <c r="A22" s="129">
        <v>19</v>
      </c>
      <c r="B22" s="47">
        <v>810015104080</v>
      </c>
      <c r="C22" s="34" t="s">
        <v>129</v>
      </c>
      <c r="D22" s="37">
        <v>30</v>
      </c>
      <c r="E22" s="37"/>
      <c r="F22" s="37">
        <v>17</v>
      </c>
      <c r="G22" s="38">
        <v>2</v>
      </c>
      <c r="H22" s="38">
        <v>2</v>
      </c>
      <c r="I22" s="38">
        <f t="shared" si="0"/>
        <v>51</v>
      </c>
      <c r="J22" s="38">
        <v>53</v>
      </c>
      <c r="K22" s="39">
        <f t="shared" si="1"/>
        <v>96.226415094339629</v>
      </c>
      <c r="L22" s="31">
        <v>3</v>
      </c>
      <c r="M22" s="31" t="s">
        <v>24</v>
      </c>
      <c r="N22" s="6">
        <v>99</v>
      </c>
    </row>
    <row r="23" spans="1:14" ht="38.25" customHeight="1" x14ac:dyDescent="0.35">
      <c r="A23" s="129">
        <v>20</v>
      </c>
      <c r="B23" s="47">
        <v>810015104085</v>
      </c>
      <c r="C23" s="34" t="s">
        <v>130</v>
      </c>
      <c r="D23" s="37">
        <v>32</v>
      </c>
      <c r="E23" s="37"/>
      <c r="F23" s="37">
        <v>17</v>
      </c>
      <c r="G23" s="38">
        <v>2</v>
      </c>
      <c r="H23" s="38">
        <v>2</v>
      </c>
      <c r="I23" s="38">
        <f t="shared" si="0"/>
        <v>53</v>
      </c>
      <c r="J23" s="38">
        <v>53</v>
      </c>
      <c r="K23" s="39">
        <f t="shared" si="1"/>
        <v>100</v>
      </c>
      <c r="L23" s="31">
        <v>3</v>
      </c>
      <c r="M23" s="31" t="s">
        <v>24</v>
      </c>
      <c r="N23" s="6">
        <v>100</v>
      </c>
    </row>
    <row r="24" spans="1:14" ht="38.25" customHeight="1" x14ac:dyDescent="0.35">
      <c r="A24" s="129">
        <v>21</v>
      </c>
      <c r="B24" s="47">
        <v>810015104088</v>
      </c>
      <c r="C24" s="34" t="s">
        <v>131</v>
      </c>
      <c r="D24" s="37">
        <v>29</v>
      </c>
      <c r="E24" s="37"/>
      <c r="F24" s="37">
        <v>15</v>
      </c>
      <c r="G24" s="38">
        <v>2</v>
      </c>
      <c r="H24" s="38">
        <v>2</v>
      </c>
      <c r="I24" s="38">
        <f t="shared" si="0"/>
        <v>48</v>
      </c>
      <c r="J24" s="38">
        <v>53</v>
      </c>
      <c r="K24" s="39">
        <f t="shared" si="1"/>
        <v>90.566037735849065</v>
      </c>
      <c r="L24" s="31">
        <v>3</v>
      </c>
      <c r="M24" s="31" t="s">
        <v>24</v>
      </c>
      <c r="N24" s="6">
        <v>90</v>
      </c>
    </row>
    <row r="25" spans="1:14" ht="38.25" customHeight="1" x14ac:dyDescent="0.35">
      <c r="A25" s="129">
        <v>22</v>
      </c>
      <c r="B25" s="47">
        <v>810015104092</v>
      </c>
      <c r="C25" s="34" t="s">
        <v>132</v>
      </c>
      <c r="D25" s="37">
        <v>32</v>
      </c>
      <c r="E25" s="37"/>
      <c r="F25" s="37">
        <v>16</v>
      </c>
      <c r="G25" s="38">
        <v>2</v>
      </c>
      <c r="H25" s="38">
        <v>2</v>
      </c>
      <c r="I25" s="38">
        <f t="shared" si="0"/>
        <v>52</v>
      </c>
      <c r="J25" s="38">
        <v>53</v>
      </c>
      <c r="K25" s="39">
        <f t="shared" si="1"/>
        <v>98.113207547169807</v>
      </c>
      <c r="L25" s="31">
        <v>3</v>
      </c>
      <c r="M25" s="31" t="s">
        <v>24</v>
      </c>
      <c r="N25" s="6">
        <v>99</v>
      </c>
    </row>
    <row r="26" spans="1:14" ht="38.25" customHeight="1" x14ac:dyDescent="0.35">
      <c r="A26" s="129">
        <v>23</v>
      </c>
      <c r="B26" s="47">
        <v>81015104093</v>
      </c>
      <c r="C26" s="34" t="s">
        <v>133</v>
      </c>
      <c r="D26" s="37">
        <v>29</v>
      </c>
      <c r="E26" s="37"/>
      <c r="F26" s="37">
        <v>17</v>
      </c>
      <c r="G26" s="38">
        <v>2</v>
      </c>
      <c r="H26" s="38">
        <v>2</v>
      </c>
      <c r="I26" s="38">
        <f t="shared" si="0"/>
        <v>50</v>
      </c>
      <c r="J26" s="38">
        <v>53</v>
      </c>
      <c r="K26" s="39">
        <f t="shared" si="1"/>
        <v>94.339622641509436</v>
      </c>
      <c r="L26" s="31">
        <v>3</v>
      </c>
      <c r="M26" s="31" t="s">
        <v>24</v>
      </c>
      <c r="N26" s="6">
        <v>94</v>
      </c>
    </row>
    <row r="27" spans="1:14" ht="38.25" customHeight="1" x14ac:dyDescent="0.35">
      <c r="A27" s="129">
        <v>24</v>
      </c>
      <c r="B27" s="47">
        <v>810015104095</v>
      </c>
      <c r="C27" s="34" t="s">
        <v>134</v>
      </c>
      <c r="D27" s="37">
        <v>30</v>
      </c>
      <c r="E27" s="37"/>
      <c r="F27" s="37">
        <v>17</v>
      </c>
      <c r="G27" s="38">
        <v>2</v>
      </c>
      <c r="H27" s="38">
        <v>2</v>
      </c>
      <c r="I27" s="38">
        <f t="shared" si="0"/>
        <v>51</v>
      </c>
      <c r="J27" s="38">
        <v>53</v>
      </c>
      <c r="K27" s="39">
        <f t="shared" si="1"/>
        <v>96.226415094339629</v>
      </c>
      <c r="L27" s="31">
        <v>3</v>
      </c>
      <c r="M27" s="31" t="s">
        <v>24</v>
      </c>
      <c r="N27" s="6">
        <v>98</v>
      </c>
    </row>
    <row r="28" spans="1:14" ht="38.25" customHeight="1" x14ac:dyDescent="0.35">
      <c r="A28" s="129">
        <v>25</v>
      </c>
      <c r="B28" s="47">
        <v>810015104096</v>
      </c>
      <c r="C28" s="34" t="s">
        <v>135</v>
      </c>
      <c r="D28" s="37">
        <v>19</v>
      </c>
      <c r="E28" s="37"/>
      <c r="F28" s="37">
        <v>12</v>
      </c>
      <c r="G28" s="38">
        <v>2</v>
      </c>
      <c r="H28" s="38">
        <v>2</v>
      </c>
      <c r="I28" s="38">
        <f t="shared" si="0"/>
        <v>35</v>
      </c>
      <c r="J28" s="38">
        <v>53</v>
      </c>
      <c r="K28" s="39">
        <f t="shared" si="1"/>
        <v>66.037735849056602</v>
      </c>
      <c r="L28" s="31">
        <v>3</v>
      </c>
      <c r="M28" s="31" t="s">
        <v>24</v>
      </c>
      <c r="N28" s="6">
        <v>80</v>
      </c>
    </row>
    <row r="29" spans="1:14" ht="38.25" customHeight="1" x14ac:dyDescent="0.35">
      <c r="A29" s="129">
        <v>26</v>
      </c>
      <c r="B29" s="47">
        <v>810015104098</v>
      </c>
      <c r="C29" s="34" t="s">
        <v>136</v>
      </c>
      <c r="D29" s="37">
        <v>32</v>
      </c>
      <c r="E29" s="37"/>
      <c r="F29" s="37">
        <v>16</v>
      </c>
      <c r="G29" s="38">
        <v>2</v>
      </c>
      <c r="H29" s="38">
        <v>2</v>
      </c>
      <c r="I29" s="38">
        <f t="shared" si="0"/>
        <v>52</v>
      </c>
      <c r="J29" s="38">
        <v>53</v>
      </c>
      <c r="K29" s="39">
        <f t="shared" si="1"/>
        <v>98.113207547169807</v>
      </c>
      <c r="L29" s="31">
        <v>3</v>
      </c>
      <c r="M29" s="31" t="s">
        <v>24</v>
      </c>
      <c r="N29" s="6">
        <v>99</v>
      </c>
    </row>
    <row r="30" spans="1:14" ht="38.25" customHeight="1" x14ac:dyDescent="0.35">
      <c r="A30" s="129">
        <v>27</v>
      </c>
      <c r="B30" s="47">
        <v>810015104099</v>
      </c>
      <c r="C30" s="34" t="s">
        <v>137</v>
      </c>
      <c r="D30" s="37">
        <v>32</v>
      </c>
      <c r="E30" s="37"/>
      <c r="F30" s="37">
        <v>17</v>
      </c>
      <c r="G30" s="38">
        <v>2</v>
      </c>
      <c r="H30" s="38">
        <v>2</v>
      </c>
      <c r="I30" s="38">
        <f t="shared" si="0"/>
        <v>53</v>
      </c>
      <c r="J30" s="38">
        <v>53</v>
      </c>
      <c r="K30" s="39">
        <f t="shared" si="1"/>
        <v>100</v>
      </c>
      <c r="L30" s="31">
        <v>3</v>
      </c>
      <c r="M30" s="31" t="s">
        <v>24</v>
      </c>
      <c r="N30" s="6">
        <v>100</v>
      </c>
    </row>
    <row r="31" spans="1:14" ht="38.25" customHeight="1" x14ac:dyDescent="0.35">
      <c r="A31" s="129">
        <v>28</v>
      </c>
      <c r="B31" s="47">
        <v>810015104102</v>
      </c>
      <c r="C31" s="34" t="s">
        <v>138</v>
      </c>
      <c r="D31" s="37">
        <v>29</v>
      </c>
      <c r="E31" s="37"/>
      <c r="F31" s="37">
        <v>15</v>
      </c>
      <c r="G31" s="38">
        <v>2</v>
      </c>
      <c r="H31" s="38">
        <v>2</v>
      </c>
      <c r="I31" s="38">
        <f t="shared" si="0"/>
        <v>48</v>
      </c>
      <c r="J31" s="38">
        <v>53</v>
      </c>
      <c r="K31" s="39">
        <f t="shared" si="1"/>
        <v>90.566037735849065</v>
      </c>
      <c r="L31" s="31">
        <v>3</v>
      </c>
      <c r="M31" s="31" t="s">
        <v>24</v>
      </c>
      <c r="N31" s="6">
        <v>90</v>
      </c>
    </row>
    <row r="32" spans="1:14" ht="38.25" customHeight="1" x14ac:dyDescent="0.35">
      <c r="A32" s="129">
        <v>29</v>
      </c>
      <c r="B32" s="47">
        <v>810015104712</v>
      </c>
      <c r="C32" s="34" t="s">
        <v>54</v>
      </c>
      <c r="D32" s="37">
        <v>30</v>
      </c>
      <c r="E32" s="37"/>
      <c r="F32" s="37">
        <v>17</v>
      </c>
      <c r="G32" s="38">
        <v>2</v>
      </c>
      <c r="H32" s="38">
        <v>2</v>
      </c>
      <c r="I32" s="38">
        <f t="shared" si="0"/>
        <v>51</v>
      </c>
      <c r="J32" s="38">
        <v>53</v>
      </c>
      <c r="K32" s="39">
        <f t="shared" si="1"/>
        <v>96.226415094339629</v>
      </c>
      <c r="L32" s="31">
        <v>3</v>
      </c>
      <c r="M32" s="31" t="s">
        <v>24</v>
      </c>
      <c r="N32" s="7">
        <v>96</v>
      </c>
    </row>
    <row r="33" spans="1:14" ht="38.25" customHeight="1" x14ac:dyDescent="0.35">
      <c r="A33" s="129">
        <v>30</v>
      </c>
      <c r="B33" s="47">
        <v>810015104713</v>
      </c>
      <c r="C33" s="34" t="s">
        <v>55</v>
      </c>
      <c r="D33" s="37">
        <v>32</v>
      </c>
      <c r="E33" s="37"/>
      <c r="F33" s="37">
        <v>16</v>
      </c>
      <c r="G33" s="38">
        <v>2</v>
      </c>
      <c r="H33" s="38">
        <v>2</v>
      </c>
      <c r="I33" s="38">
        <f t="shared" si="0"/>
        <v>52</v>
      </c>
      <c r="J33" s="38">
        <v>53</v>
      </c>
      <c r="K33" s="39">
        <f t="shared" si="1"/>
        <v>98.113207547169807</v>
      </c>
      <c r="L33" s="31">
        <v>3</v>
      </c>
      <c r="M33" s="31" t="s">
        <v>24</v>
      </c>
      <c r="N33" s="7">
        <v>99</v>
      </c>
    </row>
    <row r="34" spans="1:14" ht="38.25" customHeight="1" x14ac:dyDescent="0.35">
      <c r="A34" s="129">
        <v>31</v>
      </c>
      <c r="B34" s="47">
        <v>810015104717</v>
      </c>
      <c r="C34" s="34" t="s">
        <v>56</v>
      </c>
      <c r="D34" s="37">
        <v>30</v>
      </c>
      <c r="E34" s="37"/>
      <c r="F34" s="37">
        <v>16</v>
      </c>
      <c r="G34" s="38">
        <v>2</v>
      </c>
      <c r="H34" s="38">
        <v>2</v>
      </c>
      <c r="I34" s="38">
        <f t="shared" si="0"/>
        <v>50</v>
      </c>
      <c r="J34" s="38">
        <v>53</v>
      </c>
      <c r="K34" s="39">
        <f t="shared" si="1"/>
        <v>94.339622641509436</v>
      </c>
      <c r="L34" s="31">
        <v>3</v>
      </c>
      <c r="M34" s="31" t="s">
        <v>24</v>
      </c>
      <c r="N34" s="7">
        <v>98</v>
      </c>
    </row>
    <row r="35" spans="1:14" ht="38.25" customHeight="1" x14ac:dyDescent="0.35">
      <c r="B35" s="40"/>
      <c r="C35" s="41"/>
      <c r="D35" s="42"/>
      <c r="E35" s="42"/>
      <c r="F35" s="42"/>
      <c r="G35" s="42"/>
      <c r="H35" s="42"/>
      <c r="I35" s="43"/>
      <c r="J35" s="43"/>
      <c r="K35" s="44" t="s">
        <v>25</v>
      </c>
      <c r="L35" s="45">
        <f>SUM(L4:L34)</f>
        <v>93</v>
      </c>
      <c r="M35" s="45">
        <v>72</v>
      </c>
      <c r="N35" s="4"/>
    </row>
    <row r="36" spans="1:14" ht="38.25" customHeight="1" x14ac:dyDescent="0.35">
      <c r="B36" s="40"/>
      <c r="C36" s="41"/>
      <c r="D36" s="41"/>
      <c r="E36" s="41"/>
      <c r="F36" s="41"/>
      <c r="G36" s="41"/>
      <c r="H36" s="41"/>
      <c r="I36" s="99" t="s">
        <v>26</v>
      </c>
      <c r="J36" s="99"/>
      <c r="K36" s="100"/>
      <c r="L36" s="46">
        <f>(L35/79)</f>
        <v>1.1772151898734178</v>
      </c>
      <c r="M36" s="40"/>
    </row>
  </sheetData>
  <autoFilter ref="B1:M36">
    <filterColumn colId="0" showButton="0"/>
  </autoFilter>
  <mergeCells count="10">
    <mergeCell ref="N2:N3"/>
    <mergeCell ref="I36:K36"/>
    <mergeCell ref="B1:C1"/>
    <mergeCell ref="K1:K3"/>
    <mergeCell ref="L1:L3"/>
    <mergeCell ref="M1:M3"/>
    <mergeCell ref="B2:C2"/>
    <mergeCell ref="D2:H2"/>
    <mergeCell ref="I2:I3"/>
    <mergeCell ref="J2:J3"/>
  </mergeCells>
  <conditionalFormatting sqref="K4:K34">
    <cfRule type="cellIs" dxfId="0" priority="1" operator="lessThan">
      <formula>60</formula>
    </cfRule>
  </conditionalFormatting>
  <pageMargins left="0.71590909090909094" right="0.67613636363636365" top="0.73181818181818181" bottom="1.05277777777778" header="0.53374999999999995" footer="0.78749999999999998"/>
  <pageSetup scale="42" orientation="portrait" r:id="rId1"/>
  <headerFooter>
    <oddHeader>&amp;C&amp;"Times New Roman,Bold"&amp;20&amp;A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2:F31"/>
  <sheetViews>
    <sheetView view="pageBreakPreview" topLeftCell="A10" zoomScaleNormal="100" zoomScaleSheetLayoutView="100" workbookViewId="0">
      <selection activeCell="E10" sqref="E10"/>
    </sheetView>
  </sheetViews>
  <sheetFormatPr defaultRowHeight="12.75" x14ac:dyDescent="0.2"/>
  <cols>
    <col min="1" max="1" width="23" customWidth="1"/>
    <col min="2" max="2" width="17.85546875"/>
    <col min="3" max="3" width="19.7109375" customWidth="1"/>
    <col min="4" max="4" width="17.85546875"/>
    <col min="5" max="5" width="17.7109375"/>
    <col min="6" max="6" width="11.5703125"/>
    <col min="7" max="7" width="24.140625"/>
    <col min="8" max="8" width="33.140625"/>
    <col min="9" max="9" width="14.28515625"/>
    <col min="10" max="1025" width="11.5703125"/>
  </cols>
  <sheetData>
    <row r="2" spans="1:5" x14ac:dyDescent="0.2">
      <c r="A2" s="110" t="s">
        <v>139</v>
      </c>
      <c r="B2" s="110"/>
      <c r="C2" s="110"/>
      <c r="D2" s="110"/>
      <c r="E2" s="110"/>
    </row>
    <row r="5" spans="1:5" ht="28.5" customHeight="1" x14ac:dyDescent="0.2">
      <c r="A5" s="111" t="s">
        <v>27</v>
      </c>
      <c r="B5" s="112" t="s">
        <v>28</v>
      </c>
      <c r="C5" s="113" t="s">
        <v>29</v>
      </c>
      <c r="D5" s="113"/>
      <c r="E5" s="113"/>
    </row>
    <row r="6" spans="1:5" x14ac:dyDescent="0.2">
      <c r="A6" s="111"/>
      <c r="B6" s="111"/>
      <c r="C6" s="5">
        <v>3</v>
      </c>
      <c r="D6" s="5">
        <v>2</v>
      </c>
      <c r="E6" s="5">
        <v>1</v>
      </c>
    </row>
    <row r="7" spans="1:5" ht="18" customHeight="1" x14ac:dyDescent="0.2">
      <c r="A7" s="3" t="s">
        <v>7</v>
      </c>
      <c r="B7" s="3">
        <v>2.91</v>
      </c>
      <c r="C7" s="3" t="s">
        <v>95</v>
      </c>
      <c r="D7" s="3" t="s">
        <v>96</v>
      </c>
      <c r="E7" s="86">
        <v>0</v>
      </c>
    </row>
    <row r="8" spans="1:5" ht="18" customHeight="1" x14ac:dyDescent="0.2">
      <c r="A8" s="3" t="s">
        <v>9</v>
      </c>
      <c r="B8" s="3">
        <v>2.94</v>
      </c>
      <c r="C8" s="3" t="s">
        <v>97</v>
      </c>
      <c r="D8" s="3" t="s">
        <v>75</v>
      </c>
      <c r="E8" s="86">
        <v>0</v>
      </c>
    </row>
    <row r="9" spans="1:5" ht="18" customHeight="1" x14ac:dyDescent="0.2">
      <c r="A9" s="3" t="s">
        <v>10</v>
      </c>
      <c r="B9" s="3">
        <v>2.99</v>
      </c>
      <c r="C9" s="3" t="s">
        <v>98</v>
      </c>
      <c r="D9" s="3" t="s">
        <v>94</v>
      </c>
      <c r="E9" s="86">
        <v>0</v>
      </c>
    </row>
    <row r="10" spans="1:5" ht="18" customHeight="1" x14ac:dyDescent="0.2">
      <c r="A10" s="3" t="s">
        <v>57</v>
      </c>
      <c r="B10" s="3">
        <v>2.92</v>
      </c>
      <c r="C10" s="3" t="s">
        <v>99</v>
      </c>
      <c r="D10" s="3" t="s">
        <v>100</v>
      </c>
      <c r="E10" s="86">
        <v>0</v>
      </c>
    </row>
    <row r="11" spans="1:5" ht="18" customHeight="1" x14ac:dyDescent="0.2">
      <c r="A11" s="3" t="s">
        <v>58</v>
      </c>
      <c r="B11" s="3">
        <v>2.97</v>
      </c>
      <c r="C11" s="3" t="s">
        <v>76</v>
      </c>
      <c r="D11" s="3" t="s">
        <v>101</v>
      </c>
      <c r="E11" s="86">
        <v>0</v>
      </c>
    </row>
    <row r="12" spans="1:5" x14ac:dyDescent="0.2">
      <c r="A12" s="2"/>
      <c r="B12" s="2"/>
      <c r="C12" s="2"/>
      <c r="D12" s="2"/>
      <c r="E12" s="2"/>
    </row>
    <row r="13" spans="1:5" ht="15" x14ac:dyDescent="0.25">
      <c r="A13" s="114" t="s">
        <v>30</v>
      </c>
      <c r="B13" s="9">
        <v>3</v>
      </c>
      <c r="C13" s="10" t="s">
        <v>31</v>
      </c>
    </row>
    <row r="14" spans="1:5" ht="15" x14ac:dyDescent="0.25">
      <c r="A14" s="114"/>
      <c r="B14" s="9">
        <v>2</v>
      </c>
      <c r="C14" s="10" t="s">
        <v>32</v>
      </c>
    </row>
    <row r="15" spans="1:5" ht="15" x14ac:dyDescent="0.25">
      <c r="A15" s="114"/>
      <c r="B15" s="9">
        <v>1</v>
      </c>
      <c r="C15" s="10" t="s">
        <v>33</v>
      </c>
    </row>
    <row r="17" spans="1:6" ht="15.75" x14ac:dyDescent="0.25">
      <c r="A17" s="109" t="s">
        <v>102</v>
      </c>
      <c r="B17" s="109"/>
      <c r="C17" s="109"/>
    </row>
    <row r="18" spans="1:6" ht="14.25" x14ac:dyDescent="0.2">
      <c r="A18" s="11" t="s">
        <v>27</v>
      </c>
      <c r="B18" s="11" t="s">
        <v>34</v>
      </c>
      <c r="C18" s="11" t="s">
        <v>35</v>
      </c>
    </row>
    <row r="19" spans="1:6" ht="15" x14ac:dyDescent="0.25">
      <c r="A19" s="12" t="s">
        <v>7</v>
      </c>
      <c r="B19" s="9">
        <v>91</v>
      </c>
      <c r="C19" s="9" t="s">
        <v>24</v>
      </c>
    </row>
    <row r="20" spans="1:6" ht="15" x14ac:dyDescent="0.25">
      <c r="A20" s="12" t="s">
        <v>9</v>
      </c>
      <c r="B20" s="9">
        <v>93</v>
      </c>
      <c r="C20" s="9" t="s">
        <v>24</v>
      </c>
    </row>
    <row r="21" spans="1:6" ht="15" x14ac:dyDescent="0.25">
      <c r="A21" s="12" t="s">
        <v>10</v>
      </c>
      <c r="B21" s="9">
        <v>98</v>
      </c>
      <c r="C21" s="9" t="s">
        <v>24</v>
      </c>
    </row>
    <row r="22" spans="1:6" ht="15.75" x14ac:dyDescent="0.25">
      <c r="A22" s="3" t="s">
        <v>57</v>
      </c>
      <c r="B22" s="3">
        <v>94</v>
      </c>
      <c r="C22" s="13" t="s">
        <v>24</v>
      </c>
    </row>
    <row r="23" spans="1:6" ht="15.75" x14ac:dyDescent="0.25">
      <c r="A23" s="3" t="s">
        <v>58</v>
      </c>
      <c r="B23" s="3">
        <v>97</v>
      </c>
      <c r="C23" s="13" t="s">
        <v>24</v>
      </c>
    </row>
    <row r="27" spans="1:6" x14ac:dyDescent="0.2">
      <c r="B27" s="50"/>
      <c r="C27" s="51"/>
      <c r="D27" s="108"/>
      <c r="E27" s="108"/>
      <c r="F27" s="108"/>
    </row>
    <row r="28" spans="1:6" x14ac:dyDescent="0.2">
      <c r="B28" s="50"/>
      <c r="C28" s="50"/>
      <c r="D28" s="48"/>
      <c r="E28" s="48"/>
      <c r="F28" s="48"/>
    </row>
    <row r="29" spans="1:6" ht="15.75" x14ac:dyDescent="0.2">
      <c r="B29" s="49"/>
      <c r="C29" s="49"/>
      <c r="D29" s="49"/>
      <c r="E29" s="49"/>
      <c r="F29" s="49"/>
    </row>
    <row r="30" spans="1:6" ht="15.75" x14ac:dyDescent="0.2">
      <c r="B30" s="49"/>
      <c r="C30" s="49"/>
      <c r="D30" s="49"/>
      <c r="E30" s="49"/>
      <c r="F30" s="49"/>
    </row>
    <row r="31" spans="1:6" ht="15.75" x14ac:dyDescent="0.2">
      <c r="B31" s="49"/>
      <c r="C31" s="49"/>
      <c r="D31" s="49"/>
      <c r="E31" s="49"/>
      <c r="F31" s="49"/>
    </row>
  </sheetData>
  <mergeCells count="7">
    <mergeCell ref="D27:F27"/>
    <mergeCell ref="A17:C17"/>
    <mergeCell ref="A2:E2"/>
    <mergeCell ref="A5:A6"/>
    <mergeCell ref="B5:B6"/>
    <mergeCell ref="C5:E5"/>
    <mergeCell ref="A13:A15"/>
  </mergeCells>
  <pageMargins left="0.78749999999999998" right="0.78749999999999998" top="1.05277777777778" bottom="1.05277777777778" header="0.78749999999999998" footer="0.78749999999999998"/>
  <pageSetup scale="125" orientation="landscape" horizontalDpi="4294967295" verticalDpi="4294967295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O53"/>
  <sheetViews>
    <sheetView view="pageBreakPreview" topLeftCell="B34" zoomScale="70" zoomScaleNormal="70" zoomScaleSheetLayoutView="70" zoomScalePageLayoutView="55" workbookViewId="0">
      <selection activeCell="O48" sqref="O48:O53"/>
    </sheetView>
  </sheetViews>
  <sheetFormatPr defaultRowHeight="12.75" x14ac:dyDescent="0.2"/>
  <cols>
    <col min="1" max="1" width="24" customWidth="1"/>
    <col min="2" max="2" width="22.28515625"/>
    <col min="3" max="3" width="16.85546875"/>
    <col min="4" max="4" width="17.140625"/>
    <col min="5" max="5" width="14"/>
    <col min="6" max="7" width="12.28515625" bestFit="1" customWidth="1"/>
    <col min="8" max="8" width="13" customWidth="1"/>
    <col min="9" max="9" width="11.5703125"/>
    <col min="10" max="12" width="12.28515625" bestFit="1" customWidth="1"/>
    <col min="13" max="13" width="11.5703125"/>
    <col min="14" max="14" width="12.28515625" bestFit="1" customWidth="1"/>
    <col min="15" max="15" width="17.5703125" customWidth="1"/>
    <col min="16" max="1025" width="11.5703125"/>
  </cols>
  <sheetData>
    <row r="1" spans="1:15" ht="13.5" thickBot="1" x14ac:dyDescent="0.25"/>
    <row r="2" spans="1:15" ht="28.5" customHeight="1" x14ac:dyDescent="0.2">
      <c r="D2" s="120" t="s">
        <v>84</v>
      </c>
      <c r="E2" s="71" t="s">
        <v>85</v>
      </c>
    </row>
    <row r="3" spans="1:15" ht="56.25" customHeight="1" x14ac:dyDescent="0.2">
      <c r="D3" s="121"/>
      <c r="E3" s="76" t="s">
        <v>86</v>
      </c>
    </row>
    <row r="4" spans="1:15" ht="28.5" customHeight="1" x14ac:dyDescent="0.25">
      <c r="D4" s="77" t="s">
        <v>7</v>
      </c>
      <c r="E4" s="9">
        <v>91</v>
      </c>
    </row>
    <row r="5" spans="1:15" ht="28.5" customHeight="1" x14ac:dyDescent="0.25">
      <c r="D5" s="77" t="s">
        <v>9</v>
      </c>
      <c r="E5" s="9">
        <v>93</v>
      </c>
    </row>
    <row r="6" spans="1:15" ht="28.5" customHeight="1" x14ac:dyDescent="0.25">
      <c r="D6" s="77" t="s">
        <v>10</v>
      </c>
      <c r="E6" s="9">
        <v>98</v>
      </c>
    </row>
    <row r="7" spans="1:15" ht="28.5" customHeight="1" x14ac:dyDescent="0.2">
      <c r="D7" s="77" t="s">
        <v>57</v>
      </c>
      <c r="E7" s="3">
        <v>94</v>
      </c>
    </row>
    <row r="8" spans="1:15" ht="28.5" customHeight="1" thickBot="1" x14ac:dyDescent="0.25">
      <c r="D8" s="78" t="s">
        <v>58</v>
      </c>
      <c r="E8" s="3">
        <v>97</v>
      </c>
    </row>
    <row r="9" spans="1:15" ht="28.5" customHeight="1" x14ac:dyDescent="0.2">
      <c r="D9" s="72"/>
      <c r="E9" s="73"/>
    </row>
    <row r="10" spans="1:15" ht="13.5" thickBot="1" x14ac:dyDescent="0.25"/>
    <row r="11" spans="1:15" ht="21.75" customHeight="1" x14ac:dyDescent="0.35">
      <c r="A11" s="124" t="s">
        <v>30</v>
      </c>
      <c r="B11" s="31">
        <v>3</v>
      </c>
      <c r="C11" s="74" t="s">
        <v>87</v>
      </c>
      <c r="D11" s="74">
        <v>0.99</v>
      </c>
    </row>
    <row r="12" spans="1:15" ht="20.25" x14ac:dyDescent="0.3">
      <c r="A12" s="125"/>
      <c r="B12" s="54">
        <v>2</v>
      </c>
      <c r="C12" s="55" t="s">
        <v>32</v>
      </c>
      <c r="D12" s="60">
        <v>0.66</v>
      </c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</row>
    <row r="13" spans="1:15" ht="21" thickBot="1" x14ac:dyDescent="0.35">
      <c r="A13" s="126"/>
      <c r="B13" s="61">
        <v>1</v>
      </c>
      <c r="C13" s="62" t="s">
        <v>79</v>
      </c>
      <c r="D13" s="63">
        <v>0.33</v>
      </c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</row>
    <row r="14" spans="1:15" ht="20.25" x14ac:dyDescent="0.3">
      <c r="A14" s="53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</row>
    <row r="15" spans="1:15" ht="21" thickBot="1" x14ac:dyDescent="0.35">
      <c r="A15" s="53"/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</row>
    <row r="16" spans="1:15" ht="42.75" customHeight="1" thickBot="1" x14ac:dyDescent="0.25">
      <c r="A16" s="57" t="s">
        <v>0</v>
      </c>
      <c r="B16" s="56" t="s">
        <v>1</v>
      </c>
      <c r="C16" s="58" t="s">
        <v>11</v>
      </c>
      <c r="D16" s="58" t="s">
        <v>36</v>
      </c>
      <c r="E16" s="58" t="s">
        <v>37</v>
      </c>
      <c r="F16" s="58" t="s">
        <v>38</v>
      </c>
      <c r="G16" s="58" t="s">
        <v>39</v>
      </c>
      <c r="H16" s="58" t="s">
        <v>40</v>
      </c>
      <c r="I16" s="58" t="s">
        <v>41</v>
      </c>
      <c r="J16" s="58" t="s">
        <v>42</v>
      </c>
      <c r="K16" s="58" t="s">
        <v>43</v>
      </c>
      <c r="L16" s="58" t="s">
        <v>44</v>
      </c>
      <c r="M16" s="58" t="s">
        <v>45</v>
      </c>
      <c r="N16" s="58" t="s">
        <v>46</v>
      </c>
      <c r="O16" s="59" t="s">
        <v>47</v>
      </c>
    </row>
    <row r="17" spans="1:15" ht="26.25" customHeight="1" thickBot="1" x14ac:dyDescent="0.4">
      <c r="A17" s="115" t="s">
        <v>50</v>
      </c>
      <c r="B17" s="117" t="s">
        <v>49</v>
      </c>
      <c r="C17" s="52" t="s">
        <v>7</v>
      </c>
      <c r="D17" s="67" t="s">
        <v>80</v>
      </c>
      <c r="E17" s="68" t="s">
        <v>81</v>
      </c>
      <c r="F17" s="68" t="s">
        <v>81</v>
      </c>
      <c r="G17" s="68" t="s">
        <v>81</v>
      </c>
      <c r="H17" s="68" t="s">
        <v>82</v>
      </c>
      <c r="I17" s="80" t="s">
        <v>83</v>
      </c>
      <c r="J17" s="68" t="s">
        <v>82</v>
      </c>
      <c r="K17" s="68" t="s">
        <v>81</v>
      </c>
      <c r="L17" s="68"/>
      <c r="M17" s="80" t="s">
        <v>83</v>
      </c>
      <c r="N17" s="80" t="s">
        <v>83</v>
      </c>
      <c r="O17" s="68" t="s">
        <v>89</v>
      </c>
    </row>
    <row r="18" spans="1:15" ht="26.25" customHeight="1" thickBot="1" x14ac:dyDescent="0.4">
      <c r="A18" s="116"/>
      <c r="B18" s="118"/>
      <c r="C18" s="52" t="s">
        <v>9</v>
      </c>
      <c r="D18" s="69" t="s">
        <v>80</v>
      </c>
      <c r="E18" s="70" t="s">
        <v>80</v>
      </c>
      <c r="F18" s="70" t="s">
        <v>80</v>
      </c>
      <c r="G18" s="70" t="s">
        <v>80</v>
      </c>
      <c r="H18" s="70" t="s">
        <v>80</v>
      </c>
      <c r="I18" s="82" t="s">
        <v>83</v>
      </c>
      <c r="J18" s="70" t="s">
        <v>81</v>
      </c>
      <c r="K18" s="70" t="s">
        <v>81</v>
      </c>
      <c r="L18" s="70"/>
      <c r="M18" s="82" t="s">
        <v>83</v>
      </c>
      <c r="N18" s="82" t="s">
        <v>83</v>
      </c>
      <c r="O18" s="70" t="s">
        <v>80</v>
      </c>
    </row>
    <row r="19" spans="1:15" ht="26.25" customHeight="1" thickBot="1" x14ac:dyDescent="0.4">
      <c r="A19" s="116"/>
      <c r="B19" s="118"/>
      <c r="C19" s="52" t="s">
        <v>10</v>
      </c>
      <c r="D19" s="69" t="s">
        <v>80</v>
      </c>
      <c r="E19" s="70" t="s">
        <v>80</v>
      </c>
      <c r="F19" s="70" t="s">
        <v>80</v>
      </c>
      <c r="G19" s="70" t="s">
        <v>81</v>
      </c>
      <c r="H19" s="70" t="s">
        <v>81</v>
      </c>
      <c r="I19" s="82" t="s">
        <v>83</v>
      </c>
      <c r="J19" s="70" t="s">
        <v>81</v>
      </c>
      <c r="K19" s="70" t="s">
        <v>80</v>
      </c>
      <c r="L19" s="70"/>
      <c r="M19" s="82" t="s">
        <v>83</v>
      </c>
      <c r="N19" s="82" t="s">
        <v>83</v>
      </c>
      <c r="O19" s="70" t="s">
        <v>81</v>
      </c>
    </row>
    <row r="20" spans="1:15" ht="26.25" customHeight="1" thickBot="1" x14ac:dyDescent="0.4">
      <c r="A20" s="116"/>
      <c r="B20" s="118"/>
      <c r="C20" s="52" t="s">
        <v>57</v>
      </c>
      <c r="D20" s="69" t="s">
        <v>80</v>
      </c>
      <c r="E20" s="70" t="s">
        <v>80</v>
      </c>
      <c r="F20" s="70" t="s">
        <v>81</v>
      </c>
      <c r="G20" s="70" t="s">
        <v>80</v>
      </c>
      <c r="H20" s="70" t="s">
        <v>81</v>
      </c>
      <c r="I20" s="82" t="s">
        <v>83</v>
      </c>
      <c r="J20" s="70" t="s">
        <v>81</v>
      </c>
      <c r="K20" s="70" t="s">
        <v>81</v>
      </c>
      <c r="L20" s="70"/>
      <c r="M20" s="82" t="s">
        <v>83</v>
      </c>
      <c r="N20" s="82" t="s">
        <v>83</v>
      </c>
      <c r="O20" s="70" t="s">
        <v>81</v>
      </c>
    </row>
    <row r="21" spans="1:15" ht="26.25" customHeight="1" thickBot="1" x14ac:dyDescent="0.4">
      <c r="A21" s="116"/>
      <c r="B21" s="118"/>
      <c r="C21" s="64" t="s">
        <v>58</v>
      </c>
      <c r="D21" s="69" t="s">
        <v>80</v>
      </c>
      <c r="E21" s="70" t="s">
        <v>80</v>
      </c>
      <c r="F21" s="70" t="s">
        <v>80</v>
      </c>
      <c r="G21" s="70" t="s">
        <v>81</v>
      </c>
      <c r="H21" s="70" t="s">
        <v>80</v>
      </c>
      <c r="I21" s="82" t="s">
        <v>83</v>
      </c>
      <c r="J21" s="70" t="s">
        <v>81</v>
      </c>
      <c r="K21" s="70" t="s">
        <v>81</v>
      </c>
      <c r="L21" s="70"/>
      <c r="M21" s="82" t="s">
        <v>83</v>
      </c>
      <c r="N21" s="82" t="s">
        <v>83</v>
      </c>
      <c r="O21" s="70" t="s">
        <v>81</v>
      </c>
    </row>
    <row r="22" spans="1:15" ht="42.75" customHeight="1" x14ac:dyDescent="0.4">
      <c r="A22" s="119" t="s">
        <v>78</v>
      </c>
      <c r="B22" s="119"/>
      <c r="C22" s="119"/>
      <c r="D22" s="65"/>
      <c r="E22" s="65"/>
      <c r="F22" s="65"/>
      <c r="G22" s="65"/>
      <c r="H22" s="65"/>
      <c r="I22" s="54"/>
      <c r="J22" s="65"/>
      <c r="K22" s="65"/>
      <c r="L22" s="65"/>
      <c r="M22" s="54"/>
      <c r="N22" s="65"/>
      <c r="O22" s="65"/>
    </row>
    <row r="24" spans="1:15" ht="13.5" thickBot="1" x14ac:dyDescent="0.25"/>
    <row r="25" spans="1:15" ht="42.75" customHeight="1" thickBot="1" x14ac:dyDescent="0.25">
      <c r="A25" s="57" t="s">
        <v>0</v>
      </c>
      <c r="B25" s="56" t="s">
        <v>1</v>
      </c>
      <c r="C25" s="58" t="s">
        <v>11</v>
      </c>
      <c r="D25" s="58" t="s">
        <v>36</v>
      </c>
      <c r="E25" s="58" t="s">
        <v>37</v>
      </c>
      <c r="F25" s="58" t="s">
        <v>38</v>
      </c>
      <c r="G25" s="58" t="s">
        <v>39</v>
      </c>
      <c r="H25" s="58" t="s">
        <v>40</v>
      </c>
      <c r="I25" s="58" t="s">
        <v>41</v>
      </c>
      <c r="J25" s="58" t="s">
        <v>42</v>
      </c>
      <c r="K25" s="58" t="s">
        <v>43</v>
      </c>
      <c r="L25" s="58" t="s">
        <v>44</v>
      </c>
      <c r="M25" s="58" t="s">
        <v>45</v>
      </c>
      <c r="N25" s="58" t="s">
        <v>46</v>
      </c>
      <c r="O25" s="59" t="s">
        <v>47</v>
      </c>
    </row>
    <row r="26" spans="1:15" ht="26.25" customHeight="1" thickBot="1" x14ac:dyDescent="0.4">
      <c r="A26" s="115" t="s">
        <v>50</v>
      </c>
      <c r="B26" s="117" t="s">
        <v>49</v>
      </c>
      <c r="C26" s="66" t="s">
        <v>7</v>
      </c>
      <c r="D26" s="79">
        <v>0.99</v>
      </c>
      <c r="E26" s="80">
        <v>0.66</v>
      </c>
      <c r="F26" s="80">
        <v>0.66</v>
      </c>
      <c r="G26" s="80">
        <v>0.66</v>
      </c>
      <c r="H26" s="80">
        <v>0.33</v>
      </c>
      <c r="I26" s="80" t="s">
        <v>83</v>
      </c>
      <c r="J26" s="80">
        <v>0.66</v>
      </c>
      <c r="K26" s="80">
        <v>0.66</v>
      </c>
      <c r="L26" s="80"/>
      <c r="M26" s="80" t="s">
        <v>83</v>
      </c>
      <c r="N26" s="80" t="s">
        <v>83</v>
      </c>
      <c r="O26" s="80">
        <v>0.33</v>
      </c>
    </row>
    <row r="27" spans="1:15" ht="26.25" customHeight="1" thickBot="1" x14ac:dyDescent="0.4">
      <c r="A27" s="116"/>
      <c r="B27" s="118"/>
      <c r="C27" s="66" t="s">
        <v>9</v>
      </c>
      <c r="D27" s="81">
        <v>0.99</v>
      </c>
      <c r="E27" s="82">
        <v>0.99</v>
      </c>
      <c r="F27" s="82">
        <v>0.99</v>
      </c>
      <c r="G27" s="82">
        <v>0.99</v>
      </c>
      <c r="H27" s="82">
        <v>0.99</v>
      </c>
      <c r="I27" s="82" t="s">
        <v>83</v>
      </c>
      <c r="J27" s="82">
        <v>0.66</v>
      </c>
      <c r="K27" s="82">
        <v>0.66</v>
      </c>
      <c r="L27" s="82"/>
      <c r="M27" s="82" t="s">
        <v>83</v>
      </c>
      <c r="N27" s="82" t="s">
        <v>83</v>
      </c>
      <c r="O27" s="82">
        <v>0.99</v>
      </c>
    </row>
    <row r="28" spans="1:15" ht="26.25" customHeight="1" thickBot="1" x14ac:dyDescent="0.4">
      <c r="A28" s="116"/>
      <c r="B28" s="118"/>
      <c r="C28" s="66" t="s">
        <v>10</v>
      </c>
      <c r="D28" s="81">
        <v>0.99</v>
      </c>
      <c r="E28" s="82">
        <v>0.99</v>
      </c>
      <c r="F28" s="82">
        <v>0.99</v>
      </c>
      <c r="G28" s="82">
        <v>0.66</v>
      </c>
      <c r="H28" s="82">
        <v>0.99</v>
      </c>
      <c r="I28" s="82" t="s">
        <v>83</v>
      </c>
      <c r="J28" s="82">
        <v>0.99</v>
      </c>
      <c r="K28" s="82">
        <v>0.99</v>
      </c>
      <c r="L28" s="82"/>
      <c r="M28" s="82" t="s">
        <v>83</v>
      </c>
      <c r="N28" s="82" t="s">
        <v>83</v>
      </c>
      <c r="O28" s="82">
        <v>0.99</v>
      </c>
    </row>
    <row r="29" spans="1:15" ht="26.25" customHeight="1" thickBot="1" x14ac:dyDescent="0.4">
      <c r="A29" s="116"/>
      <c r="B29" s="118"/>
      <c r="C29" s="66" t="s">
        <v>57</v>
      </c>
      <c r="D29" s="81">
        <v>0.99</v>
      </c>
      <c r="E29" s="82">
        <v>0.99</v>
      </c>
      <c r="F29" s="82">
        <v>0.66</v>
      </c>
      <c r="G29" s="82">
        <v>0.99</v>
      </c>
      <c r="H29" s="82">
        <v>0.66</v>
      </c>
      <c r="I29" s="82" t="s">
        <v>83</v>
      </c>
      <c r="J29" s="82">
        <v>0.99</v>
      </c>
      <c r="K29" s="82">
        <v>0.66</v>
      </c>
      <c r="L29" s="82"/>
      <c r="M29" s="82" t="s">
        <v>83</v>
      </c>
      <c r="N29" s="82" t="s">
        <v>83</v>
      </c>
      <c r="O29" s="82">
        <v>0.66</v>
      </c>
    </row>
    <row r="30" spans="1:15" ht="26.25" customHeight="1" thickBot="1" x14ac:dyDescent="0.4">
      <c r="A30" s="116"/>
      <c r="B30" s="118"/>
      <c r="C30" s="64" t="s">
        <v>58</v>
      </c>
      <c r="D30" s="81">
        <v>0.99</v>
      </c>
      <c r="E30" s="82">
        <v>0.99</v>
      </c>
      <c r="F30" s="82">
        <v>0.99</v>
      </c>
      <c r="G30" s="82">
        <v>0.66</v>
      </c>
      <c r="H30" s="82">
        <v>0.99</v>
      </c>
      <c r="I30" s="82" t="s">
        <v>83</v>
      </c>
      <c r="J30" s="82">
        <v>0.66</v>
      </c>
      <c r="K30" s="82">
        <v>0.99</v>
      </c>
      <c r="L30" s="82"/>
      <c r="M30" s="82" t="s">
        <v>83</v>
      </c>
      <c r="N30" s="82" t="s">
        <v>83</v>
      </c>
      <c r="O30" s="82">
        <v>0.99</v>
      </c>
    </row>
    <row r="31" spans="1:15" ht="42.75" customHeight="1" thickBot="1" x14ac:dyDescent="0.45">
      <c r="A31" s="119" t="s">
        <v>78</v>
      </c>
      <c r="B31" s="119"/>
      <c r="C31" s="119"/>
      <c r="D31" s="65">
        <f>SUM(D26:D30)</f>
        <v>4.95</v>
      </c>
      <c r="E31" s="65">
        <f>SUM(E26:E30)</f>
        <v>4.62</v>
      </c>
      <c r="F31" s="65">
        <f t="shared" ref="F31:O31" si="0">SUM(F26:F30)</f>
        <v>4.29</v>
      </c>
      <c r="G31" s="65">
        <f t="shared" si="0"/>
        <v>3.96</v>
      </c>
      <c r="H31" s="65">
        <f t="shared" si="0"/>
        <v>3.96</v>
      </c>
      <c r="I31" s="75" t="s">
        <v>83</v>
      </c>
      <c r="J31" s="65">
        <f t="shared" si="0"/>
        <v>3.96</v>
      </c>
      <c r="K31" s="65">
        <f t="shared" si="0"/>
        <v>3.96</v>
      </c>
      <c r="L31" s="65"/>
      <c r="M31" s="75" t="s">
        <v>83</v>
      </c>
      <c r="N31" s="75" t="s">
        <v>83</v>
      </c>
      <c r="O31" s="65">
        <f t="shared" si="0"/>
        <v>3.96</v>
      </c>
    </row>
    <row r="39" spans="1:15" x14ac:dyDescent="0.2">
      <c r="A39" s="122" t="s">
        <v>88</v>
      </c>
      <c r="B39" s="123"/>
      <c r="C39" s="123"/>
      <c r="D39" s="123"/>
      <c r="E39" s="123"/>
      <c r="F39" s="123"/>
      <c r="G39" s="123"/>
      <c r="H39" s="123"/>
      <c r="I39" s="123"/>
      <c r="J39" s="123"/>
      <c r="K39" s="123"/>
      <c r="L39" s="123"/>
      <c r="M39" s="123"/>
      <c r="N39" s="123"/>
      <c r="O39" s="123"/>
    </row>
    <row r="40" spans="1:15" x14ac:dyDescent="0.2">
      <c r="A40" s="123"/>
      <c r="B40" s="123"/>
      <c r="C40" s="123"/>
      <c r="D40" s="123"/>
      <c r="E40" s="123"/>
      <c r="F40" s="123"/>
      <c r="G40" s="123"/>
      <c r="H40" s="123"/>
      <c r="I40" s="123"/>
      <c r="J40" s="123"/>
      <c r="K40" s="123"/>
      <c r="L40" s="123"/>
      <c r="M40" s="123"/>
      <c r="N40" s="123"/>
      <c r="O40" s="123"/>
    </row>
    <row r="41" spans="1:15" x14ac:dyDescent="0.2">
      <c r="A41" s="123"/>
      <c r="B41" s="123"/>
      <c r="C41" s="123"/>
      <c r="D41" s="123"/>
      <c r="E41" s="123"/>
      <c r="F41" s="123"/>
      <c r="G41" s="123"/>
      <c r="H41" s="123"/>
      <c r="I41" s="123"/>
      <c r="J41" s="123"/>
      <c r="K41" s="123"/>
      <c r="L41" s="123"/>
      <c r="M41" s="123"/>
      <c r="N41" s="123"/>
      <c r="O41" s="123"/>
    </row>
    <row r="42" spans="1:15" x14ac:dyDescent="0.2">
      <c r="A42" s="123"/>
      <c r="B42" s="123"/>
      <c r="C42" s="123"/>
      <c r="D42" s="123"/>
      <c r="E42" s="123"/>
      <c r="F42" s="123"/>
      <c r="G42" s="123"/>
      <c r="H42" s="123"/>
      <c r="I42" s="123"/>
      <c r="J42" s="123"/>
      <c r="K42" s="123"/>
      <c r="L42" s="123"/>
      <c r="M42" s="123"/>
      <c r="N42" s="123"/>
      <c r="O42" s="123"/>
    </row>
    <row r="43" spans="1:15" x14ac:dyDescent="0.2">
      <c r="A43" s="123"/>
      <c r="B43" s="123"/>
      <c r="C43" s="123"/>
      <c r="D43" s="123"/>
      <c r="E43" s="123"/>
      <c r="F43" s="123"/>
      <c r="G43" s="123"/>
      <c r="H43" s="123"/>
      <c r="I43" s="123"/>
      <c r="J43" s="123"/>
      <c r="K43" s="123"/>
      <c r="L43" s="123"/>
      <c r="M43" s="123"/>
      <c r="N43" s="123"/>
      <c r="O43" s="123"/>
    </row>
    <row r="44" spans="1:15" x14ac:dyDescent="0.2">
      <c r="A44" s="123"/>
      <c r="B44" s="123"/>
      <c r="C44" s="123"/>
      <c r="D44" s="123"/>
      <c r="E44" s="123"/>
      <c r="F44" s="123"/>
      <c r="G44" s="123"/>
      <c r="H44" s="123"/>
      <c r="I44" s="123"/>
      <c r="J44" s="123"/>
      <c r="K44" s="123"/>
      <c r="L44" s="123"/>
      <c r="M44" s="123"/>
      <c r="N44" s="123"/>
      <c r="O44" s="123"/>
    </row>
    <row r="46" spans="1:15" ht="13.5" thickBot="1" x14ac:dyDescent="0.25"/>
    <row r="47" spans="1:15" ht="42.75" customHeight="1" thickBot="1" x14ac:dyDescent="0.25">
      <c r="A47" s="57" t="s">
        <v>0</v>
      </c>
      <c r="B47" s="56" t="s">
        <v>1</v>
      </c>
      <c r="C47" s="58" t="s">
        <v>11</v>
      </c>
      <c r="D47" s="58" t="s">
        <v>36</v>
      </c>
      <c r="E47" s="58" t="s">
        <v>37</v>
      </c>
      <c r="F47" s="58" t="s">
        <v>38</v>
      </c>
      <c r="G47" s="58" t="s">
        <v>39</v>
      </c>
      <c r="H47" s="58" t="s">
        <v>40</v>
      </c>
      <c r="I47" s="58" t="s">
        <v>41</v>
      </c>
      <c r="J47" s="58" t="s">
        <v>42</v>
      </c>
      <c r="K47" s="58" t="s">
        <v>43</v>
      </c>
      <c r="L47" s="58" t="s">
        <v>44</v>
      </c>
      <c r="M47" s="58" t="s">
        <v>45</v>
      </c>
      <c r="N47" s="58" t="s">
        <v>46</v>
      </c>
      <c r="O47" s="59" t="s">
        <v>47</v>
      </c>
    </row>
    <row r="48" spans="1:15" ht="26.25" customHeight="1" thickBot="1" x14ac:dyDescent="0.4">
      <c r="A48" s="115" t="s">
        <v>50</v>
      </c>
      <c r="B48" s="117" t="s">
        <v>49</v>
      </c>
      <c r="C48" s="66" t="s">
        <v>7</v>
      </c>
      <c r="D48" s="83">
        <f>D26*E4</f>
        <v>90.09</v>
      </c>
      <c r="E48" s="84">
        <f>E26*E4</f>
        <v>60.06</v>
      </c>
      <c r="F48" s="84">
        <f>F26*E4</f>
        <v>60.06</v>
      </c>
      <c r="G48" s="84">
        <f>G26*E4</f>
        <v>60.06</v>
      </c>
      <c r="H48" s="84">
        <f>H26*E4</f>
        <v>30.03</v>
      </c>
      <c r="I48" s="84"/>
      <c r="J48" s="84">
        <f>J26*E4</f>
        <v>60.06</v>
      </c>
      <c r="K48" s="84">
        <f>K26*E4</f>
        <v>60.06</v>
      </c>
      <c r="L48" s="84"/>
      <c r="M48" s="84"/>
      <c r="N48" s="84"/>
      <c r="O48" s="84">
        <f>O26*E4</f>
        <v>30.03</v>
      </c>
    </row>
    <row r="49" spans="1:15" ht="26.25" customHeight="1" thickBot="1" x14ac:dyDescent="0.4">
      <c r="A49" s="116"/>
      <c r="B49" s="118"/>
      <c r="C49" s="66" t="s">
        <v>9</v>
      </c>
      <c r="D49" s="83">
        <f t="shared" ref="D49:D52" si="1">D27*E5</f>
        <v>92.07</v>
      </c>
      <c r="E49" s="84">
        <f t="shared" ref="E49:E52" si="2">E27*E5</f>
        <v>92.07</v>
      </c>
      <c r="F49" s="84">
        <f t="shared" ref="F49:F52" si="3">F27*E5</f>
        <v>92.07</v>
      </c>
      <c r="G49" s="84">
        <f t="shared" ref="G49:G52" si="4">G27*E5</f>
        <v>92.07</v>
      </c>
      <c r="H49" s="84">
        <f t="shared" ref="H49:H52" si="5">H27*E5</f>
        <v>92.07</v>
      </c>
      <c r="I49" s="85"/>
      <c r="J49" s="84">
        <f t="shared" ref="J49:J52" si="6">J27*E5</f>
        <v>61.38</v>
      </c>
      <c r="K49" s="84">
        <f t="shared" ref="K49:K52" si="7">K27*E5</f>
        <v>61.38</v>
      </c>
      <c r="L49" s="84"/>
      <c r="M49" s="85"/>
      <c r="N49" s="84"/>
      <c r="O49" s="84">
        <f t="shared" ref="O49:O52" si="8">O27*E5</f>
        <v>92.07</v>
      </c>
    </row>
    <row r="50" spans="1:15" ht="26.25" customHeight="1" thickBot="1" x14ac:dyDescent="0.4">
      <c r="A50" s="116"/>
      <c r="B50" s="118"/>
      <c r="C50" s="66" t="s">
        <v>10</v>
      </c>
      <c r="D50" s="83">
        <f t="shared" si="1"/>
        <v>97.02</v>
      </c>
      <c r="E50" s="84">
        <f t="shared" si="2"/>
        <v>97.02</v>
      </c>
      <c r="F50" s="84">
        <f t="shared" si="3"/>
        <v>97.02</v>
      </c>
      <c r="G50" s="84">
        <f t="shared" si="4"/>
        <v>64.680000000000007</v>
      </c>
      <c r="H50" s="84">
        <f t="shared" si="5"/>
        <v>97.02</v>
      </c>
      <c r="I50" s="85"/>
      <c r="J50" s="84">
        <f t="shared" si="6"/>
        <v>97.02</v>
      </c>
      <c r="K50" s="84">
        <f t="shared" si="7"/>
        <v>97.02</v>
      </c>
      <c r="L50" s="84"/>
      <c r="M50" s="85"/>
      <c r="N50" s="84"/>
      <c r="O50" s="84">
        <f t="shared" si="8"/>
        <v>97.02</v>
      </c>
    </row>
    <row r="51" spans="1:15" ht="26.25" customHeight="1" thickBot="1" x14ac:dyDescent="0.4">
      <c r="A51" s="116"/>
      <c r="B51" s="118"/>
      <c r="C51" s="66" t="s">
        <v>57</v>
      </c>
      <c r="D51" s="83">
        <f t="shared" si="1"/>
        <v>93.06</v>
      </c>
      <c r="E51" s="84">
        <f t="shared" si="2"/>
        <v>93.06</v>
      </c>
      <c r="F51" s="84">
        <f t="shared" si="3"/>
        <v>62.040000000000006</v>
      </c>
      <c r="G51" s="84">
        <f t="shared" si="4"/>
        <v>93.06</v>
      </c>
      <c r="H51" s="84">
        <f t="shared" si="5"/>
        <v>62.040000000000006</v>
      </c>
      <c r="I51" s="85"/>
      <c r="J51" s="84">
        <f t="shared" si="6"/>
        <v>93.06</v>
      </c>
      <c r="K51" s="84">
        <f t="shared" si="7"/>
        <v>62.040000000000006</v>
      </c>
      <c r="L51" s="84"/>
      <c r="M51" s="85"/>
      <c r="N51" s="84"/>
      <c r="O51" s="84">
        <f t="shared" si="8"/>
        <v>62.040000000000006</v>
      </c>
    </row>
    <row r="52" spans="1:15" ht="26.25" customHeight="1" thickBot="1" x14ac:dyDescent="0.4">
      <c r="A52" s="116"/>
      <c r="B52" s="118"/>
      <c r="C52" s="64" t="s">
        <v>58</v>
      </c>
      <c r="D52" s="83">
        <f t="shared" si="1"/>
        <v>96.03</v>
      </c>
      <c r="E52" s="84">
        <f t="shared" si="2"/>
        <v>96.03</v>
      </c>
      <c r="F52" s="84">
        <f t="shared" si="3"/>
        <v>96.03</v>
      </c>
      <c r="G52" s="84">
        <f t="shared" si="4"/>
        <v>64.02</v>
      </c>
      <c r="H52" s="84">
        <f t="shared" si="5"/>
        <v>96.03</v>
      </c>
      <c r="I52" s="85"/>
      <c r="J52" s="84">
        <f t="shared" si="6"/>
        <v>64.02</v>
      </c>
      <c r="K52" s="84">
        <f t="shared" si="7"/>
        <v>96.03</v>
      </c>
      <c r="L52" s="84"/>
      <c r="M52" s="85"/>
      <c r="N52" s="84"/>
      <c r="O52" s="84">
        <f t="shared" si="8"/>
        <v>96.03</v>
      </c>
    </row>
    <row r="53" spans="1:15" ht="42.75" customHeight="1" x14ac:dyDescent="0.4">
      <c r="A53" s="119" t="s">
        <v>78</v>
      </c>
      <c r="B53" s="119"/>
      <c r="C53" s="119"/>
      <c r="D53" s="65">
        <f>(D48*D26+D49*D27+D50*D28+D51*D29+D52*D30)/D31</f>
        <v>93.653999999999996</v>
      </c>
      <c r="E53" s="65">
        <f>(E48*E26+E49*E27+E50*E28+E51*E29+E52*E30)/E31</f>
        <v>89.618571428571443</v>
      </c>
      <c r="F53" s="65">
        <f t="shared" ref="F53:H53" si="9">(F48*F26+F49*F27+F50*F28+F51*F29+F52*F30)/F31</f>
        <v>84.581538461538457</v>
      </c>
      <c r="G53" s="65">
        <f t="shared" si="9"/>
        <v>77.742500000000007</v>
      </c>
      <c r="H53" s="65">
        <f t="shared" si="9"/>
        <v>84.122499999999988</v>
      </c>
      <c r="I53" s="65"/>
      <c r="J53" s="65">
        <f>(J48*J26+J49*J27+J50*J28+J51*J29+J52*J30)/J31</f>
        <v>78.430000000000007</v>
      </c>
      <c r="K53" s="65">
        <f t="shared" ref="K53" si="10">(K48*K26+K49*K27+K50*K28+K51*K29+K52*K30)/K31</f>
        <v>78.842500000000001</v>
      </c>
      <c r="L53" s="65"/>
      <c r="M53" s="65"/>
      <c r="N53" s="65"/>
      <c r="O53" s="65">
        <f t="shared" ref="O53" si="11">(O48*O26+O49*O27+O50*O28+O51*O29+O52*O30)/O31</f>
        <v>84.122499999999988</v>
      </c>
    </row>
  </sheetData>
  <mergeCells count="12">
    <mergeCell ref="A48:A52"/>
    <mergeCell ref="B48:B52"/>
    <mergeCell ref="A53:C53"/>
    <mergeCell ref="D2:D3"/>
    <mergeCell ref="A26:A30"/>
    <mergeCell ref="B26:B30"/>
    <mergeCell ref="A31:C31"/>
    <mergeCell ref="A39:O44"/>
    <mergeCell ref="A11:A13"/>
    <mergeCell ref="A22:C22"/>
    <mergeCell ref="A17:A21"/>
    <mergeCell ref="B17:B21"/>
  </mergeCells>
  <pageMargins left="0.78749999999999998" right="0.78749999999999998" top="1.05277777777778" bottom="1.05277777777778" header="0.78749999999999998" footer="0.78749999999999998"/>
  <pageSetup scale="55" fitToWidth="0" orientation="landscape" horizontalDpi="4294967295" verticalDpi="4294967295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DIP_CO Attainment</vt:lpstr>
      <vt:lpstr>CO1</vt:lpstr>
      <vt:lpstr>CO2</vt:lpstr>
      <vt:lpstr>CO13</vt:lpstr>
      <vt:lpstr>CO14</vt:lpstr>
      <vt:lpstr>CO15</vt:lpstr>
      <vt:lpstr>DISTRIBUTION %</vt:lpstr>
      <vt:lpstr>PO_ATTAINMENT</vt:lpstr>
      <vt:lpstr>'CO1'!Print_Area</vt:lpstr>
      <vt:lpstr>'CO13'!Print_Area</vt:lpstr>
      <vt:lpstr>'CO14'!Print_Area</vt:lpstr>
      <vt:lpstr>'CO15'!Print_Area</vt:lpstr>
      <vt:lpstr>'CO2'!Print_Area</vt:lpstr>
      <vt:lpstr>'DISTRIBUTION %'!Print_Area</vt:lpstr>
      <vt:lpstr>PO_ATTAINMENT!Print_Area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IT_PGLAB36</dc:creator>
  <cp:lastModifiedBy>CSE11075</cp:lastModifiedBy>
  <cp:revision>80</cp:revision>
  <cp:lastPrinted>2018-06-13T16:23:08Z</cp:lastPrinted>
  <dcterms:created xsi:type="dcterms:W3CDTF">2017-12-15T14:06:59Z</dcterms:created>
  <dcterms:modified xsi:type="dcterms:W3CDTF">2018-12-06T19:28:18Z</dcterms:modified>
  <dc:language>en-IN</dc:language>
</cp:coreProperties>
</file>