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oemp\public\files\"/>
    </mc:Choice>
  </mc:AlternateContent>
  <xr:revisionPtr revIDLastSave="0" documentId="13_ncr:1_{E0F39552-F97A-4DEA-960E-42D4E37EA59C}" xr6:coauthVersionLast="47" xr6:coauthVersionMax="47" xr10:uidLastSave="{00000000-0000-0000-0000-000000000000}"/>
  <workbookProtection workbookAlgorithmName="SHA-512" workbookHashValue="dlDXtaoofBd1AL5BFN6H8yaEFFxGaukZKUiNmIQxd0HwO/U0nBTY0YoiKRK+fLVLrls+aSnwQs2uhVsy9mqOjg==" workbookSaltValue="Wy8bbh0WmU/HAJjdNMXFig==" workbookSpinCount="100000" lockStructure="1"/>
  <bookViews>
    <workbookView xWindow="-110" yWindow="-110" windowWidth="19420" windowHeight="10300" xr2:uid="{02B70855-7806-477B-96D9-635DA2BB080B}"/>
  </bookViews>
  <sheets>
    <sheet name="Group_Company" sheetId="1" r:id="rId1"/>
    <sheet name="STD Code" sheetId="4" state="hidden" r:id="rId2"/>
    <sheet name="GST Code" sheetId="3" state="hidden" r:id="rId3"/>
  </sheets>
  <definedNames>
    <definedName name="_xlnm._FilterDatabase" localSheetId="1" hidden="1">'STD Code'!$A$1:$B$150</definedName>
    <definedName name="B" localSheetId="1">'STD Code'!#REF!</definedName>
    <definedName name="D" localSheetId="1">'STD Code'!#REF!</definedName>
    <definedName name="E" localSheetId="1">'STD Code'!#REF!</definedName>
    <definedName name="F" localSheetId="1">'STD Code'!#REF!</definedName>
    <definedName name="G" localSheetId="1">'STD Code'!#REF!</definedName>
    <definedName name="H" localSheetId="1">'STD Code'!#REF!</definedName>
    <definedName name="I" localSheetId="1">'STD Code'!#REF!</definedName>
    <definedName name="J" localSheetId="1">'STD Code'!#REF!</definedName>
    <definedName name="K" localSheetId="1">'STD Code'!#REF!</definedName>
    <definedName name="L" localSheetId="1">'STD Code'!#REF!</definedName>
    <definedName name="M" localSheetId="1">'STD Code'!#REF!</definedName>
    <definedName name="N" localSheetId="1">'STD Code'!#REF!</definedName>
    <definedName name="O" localSheetId="1">'STD Code'!#REF!</definedName>
    <definedName name="P" localSheetId="1">'STD Code'!#REF!</definedName>
    <definedName name="Q" localSheetId="1">'STD Code'!#REF!</definedName>
    <definedName name="S" localSheetId="1">'STD Code'!#REF!</definedName>
    <definedName name="T" localSheetId="1">'STD Code'!#REF!</definedName>
    <definedName name="U" localSheetId="1">'STD Code'!#REF!</definedName>
    <definedName name="V" localSheetId="1">'STD Code'!#REF!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4" i="1" l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R34" i="1" a="1"/>
  <c r="R34" i="1" s="1"/>
  <c r="R33" i="1" a="1"/>
  <c r="R33" i="1" s="1"/>
  <c r="R32" i="1" a="1"/>
  <c r="R32" i="1" s="1"/>
  <c r="R31" i="1" a="1"/>
  <c r="R31" i="1" s="1"/>
  <c r="R30" i="1" a="1"/>
  <c r="R30" i="1" s="1"/>
  <c r="R29" i="1" a="1"/>
  <c r="R29" i="1" s="1"/>
  <c r="R28" i="1" a="1"/>
  <c r="R28" i="1" s="1"/>
  <c r="R27" i="1" a="1"/>
  <c r="R27" i="1" s="1"/>
  <c r="R26" i="1" a="1"/>
  <c r="R26" i="1" s="1"/>
  <c r="R25" i="1" a="1"/>
  <c r="R25" i="1" s="1"/>
  <c r="R24" i="1" a="1"/>
  <c r="R24" i="1" s="1"/>
  <c r="R23" i="1" a="1"/>
  <c r="R23" i="1" s="1"/>
  <c r="R22" i="1" a="1"/>
  <c r="R22" i="1" s="1"/>
  <c r="R21" i="1" a="1"/>
  <c r="R21" i="1" s="1"/>
  <c r="R20" i="1" a="1"/>
  <c r="R20" i="1" s="1"/>
  <c r="R19" i="1" a="1"/>
  <c r="R19" i="1" s="1"/>
  <c r="R18" i="1" a="1"/>
  <c r="R18" i="1" s="1"/>
  <c r="R17" i="1" a="1"/>
  <c r="R17" i="1" s="1"/>
  <c r="R16" i="1" a="1"/>
  <c r="R16" i="1" s="1"/>
  <c r="R15" i="1" a="1"/>
  <c r="R15" i="1" s="1"/>
  <c r="R14" i="1" a="1"/>
  <c r="R14" i="1" s="1"/>
  <c r="R13" i="1" a="1"/>
  <c r="R13" i="1" s="1"/>
  <c r="R12" i="1" a="1"/>
  <c r="R12" i="1" s="1"/>
  <c r="R11" i="1" a="1"/>
  <c r="R11" i="1" s="1"/>
  <c r="R10" i="1" a="1"/>
  <c r="R10" i="1" s="1"/>
  <c r="R9" i="1" a="1"/>
  <c r="R9" i="1" s="1"/>
  <c r="R8" i="1" a="1"/>
  <c r="R8" i="1" s="1"/>
  <c r="R7" i="1" a="1"/>
  <c r="R7" i="1" s="1"/>
  <c r="R6" i="1" a="1"/>
  <c r="R6" i="1" s="1"/>
  <c r="R5" i="1" a="1"/>
  <c r="R5" i="1" s="1"/>
  <c r="R4" i="1" a="1"/>
  <c r="R4" i="1" s="1"/>
  <c r="R3" i="1" a="1"/>
  <c r="R3" i="1" s="1"/>
  <c r="R1" i="1"/>
  <c r="AA34" i="1"/>
  <c r="S34" i="1" s="1" a="1"/>
  <c r="S34" i="1" s="1"/>
  <c r="Z34" i="1"/>
  <c r="Q34" i="1" s="1" a="1"/>
  <c r="Q34" i="1" s="1"/>
  <c r="AA33" i="1"/>
  <c r="S33" i="1" s="1" a="1"/>
  <c r="S33" i="1" s="1"/>
  <c r="Z33" i="1"/>
  <c r="Q33" i="1" s="1" a="1"/>
  <c r="Q33" i="1" s="1"/>
  <c r="AA32" i="1"/>
  <c r="S32" i="1" s="1" a="1"/>
  <c r="S32" i="1" s="1"/>
  <c r="Z32" i="1"/>
  <c r="Q32" i="1" s="1" a="1"/>
  <c r="Q32" i="1" s="1"/>
  <c r="AA31" i="1"/>
  <c r="S31" i="1" s="1" a="1"/>
  <c r="S31" i="1" s="1"/>
  <c r="Z31" i="1"/>
  <c r="Q31" i="1" s="1" a="1"/>
  <c r="Q31" i="1" s="1"/>
  <c r="AA30" i="1"/>
  <c r="S30" i="1" s="1" a="1"/>
  <c r="S30" i="1" s="1"/>
  <c r="Z30" i="1"/>
  <c r="Q30" i="1" s="1" a="1"/>
  <c r="Q30" i="1" s="1"/>
  <c r="AA29" i="1"/>
  <c r="S29" i="1" s="1" a="1"/>
  <c r="S29" i="1" s="1"/>
  <c r="Z29" i="1"/>
  <c r="Q29" i="1" s="1" a="1"/>
  <c r="Q29" i="1" s="1"/>
  <c r="AA28" i="1"/>
  <c r="S28" i="1" s="1" a="1"/>
  <c r="S28" i="1" s="1"/>
  <c r="Z28" i="1"/>
  <c r="Q28" i="1" s="1" a="1"/>
  <c r="Q28" i="1" s="1"/>
  <c r="AA27" i="1"/>
  <c r="S27" i="1" s="1" a="1"/>
  <c r="S27" i="1" s="1"/>
  <c r="Z27" i="1"/>
  <c r="Q27" i="1" s="1" a="1"/>
  <c r="Q27" i="1" s="1"/>
  <c r="AA26" i="1"/>
  <c r="S26" i="1" s="1" a="1"/>
  <c r="S26" i="1" s="1"/>
  <c r="Z26" i="1"/>
  <c r="Q26" i="1" s="1" a="1"/>
  <c r="Q26" i="1" s="1"/>
  <c r="AA25" i="1"/>
  <c r="S25" i="1" s="1" a="1"/>
  <c r="S25" i="1" s="1"/>
  <c r="Z25" i="1"/>
  <c r="Q25" i="1" s="1" a="1"/>
  <c r="Q25" i="1" s="1"/>
  <c r="AA24" i="1"/>
  <c r="S24" i="1" s="1" a="1"/>
  <c r="S24" i="1" s="1"/>
  <c r="Z24" i="1"/>
  <c r="Q24" i="1" s="1" a="1"/>
  <c r="Q24" i="1" s="1"/>
  <c r="AA23" i="1"/>
  <c r="S23" i="1" s="1" a="1"/>
  <c r="S23" i="1" s="1"/>
  <c r="Z23" i="1"/>
  <c r="Q23" i="1" s="1" a="1"/>
  <c r="Q23" i="1" s="1"/>
  <c r="AA22" i="1"/>
  <c r="S22" i="1" s="1" a="1"/>
  <c r="S22" i="1" s="1"/>
  <c r="Z22" i="1"/>
  <c r="Q22" i="1" s="1" a="1"/>
  <c r="Q22" i="1" s="1"/>
  <c r="AA21" i="1"/>
  <c r="S21" i="1" s="1" a="1"/>
  <c r="S21" i="1" s="1"/>
  <c r="Z21" i="1"/>
  <c r="Q21" i="1" s="1" a="1"/>
  <c r="Q21" i="1" s="1"/>
  <c r="AA20" i="1"/>
  <c r="S20" i="1" s="1" a="1"/>
  <c r="S20" i="1" s="1"/>
  <c r="Z20" i="1"/>
  <c r="Q20" i="1" s="1" a="1"/>
  <c r="Q20" i="1" s="1"/>
  <c r="AA19" i="1"/>
  <c r="S19" i="1" s="1" a="1"/>
  <c r="S19" i="1" s="1"/>
  <c r="Z19" i="1"/>
  <c r="Q19" i="1" s="1" a="1"/>
  <c r="Q19" i="1" s="1"/>
  <c r="AA18" i="1"/>
  <c r="S18" i="1" s="1" a="1"/>
  <c r="S18" i="1" s="1"/>
  <c r="Z18" i="1"/>
  <c r="Q18" i="1" s="1" a="1"/>
  <c r="Q18" i="1" s="1"/>
  <c r="AA17" i="1"/>
  <c r="S17" i="1" s="1" a="1"/>
  <c r="S17" i="1" s="1"/>
  <c r="Z17" i="1"/>
  <c r="Q17" i="1" s="1" a="1"/>
  <c r="Q17" i="1" s="1"/>
  <c r="AA16" i="1"/>
  <c r="S16" i="1" s="1" a="1"/>
  <c r="S16" i="1" s="1"/>
  <c r="Z16" i="1"/>
  <c r="Q16" i="1" s="1" a="1"/>
  <c r="Q16" i="1" s="1"/>
  <c r="AA15" i="1"/>
  <c r="S15" i="1" s="1" a="1"/>
  <c r="S15" i="1" s="1"/>
  <c r="Z15" i="1"/>
  <c r="Q15" i="1" s="1" a="1"/>
  <c r="Q15" i="1" s="1"/>
  <c r="AA14" i="1"/>
  <c r="S14" i="1" s="1" a="1"/>
  <c r="S14" i="1" s="1"/>
  <c r="Z14" i="1"/>
  <c r="Q14" i="1" s="1" a="1"/>
  <c r="Q14" i="1" s="1"/>
  <c r="AA13" i="1"/>
  <c r="S13" i="1" s="1" a="1"/>
  <c r="S13" i="1" s="1"/>
  <c r="Z13" i="1"/>
  <c r="Q13" i="1" s="1" a="1"/>
  <c r="Q13" i="1" s="1"/>
  <c r="AA12" i="1"/>
  <c r="S12" i="1" s="1" a="1"/>
  <c r="S12" i="1" s="1"/>
  <c r="Z12" i="1"/>
  <c r="Q12" i="1" s="1" a="1"/>
  <c r="Q12" i="1" s="1"/>
  <c r="AA11" i="1"/>
  <c r="S11" i="1" s="1" a="1"/>
  <c r="S11" i="1" s="1"/>
  <c r="Z11" i="1"/>
  <c r="Q11" i="1" s="1" a="1"/>
  <c r="Q11" i="1" s="1"/>
  <c r="AA10" i="1"/>
  <c r="S10" i="1" s="1" a="1"/>
  <c r="S10" i="1" s="1"/>
  <c r="Z10" i="1"/>
  <c r="Q10" i="1" s="1" a="1"/>
  <c r="Q10" i="1" s="1"/>
  <c r="AA9" i="1"/>
  <c r="S9" i="1" s="1" a="1"/>
  <c r="S9" i="1" s="1"/>
  <c r="Z9" i="1"/>
  <c r="Q9" i="1" s="1" a="1"/>
  <c r="Q9" i="1" s="1"/>
  <c r="AA8" i="1"/>
  <c r="S8" i="1" s="1" a="1"/>
  <c r="S8" i="1" s="1"/>
  <c r="Z8" i="1"/>
  <c r="Q8" i="1" s="1" a="1"/>
  <c r="Q8" i="1" s="1"/>
  <c r="AA7" i="1"/>
  <c r="S7" i="1" s="1" a="1"/>
  <c r="S7" i="1" s="1"/>
  <c r="Z7" i="1"/>
  <c r="Q7" i="1" s="1" a="1"/>
  <c r="Q7" i="1" s="1"/>
  <c r="AA6" i="1"/>
  <c r="S6" i="1" s="1" a="1"/>
  <c r="S6" i="1" s="1"/>
  <c r="Z6" i="1"/>
  <c r="Q6" i="1" s="1" a="1"/>
  <c r="Q6" i="1" s="1"/>
  <c r="AA5" i="1"/>
  <c r="S5" i="1" s="1" a="1"/>
  <c r="S5" i="1" s="1"/>
  <c r="Z5" i="1"/>
  <c r="Q5" i="1" s="1" a="1"/>
  <c r="Q5" i="1" s="1"/>
  <c r="AA4" i="1"/>
  <c r="Z4" i="1"/>
  <c r="AA3" i="1"/>
  <c r="Z3" i="1"/>
  <c r="AA2" i="1"/>
  <c r="Z2" i="1"/>
  <c r="X34" i="1"/>
  <c r="O34" i="1" s="1" a="1"/>
  <c r="O34" i="1" s="1"/>
  <c r="X33" i="1"/>
  <c r="O33" i="1" s="1" a="1"/>
  <c r="O33" i="1" s="1"/>
  <c r="X32" i="1"/>
  <c r="O32" i="1" s="1" a="1"/>
  <c r="O32" i="1" s="1"/>
  <c r="X31" i="1"/>
  <c r="O31" i="1" s="1" a="1"/>
  <c r="O31" i="1" s="1"/>
  <c r="X30" i="1"/>
  <c r="O30" i="1" s="1" a="1"/>
  <c r="O30" i="1" s="1"/>
  <c r="X29" i="1"/>
  <c r="O29" i="1" s="1" a="1"/>
  <c r="O29" i="1" s="1"/>
  <c r="X28" i="1"/>
  <c r="O28" i="1" s="1" a="1"/>
  <c r="O28" i="1" s="1"/>
  <c r="X27" i="1"/>
  <c r="O27" i="1" s="1" a="1"/>
  <c r="O27" i="1" s="1"/>
  <c r="X26" i="1"/>
  <c r="O26" i="1" s="1" a="1"/>
  <c r="O26" i="1" s="1"/>
  <c r="X25" i="1"/>
  <c r="O25" i="1" s="1" a="1"/>
  <c r="O25" i="1" s="1"/>
  <c r="X24" i="1"/>
  <c r="O24" i="1" s="1" a="1"/>
  <c r="O24" i="1" s="1"/>
  <c r="X23" i="1"/>
  <c r="O23" i="1" s="1" a="1"/>
  <c r="O23" i="1" s="1"/>
  <c r="X22" i="1"/>
  <c r="O22" i="1" s="1" a="1"/>
  <c r="O22" i="1" s="1"/>
  <c r="X21" i="1"/>
  <c r="O21" i="1" s="1" a="1"/>
  <c r="O21" i="1" s="1"/>
  <c r="X20" i="1"/>
  <c r="O20" i="1" s="1" a="1"/>
  <c r="O20" i="1" s="1"/>
  <c r="X19" i="1"/>
  <c r="O19" i="1" s="1" a="1"/>
  <c r="O19" i="1" s="1"/>
  <c r="X18" i="1"/>
  <c r="O18" i="1" s="1" a="1"/>
  <c r="O18" i="1" s="1"/>
  <c r="X17" i="1"/>
  <c r="O17" i="1" s="1" a="1"/>
  <c r="O17" i="1" s="1"/>
  <c r="X16" i="1"/>
  <c r="O16" i="1" s="1" a="1"/>
  <c r="O16" i="1" s="1"/>
  <c r="X15" i="1"/>
  <c r="O15" i="1" s="1" a="1"/>
  <c r="O15" i="1" s="1"/>
  <c r="X14" i="1"/>
  <c r="O14" i="1" s="1" a="1"/>
  <c r="O14" i="1" s="1"/>
  <c r="X13" i="1"/>
  <c r="O13" i="1" s="1" a="1"/>
  <c r="O13" i="1" s="1"/>
  <c r="X12" i="1"/>
  <c r="O12" i="1" s="1" a="1"/>
  <c r="O12" i="1" s="1"/>
  <c r="X11" i="1"/>
  <c r="O11" i="1" s="1" a="1"/>
  <c r="O11" i="1" s="1"/>
  <c r="X10" i="1"/>
  <c r="O10" i="1" s="1" a="1"/>
  <c r="O10" i="1" s="1"/>
  <c r="X9" i="1"/>
  <c r="O9" i="1" s="1" a="1"/>
  <c r="O9" i="1" s="1"/>
  <c r="X8" i="1"/>
  <c r="O8" i="1" s="1" a="1"/>
  <c r="O8" i="1" s="1"/>
  <c r="X7" i="1"/>
  <c r="O7" i="1" s="1" a="1"/>
  <c r="O7" i="1" s="1"/>
  <c r="X6" i="1"/>
  <c r="X5" i="1"/>
  <c r="X4" i="1"/>
  <c r="X3" i="1"/>
  <c r="X2" i="1"/>
  <c r="AA1" i="1"/>
  <c r="Z1" i="1"/>
  <c r="Y34" i="1"/>
  <c r="P34" i="1" s="1" a="1"/>
  <c r="P34" i="1" s="1"/>
  <c r="Y33" i="1"/>
  <c r="P33" i="1" s="1" a="1"/>
  <c r="P33" i="1" s="1"/>
  <c r="Y32" i="1"/>
  <c r="P32" i="1" s="1" a="1"/>
  <c r="P32" i="1" s="1"/>
  <c r="Y31" i="1"/>
  <c r="P31" i="1" s="1" a="1"/>
  <c r="P31" i="1" s="1"/>
  <c r="Y30" i="1"/>
  <c r="P30" i="1" s="1" a="1"/>
  <c r="P30" i="1" s="1"/>
  <c r="Y29" i="1"/>
  <c r="P29" i="1" s="1" a="1"/>
  <c r="P29" i="1" s="1"/>
  <c r="Y28" i="1"/>
  <c r="P28" i="1" s="1" a="1"/>
  <c r="P28" i="1" s="1"/>
  <c r="Y27" i="1"/>
  <c r="P27" i="1" s="1" a="1"/>
  <c r="P27" i="1" s="1"/>
  <c r="Y26" i="1"/>
  <c r="P26" i="1" s="1" a="1"/>
  <c r="P26" i="1" s="1"/>
  <c r="Y25" i="1"/>
  <c r="P25" i="1" s="1" a="1"/>
  <c r="P25" i="1" s="1"/>
  <c r="Y24" i="1"/>
  <c r="P24" i="1" s="1" a="1"/>
  <c r="P24" i="1" s="1"/>
  <c r="Y23" i="1"/>
  <c r="P23" i="1" s="1" a="1"/>
  <c r="P23" i="1" s="1"/>
  <c r="Y22" i="1"/>
  <c r="P22" i="1" s="1" a="1"/>
  <c r="P22" i="1" s="1"/>
  <c r="Y21" i="1"/>
  <c r="P21" i="1" s="1" a="1"/>
  <c r="P21" i="1" s="1"/>
  <c r="Y20" i="1"/>
  <c r="P20" i="1" s="1" a="1"/>
  <c r="P20" i="1" s="1"/>
  <c r="Y19" i="1"/>
  <c r="P19" i="1" s="1" a="1"/>
  <c r="P19" i="1" s="1"/>
  <c r="Y18" i="1"/>
  <c r="P18" i="1" s="1" a="1"/>
  <c r="P18" i="1" s="1"/>
  <c r="Y17" i="1"/>
  <c r="P17" i="1" s="1" a="1"/>
  <c r="P17" i="1" s="1"/>
  <c r="Y16" i="1"/>
  <c r="P16" i="1" s="1" a="1"/>
  <c r="P16" i="1" s="1"/>
  <c r="Y15" i="1"/>
  <c r="P15" i="1" s="1" a="1"/>
  <c r="P15" i="1" s="1"/>
  <c r="Y14" i="1"/>
  <c r="P14" i="1" s="1" a="1"/>
  <c r="P14" i="1" s="1"/>
  <c r="Y13" i="1"/>
  <c r="P13" i="1" s="1" a="1"/>
  <c r="P13" i="1" s="1"/>
  <c r="Y12" i="1"/>
  <c r="P12" i="1" s="1" a="1"/>
  <c r="P12" i="1" s="1"/>
  <c r="Y11" i="1"/>
  <c r="P11" i="1" s="1" a="1"/>
  <c r="P11" i="1" s="1"/>
  <c r="Y10" i="1"/>
  <c r="P10" i="1" s="1" a="1"/>
  <c r="P10" i="1" s="1"/>
  <c r="Y9" i="1"/>
  <c r="P9" i="1" s="1" a="1"/>
  <c r="P9" i="1" s="1"/>
  <c r="Y8" i="1"/>
  <c r="P8" i="1" s="1" a="1"/>
  <c r="P8" i="1" s="1"/>
  <c r="Y7" i="1"/>
  <c r="Y6" i="1"/>
  <c r="Y5" i="1"/>
  <c r="Y4" i="1"/>
  <c r="Y3" i="1"/>
  <c r="Y2" i="1"/>
  <c r="V34" i="1"/>
  <c r="T34" i="1"/>
  <c r="V33" i="1"/>
  <c r="T33" i="1"/>
  <c r="V32" i="1"/>
  <c r="T32" i="1"/>
  <c r="V31" i="1"/>
  <c r="T31" i="1"/>
  <c r="V30" i="1"/>
  <c r="T30" i="1"/>
  <c r="V29" i="1"/>
  <c r="T29" i="1"/>
  <c r="V28" i="1"/>
  <c r="T28" i="1"/>
  <c r="V27" i="1"/>
  <c r="T27" i="1"/>
  <c r="V26" i="1"/>
  <c r="T26" i="1"/>
  <c r="V25" i="1"/>
  <c r="T25" i="1"/>
  <c r="V24" i="1"/>
  <c r="T24" i="1"/>
  <c r="V23" i="1"/>
  <c r="T23" i="1"/>
  <c r="V22" i="1"/>
  <c r="T22" i="1"/>
  <c r="V21" i="1"/>
  <c r="T21" i="1"/>
  <c r="V20" i="1"/>
  <c r="T20" i="1"/>
  <c r="V19" i="1"/>
  <c r="T19" i="1"/>
  <c r="V18" i="1"/>
  <c r="T18" i="1"/>
  <c r="V17" i="1"/>
  <c r="T17" i="1"/>
  <c r="V16" i="1"/>
  <c r="T16" i="1"/>
  <c r="V15" i="1"/>
  <c r="T15" i="1"/>
  <c r="V14" i="1"/>
  <c r="T14" i="1"/>
  <c r="V13" i="1"/>
  <c r="T13" i="1"/>
  <c r="V12" i="1"/>
  <c r="T12" i="1"/>
  <c r="V11" i="1"/>
  <c r="T11" i="1"/>
  <c r="V10" i="1"/>
  <c r="T10" i="1"/>
  <c r="V9" i="1"/>
  <c r="T9" i="1"/>
  <c r="V8" i="1"/>
  <c r="T8" i="1"/>
  <c r="V7" i="1"/>
  <c r="T7" i="1"/>
  <c r="V6" i="1"/>
  <c r="T6" i="1"/>
  <c r="V5" i="1"/>
  <c r="T5" i="1"/>
  <c r="V4" i="1"/>
  <c r="T4" i="1"/>
  <c r="V3" i="1"/>
  <c r="T3" i="1"/>
  <c r="V2" i="1"/>
  <c r="T2" i="1"/>
  <c r="V1" i="1"/>
  <c r="T1" i="1"/>
  <c r="S1" i="1"/>
  <c r="Q1" i="1"/>
  <c r="P1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S3" i="1" l="1" a="1"/>
  <c r="S3" i="1" s="1"/>
  <c r="Q4" i="1" a="1"/>
  <c r="Q4" i="1" s="1"/>
  <c r="O3" i="1" a="1"/>
  <c r="O3" i="1" s="1"/>
  <c r="O4" i="1" a="1"/>
  <c r="O4" i="1" s="1"/>
  <c r="Q3" i="1" a="1"/>
  <c r="Q3" i="1" s="1"/>
  <c r="S4" i="1" a="1"/>
  <c r="S4" i="1" s="1"/>
  <c r="O6" i="1" a="1"/>
  <c r="O6" i="1" s="1"/>
  <c r="O5" i="1" a="1"/>
  <c r="O5" i="1" s="1"/>
  <c r="P5" i="1" a="1"/>
  <c r="P5" i="1" s="1"/>
  <c r="P7" i="1" a="1"/>
  <c r="P7" i="1" s="1"/>
  <c r="P4" i="1" a="1"/>
  <c r="P4" i="1" s="1"/>
  <c r="P6" i="1" a="1"/>
  <c r="P6" i="1" s="1"/>
  <c r="P3" i="1" a="1"/>
  <c r="P3" i="1" s="1"/>
  <c r="J2" i="1" l="1"/>
  <c r="O1" i="1"/>
  <c r="X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<sst xmlns="http://schemas.openxmlformats.org/spreadsheetml/2006/main" count="244" uniqueCount="240">
  <si>
    <t>Group_Company_PAN</t>
  </si>
  <si>
    <t>PAN</t>
  </si>
  <si>
    <t>Admin_Mobile</t>
  </si>
  <si>
    <t>Admin_Email</t>
  </si>
  <si>
    <t>State_GST_Code</t>
  </si>
  <si>
    <t>City_Tel_Prefex</t>
  </si>
  <si>
    <t>Pincode</t>
  </si>
  <si>
    <t>State</t>
  </si>
  <si>
    <t>GST State Code List</t>
  </si>
  <si>
    <t>State/Union Territory Name</t>
  </si>
  <si>
    <t>Alpha Code</t>
  </si>
  <si>
    <t>Jammu &amp; Kashmir</t>
  </si>
  <si>
    <t>JK</t>
  </si>
  <si>
    <t>Himachal Pradesh</t>
  </si>
  <si>
    <t>HP</t>
  </si>
  <si>
    <t>Punjab</t>
  </si>
  <si>
    <t>PB</t>
  </si>
  <si>
    <t>Chandigarh</t>
  </si>
  <si>
    <t>CH</t>
  </si>
  <si>
    <t>Uttarakhand</t>
  </si>
  <si>
    <t>UT</t>
  </si>
  <si>
    <t>Haryana</t>
  </si>
  <si>
    <t>HR</t>
  </si>
  <si>
    <t>Delhi</t>
  </si>
  <si>
    <t>DL</t>
  </si>
  <si>
    <t>Rajasthan</t>
  </si>
  <si>
    <t>RJ</t>
  </si>
  <si>
    <t>Uttar Pradesh</t>
  </si>
  <si>
    <t>UP</t>
  </si>
  <si>
    <t>Bihar</t>
  </si>
  <si>
    <t>BH</t>
  </si>
  <si>
    <t>Sikkim</t>
  </si>
  <si>
    <t>SK</t>
  </si>
  <si>
    <t>Arunachal Pradesh</t>
  </si>
  <si>
    <t>AR</t>
  </si>
  <si>
    <t>Nagaland</t>
  </si>
  <si>
    <t>NL</t>
  </si>
  <si>
    <t>Manipur</t>
  </si>
  <si>
    <t>MN</t>
  </si>
  <si>
    <t>Mizoram</t>
  </si>
  <si>
    <t>MI</t>
  </si>
  <si>
    <t>Tripura</t>
  </si>
  <si>
    <t>TR</t>
  </si>
  <si>
    <t>Meghalaya</t>
  </si>
  <si>
    <t>ME</t>
  </si>
  <si>
    <t>Assam</t>
  </si>
  <si>
    <t>AS</t>
  </si>
  <si>
    <t>West Bengal</t>
  </si>
  <si>
    <t>WB</t>
  </si>
  <si>
    <t>Jharkhand</t>
  </si>
  <si>
    <t>JH</t>
  </si>
  <si>
    <t>Odisha</t>
  </si>
  <si>
    <t>OR</t>
  </si>
  <si>
    <t>Chattisgarh</t>
  </si>
  <si>
    <t>CT</t>
  </si>
  <si>
    <t>Madhya Pradesh</t>
  </si>
  <si>
    <t>MP</t>
  </si>
  <si>
    <t>Gujarat</t>
  </si>
  <si>
    <t>GJ</t>
  </si>
  <si>
    <t>Daman &amp; Diu</t>
  </si>
  <si>
    <t>DD</t>
  </si>
  <si>
    <t>Dadra &amp; Nagar Haveli</t>
  </si>
  <si>
    <t>DN</t>
  </si>
  <si>
    <t>Maharashtra</t>
  </si>
  <si>
    <t>MH</t>
  </si>
  <si>
    <t>Andhra Pradesh</t>
  </si>
  <si>
    <t>AP</t>
  </si>
  <si>
    <t>Karnataka</t>
  </si>
  <si>
    <t>KA</t>
  </si>
  <si>
    <t>Goa</t>
  </si>
  <si>
    <t>GA</t>
  </si>
  <si>
    <t>Lakshadweep</t>
  </si>
  <si>
    <t>LD</t>
  </si>
  <si>
    <t>Kerala</t>
  </si>
  <si>
    <t>KL</t>
  </si>
  <si>
    <t>Tamil Nadu</t>
  </si>
  <si>
    <t>TN</t>
  </si>
  <si>
    <t>Puducherry</t>
  </si>
  <si>
    <t>PY</t>
  </si>
  <si>
    <t>Andaman &amp; Nicobar Islands</t>
  </si>
  <si>
    <t>AN</t>
  </si>
  <si>
    <t>Telangana</t>
  </si>
  <si>
    <t>TL</t>
  </si>
  <si>
    <t>Hyderabad GST Commissionerate</t>
  </si>
  <si>
    <t>AD</t>
  </si>
  <si>
    <t>Kurnool GST Commissionerate</t>
  </si>
  <si>
    <t>LA</t>
  </si>
  <si>
    <t>City</t>
  </si>
  <si>
    <t>Agartala</t>
  </si>
  <si>
    <t>Agra</t>
  </si>
  <si>
    <t>Ahemdabad</t>
  </si>
  <si>
    <t>Aizwal</t>
  </si>
  <si>
    <t>Ajmer</t>
  </si>
  <si>
    <t>Aligarh</t>
  </si>
  <si>
    <t>Allahabad</t>
  </si>
  <si>
    <t>Alleppey</t>
  </si>
  <si>
    <t>Almora</t>
  </si>
  <si>
    <t>Alwar</t>
  </si>
  <si>
    <t>Ambala</t>
  </si>
  <si>
    <t>Amritsar</t>
  </si>
  <si>
    <t>Aurangabad</t>
  </si>
  <si>
    <t>Bagdogra</t>
  </si>
  <si>
    <t>Bangalore</t>
  </si>
  <si>
    <t>Bareilly</t>
  </si>
  <si>
    <t>Baroda</t>
  </si>
  <si>
    <t>Belgaum</t>
  </si>
  <si>
    <t>Bharatpur</t>
  </si>
  <si>
    <t>Bhavnagar</t>
  </si>
  <si>
    <t>Bhilai</t>
  </si>
  <si>
    <t>Bhopal</t>
  </si>
  <si>
    <t>Bhubaneshwar</t>
  </si>
  <si>
    <t>Bhuj</t>
  </si>
  <si>
    <t>Bikaner</t>
  </si>
  <si>
    <t>Bokaro Steel City</t>
  </si>
  <si>
    <t>Calcutta</t>
  </si>
  <si>
    <t>Calicut</t>
  </si>
  <si>
    <t>Changanacherry (Kerala)</t>
  </si>
  <si>
    <t>Chengannur (Kerala)</t>
  </si>
  <si>
    <t>Chennai</t>
  </si>
  <si>
    <t>Coimbatore</t>
  </si>
  <si>
    <t>Cochin</t>
  </si>
  <si>
    <t>Coonoor</t>
  </si>
  <si>
    <t>Cuttack</t>
  </si>
  <si>
    <t>Darjeeling</t>
  </si>
  <si>
    <t>Dehradun</t>
  </si>
  <si>
    <t>Dhanbad</t>
  </si>
  <si>
    <t>Dibrugarh</t>
  </si>
  <si>
    <t>Dispur</t>
  </si>
  <si>
    <t>Dwarka</t>
  </si>
  <si>
    <t>Ernakulam</t>
  </si>
  <si>
    <t>Faizabad</t>
  </si>
  <si>
    <t>Fatehpur</t>
  </si>
  <si>
    <t>Gandhinagar</t>
  </si>
  <si>
    <t>Gangtok</t>
  </si>
  <si>
    <t>Gaya</t>
  </si>
  <si>
    <t>Ghaziabad</t>
  </si>
  <si>
    <t>Gulmarg</t>
  </si>
  <si>
    <t>Gurgaon</t>
  </si>
  <si>
    <t>Guwahati</t>
  </si>
  <si>
    <t>Gwalior</t>
  </si>
  <si>
    <t>Hassan</t>
  </si>
  <si>
    <t>Hissar</t>
  </si>
  <si>
    <t>Hospet</t>
  </si>
  <si>
    <t>Hyderabad</t>
  </si>
  <si>
    <t>Idukki</t>
  </si>
  <si>
    <t>Imphal</t>
  </si>
  <si>
    <t>Indore</t>
  </si>
  <si>
    <t>Itanagar</t>
  </si>
  <si>
    <t>Jabalpur</t>
  </si>
  <si>
    <t>Jaipur</t>
  </si>
  <si>
    <t>Jalpaigudi</t>
  </si>
  <si>
    <t>Jammu</t>
  </si>
  <si>
    <t>Jamnagar</t>
  </si>
  <si>
    <t>Jamshedpur</t>
  </si>
  <si>
    <t>Jhunjhunu</t>
  </si>
  <si>
    <t>Jodhpur</t>
  </si>
  <si>
    <t>Jorhat</t>
  </si>
  <si>
    <t>Jalandhar</t>
  </si>
  <si>
    <t>Kalimpong</t>
  </si>
  <si>
    <t>Kakinada</t>
  </si>
  <si>
    <t>Kanchipuram</t>
  </si>
  <si>
    <t>Kanpur</t>
  </si>
  <si>
    <t>Kanyakumari</t>
  </si>
  <si>
    <t>Karnal</t>
  </si>
  <si>
    <t>Khanna</t>
  </si>
  <si>
    <t>Kodaikanal</t>
  </si>
  <si>
    <t>Kolar</t>
  </si>
  <si>
    <t>Kota</t>
  </si>
  <si>
    <t>Kurukshetra</t>
  </si>
  <si>
    <t>Kottayam</t>
  </si>
  <si>
    <t>Lakshwadeep</t>
  </si>
  <si>
    <t>Lonawala</t>
  </si>
  <si>
    <t>Lucknow</t>
  </si>
  <si>
    <t>Ludhiana</t>
  </si>
  <si>
    <t>Madurai</t>
  </si>
  <si>
    <t>Mahabaleshwar</t>
  </si>
  <si>
    <t>Mahabalipuram</t>
  </si>
  <si>
    <t>Mangalore</t>
  </si>
  <si>
    <t>Mathura</t>
  </si>
  <si>
    <t>Meerut</t>
  </si>
  <si>
    <t>Mettupalayam</t>
  </si>
  <si>
    <t>Modinagar</t>
  </si>
  <si>
    <t>Moradabad</t>
  </si>
  <si>
    <t>Mumbai</t>
  </si>
  <si>
    <t>Munnar</t>
  </si>
  <si>
    <t>Mussoorie</t>
  </si>
  <si>
    <t>Muzzafarnagar</t>
  </si>
  <si>
    <t>Mysore</t>
  </si>
  <si>
    <t>Nagarcoil</t>
  </si>
  <si>
    <t>Nagpur</t>
  </si>
  <si>
    <t>Nainital</t>
  </si>
  <si>
    <t>Nasik</t>
  </si>
  <si>
    <t>New Delhi</t>
  </si>
  <si>
    <t>Noida</t>
  </si>
  <si>
    <t>Ooty</t>
  </si>
  <si>
    <t>Palanpur</t>
  </si>
  <si>
    <t>Panjim</t>
  </si>
  <si>
    <t>Pathankot</t>
  </si>
  <si>
    <t>Patiala</t>
  </si>
  <si>
    <t>Patna</t>
  </si>
  <si>
    <t>Pithoragarh</t>
  </si>
  <si>
    <t>Pondicherry</t>
  </si>
  <si>
    <t>Portblair</t>
  </si>
  <si>
    <t>Pune</t>
  </si>
  <si>
    <t>Puri</t>
  </si>
  <si>
    <t>Rai Bareilly</t>
  </si>
  <si>
    <t>Raipur</t>
  </si>
  <si>
    <t>Rajkot</t>
  </si>
  <si>
    <t>Rameshwaram</t>
  </si>
  <si>
    <t>Ranchi</t>
  </si>
  <si>
    <t>Rohtak</t>
  </si>
  <si>
    <t>Roorkee</t>
  </si>
  <si>
    <t>Shillong</t>
  </si>
  <si>
    <t>Sholapur</t>
  </si>
  <si>
    <t>Sikar</t>
  </si>
  <si>
    <t>Shilchar</t>
  </si>
  <si>
    <t>Siliguri</t>
  </si>
  <si>
    <t>Shimla</t>
  </si>
  <si>
    <t>Sirsa</t>
  </si>
  <si>
    <t>Sonepat</t>
  </si>
  <si>
    <t>Srinagar</t>
  </si>
  <si>
    <t>Surat</t>
  </si>
  <si>
    <t>Synvasa</t>
  </si>
  <si>
    <t>Thanjavur</t>
  </si>
  <si>
    <t>Tirupati</t>
  </si>
  <si>
    <t>Tricchur</t>
  </si>
  <si>
    <t>Tuticorin</t>
  </si>
  <si>
    <t>Udaipur</t>
  </si>
  <si>
    <t>Ujjain</t>
  </si>
  <si>
    <t>Varanasi</t>
  </si>
  <si>
    <t>Varkala</t>
  </si>
  <si>
    <t>Vellore</t>
  </si>
  <si>
    <t>Vijayawada</t>
  </si>
  <si>
    <t>Vishakhapatnam</t>
  </si>
  <si>
    <t>Code</t>
  </si>
  <si>
    <t xml:space="preserve">Pw is </t>
  </si>
  <si>
    <t>PAN and GST</t>
  </si>
  <si>
    <t>Name</t>
  </si>
  <si>
    <t>GST No</t>
  </si>
  <si>
    <t>Error in GST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</si>
</sst>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00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B2B2B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3" borderId="3" xfId="0" applyFont="1" applyFill="1" applyBorder="1" applyAlignment="1">
      <alignment vertical="top" wrapText="1" indent="1"/>
    </xf>
    <xf numFmtId="0" fontId="5" fillId="3" borderId="4" xfId="0" applyFont="1" applyFill="1" applyBorder="1" applyAlignment="1">
      <alignment vertical="top" wrapText="1" indent="1"/>
    </xf>
    <xf numFmtId="0" fontId="5" fillId="3" borderId="5" xfId="0" applyFont="1" applyFill="1" applyBorder="1" applyAlignment="1">
      <alignment vertical="top" wrapText="1" indent="1"/>
    </xf>
    <xf numFmtId="0" fontId="5" fillId="3" borderId="2" xfId="0" applyFont="1" applyFill="1" applyBorder="1" applyAlignment="1">
      <alignment vertical="top" wrapText="1" indent="1"/>
    </xf>
    <xf numFmtId="0" fontId="4" fillId="2" borderId="1" xfId="0" applyFont="1" applyFill="1" applyBorder="1" applyProtection="1">
      <protection locked="0"/>
    </xf>
    <xf numFmtId="165" fontId="4" fillId="2" borderId="1" xfId="0" applyNumberFormat="1" applyFont="1" applyFill="1" applyBorder="1" applyProtection="1">
      <protection locked="0"/>
    </xf>
    <xf numFmtId="0" fontId="3" fillId="0" borderId="0" xfId="0" applyFont="1" applyAlignment="1">
      <alignment vertical="top" wrapText="1"/>
    </xf>
    <xf numFmtId="0" fontId="4" fillId="0" borderId="0" xfId="1" applyNumberFormat="1" applyFont="1"/>
    <xf numFmtId="0" fontId="5" fillId="3" borderId="3" xfId="1" applyNumberFormat="1" applyFont="1" applyFill="1" applyBorder="1" applyAlignment="1">
      <alignment vertical="top" wrapText="1" indent="1"/>
    </xf>
    <xf numFmtId="0" fontId="5" fillId="3" borderId="4" xfId="1" applyNumberFormat="1" applyFont="1" applyFill="1" applyBorder="1" applyAlignment="1">
      <alignment vertical="top" wrapText="1" indent="1"/>
    </xf>
    <xf numFmtId="0" fontId="5" fillId="3" borderId="5" xfId="1" applyNumberFormat="1" applyFont="1" applyFill="1" applyBorder="1" applyAlignment="1">
      <alignment vertical="top" wrapText="1" indent="1"/>
    </xf>
    <xf numFmtId="0" fontId="5" fillId="3" borderId="4" xfId="1" applyNumberFormat="1" applyFont="1" applyFill="1" applyBorder="1" applyAlignment="1">
      <alignment horizontal="left" vertical="center" wrapText="1" indent="1"/>
    </xf>
    <xf numFmtId="0" fontId="5" fillId="3" borderId="5" xfId="1" applyNumberFormat="1" applyFont="1" applyFill="1" applyBorder="1" applyAlignment="1">
      <alignment horizontal="left" vertical="center" wrapText="1" indent="1"/>
    </xf>
    <xf numFmtId="0" fontId="5" fillId="3" borderId="2" xfId="1" applyNumberFormat="1" applyFont="1" applyFill="1" applyBorder="1" applyAlignment="1">
      <alignment vertical="top" wrapText="1" indent="1"/>
    </xf>
  </cellXfs>
  <cellStyles count="2">
    <cellStyle name="Comma" xfId="1" builtinId="3"/>
    <cellStyle name="Normal" xfId="0" builtinId="0"/>
  </cellStyles>
  <dxfs count="2">
    <dxf>
      <font>
        <color rgb="FFFF0000"/>
      </font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A2888758-C257-44A9-AED1-649EA58BD8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104775</xdr:colOff>
      <xdr:row>3</xdr:row>
      <xdr:rowOff>57150</xdr:rowOff>
    </xdr:from>
    <xdr:to>
      <xdr:col>11</xdr:col>
      <xdr:colOff>1133475</xdr:colOff>
      <xdr:row>10</xdr:row>
      <xdr:rowOff>31946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639328-0953-4B93-D2E6-17380A268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5850" y="1000125"/>
          <a:ext cx="1781175" cy="1308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83F7-58AE-478B-A308-ACEDC2633004}">
  <dimension ref="A1:AD34"/>
  <sheetViews>
    <sheetView tabSelected="1" workbookViewId="0">
      <selection activeCell="A2" sqref="A2:I5"/>
    </sheetView>
  </sheetViews>
  <sheetFormatPr defaultColWidth="9.1796875" defaultRowHeight="14" x14ac:dyDescent="0.3"/>
  <cols>
    <col min="1" max="1" width="14.26953125" style="1" bestFit="1" customWidth="1"/>
    <col min="2" max="2" width="17.453125" style="1" customWidth="1"/>
    <col min="3" max="3" width="15.26953125" style="1" customWidth="1"/>
    <col min="4" max="4" width="18" style="1" customWidth="1"/>
    <col min="5" max="6" width="30.81640625" style="1" customWidth="1"/>
    <col min="7" max="7" width="12" style="1" customWidth="1"/>
    <col min="8" max="8" width="10.1796875" style="1" customWidth="1"/>
    <col min="9" max="9" width="11" style="1" customWidth="1"/>
    <col min="10" max="10" width="3.453125" style="1" customWidth="1"/>
    <col min="11" max="11" width="7.81640625" style="1" customWidth="1"/>
    <col min="12" max="12" width="18.81640625" style="1" customWidth="1"/>
    <col min="13" max="13" width="17.26953125" style="1" bestFit="1" customWidth="1"/>
    <col min="14" max="14" width="9.1796875" style="1"/>
    <col min="15" max="15" width="22" style="1" customWidth="1"/>
    <col min="16" max="16" width="18.81640625" style="1" customWidth="1"/>
    <col min="17" max="18" width="20.54296875" style="1" customWidth="1"/>
    <col min="19" max="21" width="20.26953125" style="1" customWidth="1"/>
    <col min="22" max="24" width="9.1796875" style="1"/>
    <col min="25" max="25" width="15.54296875" style="1" bestFit="1" customWidth="1"/>
    <col min="26" max="28" width="15.54296875" style="1" customWidth="1"/>
    <col min="29" max="16384" width="9.1796875" style="1"/>
  </cols>
  <sheetData>
    <row r="1" spans="1:30" s="8" customFormat="1" ht="29.25" customHeight="1" x14ac:dyDescent="0.35">
      <c r="A1" s="8" t="s">
        <v>237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238</v>
      </c>
      <c r="G1" s="8" t="s">
        <v>4</v>
      </c>
      <c r="H1" s="8" t="s">
        <v>5</v>
      </c>
      <c r="I1" s="8" t="s">
        <v>6</v>
      </c>
      <c r="M1" s="8" t="s">
        <v>7</v>
      </c>
      <c r="N1" s="8" t="s">
        <v>87</v>
      </c>
      <c r="O1" s="8" t="str">
        <f>+"Duplicate "&amp;A1&amp;" Error"</f>
        <v>Duplicate Name Error</v>
      </c>
      <c r="P1" s="8" t="str">
        <f>+"Duplicate "&amp;C1&amp;" Error"</f>
        <v>Duplicate PAN Error</v>
      </c>
      <c r="Q1" s="8" t="str">
        <f>+"Duplicate "&amp;D1&amp;" Error"</f>
        <v>Duplicate Admin_Mobile Error</v>
      </c>
      <c r="R1" s="8" t="str">
        <f>+"Duplicate "&amp;F1&amp;" Error"</f>
        <v>Duplicate GST No Error</v>
      </c>
      <c r="S1" s="8" t="str">
        <f>+"Duplicate "&amp;E1&amp;" Error"</f>
        <v>Duplicate Admin_Email Error</v>
      </c>
      <c r="T1" s="8" t="str">
        <f>"Error in "&amp;D1</f>
        <v>Error in Admin_Mobile</v>
      </c>
      <c r="U1" s="8" t="s">
        <v>239</v>
      </c>
      <c r="V1" s="8" t="str">
        <f>"Error in "&amp;I1</f>
        <v>Error in Pincode</v>
      </c>
      <c r="X1" s="8" t="str">
        <f>A1</f>
        <v>Name</v>
      </c>
      <c r="Y1" s="8" t="s">
        <v>236</v>
      </c>
      <c r="Z1" s="8" t="str">
        <f>+D1</f>
        <v>Admin_Mobile</v>
      </c>
      <c r="AA1" s="8" t="str">
        <f>+E1</f>
        <v>Admin_Email</v>
      </c>
      <c r="AC1" s="8" t="s">
        <v>235</v>
      </c>
      <c r="AD1" s="8">
        <v>123456</v>
      </c>
    </row>
    <row r="2" spans="1:30" x14ac:dyDescent="0.3">
      <c r="A2" s="6"/>
      <c r="B2" s="6"/>
      <c r="C2" s="6"/>
      <c r="D2" s="6"/>
      <c r="E2" s="6"/>
      <c r="F2" s="6"/>
      <c r="G2" s="6"/>
      <c r="H2" s="6"/>
      <c r="I2" s="7"/>
      <c r="J2" s="1">
        <f>+COUNTIF(O2:V34,FALSE)</f>
        <v>0</v>
      </c>
      <c r="M2" s="1" t="str">
        <f>IF(G2="","",+VLOOKUP(G2,'GST Code'!$A$1:$B$39,2,0))</f>
        <v/>
      </c>
      <c r="N2" s="1" t="str">
        <f>IF(H2="","",+VLOOKUP(H2,'STD Code'!$A$1:$B$150,2,0))</f>
        <v/>
      </c>
      <c r="T2" s="1" t="str">
        <f>IF(D2="","",IF(AND(D2&lt;9999999999,D2&gt;1000000000),"",FALSE))</f>
        <v/>
      </c>
      <c r="U2" s="1" t="str">
        <f>IF(F2="","",IF(AND((LEFT(F2,2)/1=G2),MID(F2,3,10)=C2),"",FALSE))</f>
        <v/>
      </c>
      <c r="V2" s="1" t="str">
        <f>IF(I2="","",IF(AND(I2&lt;999999,I2&gt;100000),"",FALSE))</f>
        <v/>
      </c>
      <c r="X2" s="1" t="str">
        <f>+A2&amp;G2</f>
        <v/>
      </c>
      <c r="Y2" s="1" t="str">
        <f>+C2&amp;G2</f>
        <v/>
      </c>
      <c r="Z2" s="1" t="str">
        <f>+D2&amp;G2</f>
        <v/>
      </c>
      <c r="AA2" s="1" t="str">
        <f>+E2&amp;G2</f>
        <v/>
      </c>
    </row>
    <row r="3" spans="1:30" x14ac:dyDescent="0.3">
      <c r="A3" s="6"/>
      <c r="B3" s="6"/>
      <c r="C3" s="6"/>
      <c r="D3" s="6"/>
      <c r="E3" s="6"/>
      <c r="F3" s="6"/>
      <c r="G3" s="6"/>
      <c r="H3" s="6"/>
      <c r="I3" s="7"/>
      <c r="M3" s="1" t="str">
        <f>IF(G3="","",+VLOOKUP(G3,'GST Code'!$A$1:$B$39,2,0))</f>
        <v/>
      </c>
      <c r="N3" s="1" t="str">
        <f>IF(H3="","",+VLOOKUP(H3,'STD Code'!$A$1:$B$150,2,0))</f>
        <v/>
      </c>
      <c r="O3" s="1" t="str" cm="1">
        <f t="array" ref="O3">IF(X3="","",IF(AND(X3&lt;&gt;X$2:X2),"",FALSE))</f>
        <v/>
      </c>
      <c r="P3" s="1" t="str" cm="1">
        <f t="array" ref="P3">IF(Y3="","",IF(AND(Y3&lt;&gt;Y$2:Y2),"",FALSE))</f>
        <v/>
      </c>
      <c r="Q3" s="1" t="str" cm="1">
        <f t="array" ref="Q3">IF(Z3="","",IF(AND(Z3&lt;&gt;Z$2:Z2),"",FALSE))</f>
        <v/>
      </c>
      <c r="R3" s="1" t="str" cm="1">
        <f t="array" ref="R3">IF(F3="","",IF(AND(F3&lt;&gt;F$2:F2),"",FALSE))</f>
        <v/>
      </c>
      <c r="S3" s="1" t="str" cm="1">
        <f t="array" ref="S3">IF(AA3="","",IF(AND(AA3&lt;&gt;AA$2:AA2),"",FALSE))</f>
        <v/>
      </c>
      <c r="T3" s="1" t="str">
        <f t="shared" ref="T3:T34" si="0">IF(D3="","",IF(AND(D3&lt;9999999999,D3&gt;1000000000),"",FALSE))</f>
        <v/>
      </c>
      <c r="U3" s="1" t="str">
        <f t="shared" ref="U3:U34" si="1">IF(F3="","",IF(AND((LEFT(F3,2)/1=G3),MID(F3,3,10)=C3),"",FALSE))</f>
        <v/>
      </c>
      <c r="V3" s="1" t="str">
        <f>IF(I3="","",IF(AND(I3&lt;999999,I3&gt;100000),"",FALSE))</f>
        <v/>
      </c>
      <c r="X3" s="1" t="str">
        <f>+A3&amp;G3</f>
        <v/>
      </c>
      <c r="Y3" s="1" t="str">
        <f>+C3&amp;G3</f>
        <v/>
      </c>
      <c r="Z3" s="1" t="str">
        <f>+D3&amp;G3</f>
        <v/>
      </c>
      <c r="AA3" s="1" t="str">
        <f>+E3&amp;G3</f>
        <v/>
      </c>
    </row>
    <row r="4" spans="1:30" x14ac:dyDescent="0.3">
      <c r="A4" s="6"/>
      <c r="B4" s="6"/>
      <c r="C4" s="6"/>
      <c r="D4" s="6"/>
      <c r="E4" s="6"/>
      <c r="F4" s="6"/>
      <c r="G4" s="6"/>
      <c r="H4" s="6"/>
      <c r="I4" s="7"/>
      <c r="M4" s="1" t="str">
        <f>IF(G4="","",+VLOOKUP(G4,'GST Code'!$A$1:$B$39,2,0))</f>
        <v/>
      </c>
      <c r="N4" s="1" t="str">
        <f>IF(H4="","",+VLOOKUP(H4,'STD Code'!$A$1:$B$150,2,0))</f>
        <v/>
      </c>
      <c r="O4" s="1" t="str" cm="1">
        <f t="array" ref="O4">IF(X4="","",IF(AND(X4&lt;&gt;X$2:X3),"",FALSE))</f>
        <v/>
      </c>
      <c r="P4" s="1" t="str" cm="1">
        <f t="array" ref="P4">IF(Y4="","",IF(AND(Y4&lt;&gt;Y$2:Y3),"",FALSE))</f>
        <v/>
      </c>
      <c r="Q4" s="1" t="str" cm="1">
        <f t="array" ref="Q4">IF(Z4="","",IF(AND(Z4&lt;&gt;Z$2:Z3),"",FALSE))</f>
        <v/>
      </c>
      <c r="R4" s="1" t="str" cm="1">
        <f t="array" ref="R4">IF(F4="","",IF(AND(F4&lt;&gt;F$2:F3),"",FALSE))</f>
        <v/>
      </c>
      <c r="S4" s="1" t="str" cm="1">
        <f t="array" ref="S4">IF(AA4="","",IF(AND(AA4&lt;&gt;AA$2:AA3),"",FALSE))</f>
        <v/>
      </c>
      <c r="T4" s="1" t="str">
        <f t="shared" si="0"/>
        <v/>
      </c>
      <c r="U4" s="1" t="str">
        <f t="shared" si="1"/>
        <v/>
      </c>
      <c r="V4" s="1" t="str">
        <f>IF(I4="","",IF(AND(I4&lt;999999,I4&gt;100000),"",FALSE))</f>
        <v/>
      </c>
      <c r="X4" s="1" t="str">
        <f>+A4&amp;G4</f>
        <v/>
      </c>
      <c r="Y4" s="1" t="str">
        <f>+C4&amp;G4</f>
        <v/>
      </c>
      <c r="Z4" s="1" t="str">
        <f>+D4&amp;G4</f>
        <v/>
      </c>
      <c r="AA4" s="1" t="str">
        <f>+E4&amp;G4</f>
        <v/>
      </c>
    </row>
    <row r="5" spans="1:30" x14ac:dyDescent="0.3">
      <c r="A5" s="6"/>
      <c r="B5" s="6"/>
      <c r="C5" s="6"/>
      <c r="D5" s="6"/>
      <c r="E5" s="6"/>
      <c r="F5" s="6"/>
      <c r="G5" s="6"/>
      <c r="H5" s="6"/>
      <c r="I5" s="7"/>
      <c r="M5" s="1" t="str">
        <f>IF(G5="","",+VLOOKUP(G5,'GST Code'!$A$1:$B$39,2,0))</f>
        <v/>
      </c>
      <c r="N5" s="1" t="str">
        <f>IF(H5="","",+VLOOKUP(H5,'STD Code'!$A$1:$B$150,2,0))</f>
        <v/>
      </c>
      <c r="O5" s="1" t="str" cm="1">
        <f t="array" ref="O5">IF(X5="","",IF(AND(X5&lt;&gt;X$2:X4),"",FALSE))</f>
        <v/>
      </c>
      <c r="P5" s="1" t="str" cm="1">
        <f t="array" ref="P5">IF(Y5="","",IF(AND(Y5&lt;&gt;Y$2:Y4),"",FALSE))</f>
        <v/>
      </c>
      <c r="Q5" s="1" t="str" cm="1">
        <f t="array" ref="Q5">IF(Z5="","",IF(AND(Z5&lt;&gt;Z$2:Z4),"",FALSE))</f>
        <v/>
      </c>
      <c r="R5" s="1" t="str" cm="1">
        <f t="array" ref="R5">IF(F5="","",IF(AND(F5&lt;&gt;F$2:F4),"",FALSE))</f>
        <v/>
      </c>
      <c r="S5" s="1" t="str" cm="1">
        <f t="array" ref="S5">IF(AA5="","",IF(AND(AA5&lt;&gt;AA$2:AA4),"",FALSE))</f>
        <v/>
      </c>
      <c r="T5" s="1" t="str">
        <f t="shared" si="0"/>
        <v/>
      </c>
      <c r="U5" s="1" t="str">
        <f t="shared" si="1"/>
        <v/>
      </c>
      <c r="V5" s="1" t="str">
        <f t="shared" ref="V5:V34" si="2">IF(I5="","",IF(AND(I5&lt;999999,I5&gt;100000),"",FALSE))</f>
        <v/>
      </c>
      <c r="X5" s="1" t="str">
        <f t="shared" ref="X5:X34" si="3">+A5&amp;G5</f>
        <v/>
      </c>
      <c r="Y5" s="1" t="str">
        <f t="shared" ref="Y5:Y34" si="4">+C5&amp;G5</f>
        <v/>
      </c>
      <c r="Z5" s="1" t="str">
        <f t="shared" ref="Z5:Z34" si="5">+D5&amp;G5</f>
        <v/>
      </c>
      <c r="AA5" s="1" t="str">
        <f t="shared" ref="AA5:AA34" si="6">+E5&amp;G5</f>
        <v/>
      </c>
    </row>
    <row r="6" spans="1:30" x14ac:dyDescent="0.3">
      <c r="A6" s="6"/>
      <c r="B6" s="6"/>
      <c r="C6" s="6"/>
      <c r="D6" s="6"/>
      <c r="E6" s="6"/>
      <c r="F6" s="6"/>
      <c r="G6" s="6"/>
      <c r="H6" s="6"/>
      <c r="I6" s="7"/>
      <c r="M6" s="1" t="str">
        <f>IF(G6="","",+VLOOKUP(G6,'GST Code'!$A$1:$B$39,2,0))</f>
        <v/>
      </c>
      <c r="N6" s="1" t="str">
        <f>IF(H6="","",+VLOOKUP(H6,'STD Code'!$A$1:$B$150,2,0))</f>
        <v/>
      </c>
      <c r="O6" s="1" t="str" cm="1">
        <f t="array" ref="O6">IF(X6="","",IF(AND(X6&lt;&gt;X$2:X5),"",FALSE))</f>
        <v/>
      </c>
      <c r="P6" s="1" t="str" cm="1">
        <f t="array" ref="P6">IF(Y6="","",IF(AND(Y6&lt;&gt;Y$2:Y5),"",FALSE))</f>
        <v/>
      </c>
      <c r="Q6" s="1" t="str" cm="1">
        <f t="array" ref="Q6">IF(Z6="","",IF(AND(Z6&lt;&gt;Z$2:Z5),"",FALSE))</f>
        <v/>
      </c>
      <c r="R6" s="1" t="str" cm="1">
        <f t="array" ref="R6">IF(F6="","",IF(AND(F6&lt;&gt;F$2:F5),"",FALSE))</f>
        <v/>
      </c>
      <c r="S6" s="1" t="str" cm="1">
        <f t="array" ref="S6">IF(AA6="","",IF(AND(AA6&lt;&gt;AA$2:AA5),"",FALSE))</f>
        <v/>
      </c>
      <c r="T6" s="1" t="str">
        <f t="shared" si="0"/>
        <v/>
      </c>
      <c r="U6" s="1" t="str">
        <f t="shared" si="1"/>
        <v/>
      </c>
      <c r="V6" s="1" t="str">
        <f t="shared" si="2"/>
        <v/>
      </c>
      <c r="X6" s="1" t="str">
        <f t="shared" si="3"/>
        <v/>
      </c>
      <c r="Y6" s="1" t="str">
        <f t="shared" si="4"/>
        <v/>
      </c>
      <c r="Z6" s="1" t="str">
        <f t="shared" si="5"/>
        <v/>
      </c>
      <c r="AA6" s="1" t="str">
        <f t="shared" si="6"/>
        <v/>
      </c>
    </row>
    <row r="7" spans="1:30" x14ac:dyDescent="0.3">
      <c r="A7" s="6"/>
      <c r="B7" s="6"/>
      <c r="C7" s="6"/>
      <c r="D7" s="6"/>
      <c r="E7" s="6"/>
      <c r="F7" s="6"/>
      <c r="G7" s="6"/>
      <c r="H7" s="6"/>
      <c r="I7" s="7"/>
      <c r="M7" s="1" t="str">
        <f>IF(G7="","",+VLOOKUP(G7,'GST Code'!$A$1:$B$39,2,0))</f>
        <v/>
      </c>
      <c r="N7" s="1" t="str">
        <f>IF(H7="","",+VLOOKUP(H7,'STD Code'!$A$1:$B$150,2,0))</f>
        <v/>
      </c>
      <c r="O7" s="1" t="str" cm="1">
        <f t="array" ref="O7">IF(X7="","",IF(AND(X7&lt;&gt;X$2:X6),"",FALSE))</f>
        <v/>
      </c>
      <c r="P7" s="1" t="str" cm="1">
        <f t="array" ref="P7">IF(Y7="","",IF(AND(Y7&lt;&gt;Y$2:Y6),"",FALSE))</f>
        <v/>
      </c>
      <c r="Q7" s="1" t="str" cm="1">
        <f t="array" ref="Q7">IF(Z7="","",IF(AND(Z7&lt;&gt;Z$2:Z6),"",FALSE))</f>
        <v/>
      </c>
      <c r="R7" s="1" t="str" cm="1">
        <f t="array" ref="R7">IF(F7="","",IF(AND(F7&lt;&gt;F$2:F6),"",FALSE))</f>
        <v/>
      </c>
      <c r="S7" s="1" t="str" cm="1">
        <f t="array" ref="S7">IF(AA7="","",IF(AND(AA7&lt;&gt;AA$2:AA6),"",FALSE))</f>
        <v/>
      </c>
      <c r="T7" s="1" t="str">
        <f t="shared" si="0"/>
        <v/>
      </c>
      <c r="U7" s="1" t="str">
        <f t="shared" si="1"/>
        <v/>
      </c>
      <c r="V7" s="1" t="str">
        <f t="shared" si="2"/>
        <v/>
      </c>
      <c r="X7" s="1" t="str">
        <f t="shared" si="3"/>
        <v/>
      </c>
      <c r="Y7" s="1" t="str">
        <f t="shared" si="4"/>
        <v/>
      </c>
      <c r="Z7" s="1" t="str">
        <f t="shared" si="5"/>
        <v/>
      </c>
      <c r="AA7" s="1" t="str">
        <f t="shared" si="6"/>
        <v/>
      </c>
    </row>
    <row r="8" spans="1:30" x14ac:dyDescent="0.3">
      <c r="A8" s="6"/>
      <c r="B8" s="6"/>
      <c r="C8" s="6"/>
      <c r="D8" s="6"/>
      <c r="E8" s="6"/>
      <c r="F8" s="6"/>
      <c r="G8" s="6"/>
      <c r="H8" s="6"/>
      <c r="I8" s="7"/>
      <c r="M8" s="1" t="str">
        <f>IF(G8="","",+VLOOKUP(G8,'GST Code'!$A$1:$B$39,2,0))</f>
        <v/>
      </c>
      <c r="N8" s="1" t="str">
        <f>IF(H8="","",+VLOOKUP(H8,'STD Code'!$A$1:$B$150,2,0))</f>
        <v/>
      </c>
      <c r="O8" s="1" t="str" cm="1">
        <f t="array" ref="O8">IF(X8="","",IF(AND(X8&lt;&gt;X$2:X7),"",FALSE))</f>
        <v/>
      </c>
      <c r="P8" s="1" t="str" cm="1">
        <f t="array" ref="P8">IF(Y8="","",IF(AND(Y8&lt;&gt;Y$2:Y7),"",FALSE))</f>
        <v/>
      </c>
      <c r="Q8" s="1" t="str" cm="1">
        <f t="array" ref="Q8">IF(Z8="","",IF(AND(Z8&lt;&gt;Z$2:Z7),"",FALSE))</f>
        <v/>
      </c>
      <c r="R8" s="1" t="str" cm="1">
        <f t="array" ref="R8">IF(F8="","",IF(AND(F8&lt;&gt;F$2:F7),"",FALSE))</f>
        <v/>
      </c>
      <c r="S8" s="1" t="str" cm="1">
        <f t="array" ref="S8">IF(AA8="","",IF(AND(AA8&lt;&gt;AA$2:AA7),"",FALSE))</f>
        <v/>
      </c>
      <c r="T8" s="1" t="str">
        <f t="shared" si="0"/>
        <v/>
      </c>
      <c r="U8" s="1" t="str">
        <f t="shared" si="1"/>
        <v/>
      </c>
      <c r="V8" s="1" t="str">
        <f t="shared" si="2"/>
        <v/>
      </c>
      <c r="X8" s="1" t="str">
        <f t="shared" si="3"/>
        <v/>
      </c>
      <c r="Y8" s="1" t="str">
        <f t="shared" si="4"/>
        <v/>
      </c>
      <c r="Z8" s="1" t="str">
        <f t="shared" si="5"/>
        <v/>
      </c>
      <c r="AA8" s="1" t="str">
        <f t="shared" si="6"/>
        <v/>
      </c>
    </row>
    <row r="9" spans="1:30" x14ac:dyDescent="0.3">
      <c r="A9" s="6"/>
      <c r="B9" s="6"/>
      <c r="C9" s="6"/>
      <c r="D9" s="6"/>
      <c r="E9" s="6"/>
      <c r="F9" s="6"/>
      <c r="G9" s="6"/>
      <c r="H9" s="6"/>
      <c r="I9" s="7"/>
      <c r="M9" s="1" t="str">
        <f>IF(G9="","",+VLOOKUP(G9,'GST Code'!$A$1:$B$39,2,0))</f>
        <v/>
      </c>
      <c r="N9" s="1" t="str">
        <f>IF(H9="","",+VLOOKUP(H9,'STD Code'!$A$1:$B$150,2,0))</f>
        <v/>
      </c>
      <c r="O9" s="1" t="str" cm="1">
        <f t="array" ref="O9">IF(X9="","",IF(AND(X9&lt;&gt;X$2:X8),"",FALSE))</f>
        <v/>
      </c>
      <c r="P9" s="1" t="str" cm="1">
        <f t="array" ref="P9">IF(Y9="","",IF(AND(Y9&lt;&gt;Y$2:Y8),"",FALSE))</f>
        <v/>
      </c>
      <c r="Q9" s="1" t="str" cm="1">
        <f t="array" ref="Q9">IF(Z9="","",IF(AND(Z9&lt;&gt;Z$2:Z8),"",FALSE))</f>
        <v/>
      </c>
      <c r="R9" s="1" t="str" cm="1">
        <f t="array" ref="R9">IF(F9="","",IF(AND(F9&lt;&gt;F$2:F8),"",FALSE))</f>
        <v/>
      </c>
      <c r="S9" s="1" t="str" cm="1">
        <f t="array" ref="S9">IF(AA9="","",IF(AND(AA9&lt;&gt;AA$2:AA8),"",FALSE))</f>
        <v/>
      </c>
      <c r="T9" s="1" t="str">
        <f t="shared" si="0"/>
        <v/>
      </c>
      <c r="U9" s="1" t="str">
        <f t="shared" si="1"/>
        <v/>
      </c>
      <c r="V9" s="1" t="str">
        <f t="shared" si="2"/>
        <v/>
      </c>
      <c r="X9" s="1" t="str">
        <f t="shared" si="3"/>
        <v/>
      </c>
      <c r="Y9" s="1" t="str">
        <f t="shared" si="4"/>
        <v/>
      </c>
      <c r="Z9" s="1" t="str">
        <f t="shared" si="5"/>
        <v/>
      </c>
      <c r="AA9" s="1" t="str">
        <f t="shared" si="6"/>
        <v/>
      </c>
    </row>
    <row r="10" spans="1:30" x14ac:dyDescent="0.3">
      <c r="A10" s="6"/>
      <c r="B10" s="6"/>
      <c r="C10" s="6"/>
      <c r="D10" s="6"/>
      <c r="E10" s="6"/>
      <c r="F10" s="6"/>
      <c r="G10" s="6"/>
      <c r="H10" s="6"/>
      <c r="I10" s="7"/>
      <c r="M10" s="1" t="str">
        <f>IF(G10="","",+VLOOKUP(G10,'GST Code'!$A$1:$B$39,2,0))</f>
        <v/>
      </c>
      <c r="N10" s="1" t="str">
        <f>IF(H10="","",+VLOOKUP(H10,'STD Code'!$A$1:$B$150,2,0))</f>
        <v/>
      </c>
      <c r="O10" s="1" t="str" cm="1">
        <f t="array" ref="O10">IF(X10="","",IF(AND(X10&lt;&gt;X$2:X9),"",FALSE))</f>
        <v/>
      </c>
      <c r="P10" s="1" t="str" cm="1">
        <f t="array" ref="P10">IF(Y10="","",IF(AND(Y10&lt;&gt;Y$2:Y9),"",FALSE))</f>
        <v/>
      </c>
      <c r="Q10" s="1" t="str" cm="1">
        <f t="array" ref="Q10">IF(Z10="","",IF(AND(Z10&lt;&gt;Z$2:Z9),"",FALSE))</f>
        <v/>
      </c>
      <c r="R10" s="1" t="str" cm="1">
        <f t="array" ref="R10">IF(F10="","",IF(AND(F10&lt;&gt;F$2:F9),"",FALSE))</f>
        <v/>
      </c>
      <c r="S10" s="1" t="str" cm="1">
        <f t="array" ref="S10">IF(AA10="","",IF(AND(AA10&lt;&gt;AA$2:AA9),"",FALSE))</f>
        <v/>
      </c>
      <c r="T10" s="1" t="str">
        <f t="shared" si="0"/>
        <v/>
      </c>
      <c r="U10" s="1" t="str">
        <f t="shared" si="1"/>
        <v/>
      </c>
      <c r="V10" s="1" t="str">
        <f t="shared" si="2"/>
        <v/>
      </c>
      <c r="X10" s="1" t="str">
        <f t="shared" si="3"/>
        <v/>
      </c>
      <c r="Y10" s="1" t="str">
        <f t="shared" si="4"/>
        <v/>
      </c>
      <c r="Z10" s="1" t="str">
        <f t="shared" si="5"/>
        <v/>
      </c>
      <c r="AA10" s="1" t="str">
        <f t="shared" si="6"/>
        <v/>
      </c>
    </row>
    <row r="11" spans="1:30" x14ac:dyDescent="0.3">
      <c r="A11" s="6"/>
      <c r="B11" s="6"/>
      <c r="C11" s="6"/>
      <c r="D11" s="6"/>
      <c r="E11" s="6"/>
      <c r="F11" s="6"/>
      <c r="G11" s="6"/>
      <c r="H11" s="6"/>
      <c r="I11" s="7"/>
      <c r="M11" s="1" t="str">
        <f>IF(G11="","",+VLOOKUP(G11,'GST Code'!$A$1:$B$39,2,0))</f>
        <v/>
      </c>
      <c r="N11" s="1" t="str">
        <f>IF(H11="","",+VLOOKUP(H11,'STD Code'!$A$1:$B$150,2,0))</f>
        <v/>
      </c>
      <c r="O11" s="1" t="str" cm="1">
        <f t="array" ref="O11">IF(X11="","",IF(AND(X11&lt;&gt;X$2:X10),"",FALSE))</f>
        <v/>
      </c>
      <c r="P11" s="1" t="str" cm="1">
        <f t="array" ref="P11">IF(Y11="","",IF(AND(Y11&lt;&gt;Y$2:Y10),"",FALSE))</f>
        <v/>
      </c>
      <c r="Q11" s="1" t="str" cm="1">
        <f t="array" ref="Q11">IF(Z11="","",IF(AND(Z11&lt;&gt;Z$2:Z10),"",FALSE))</f>
        <v/>
      </c>
      <c r="R11" s="1" t="str" cm="1">
        <f t="array" ref="R11">IF(F11="","",IF(AND(F11&lt;&gt;F$2:F10),"",FALSE))</f>
        <v/>
      </c>
      <c r="S11" s="1" t="str" cm="1">
        <f t="array" ref="S11">IF(AA11="","",IF(AND(AA11&lt;&gt;AA$2:AA10),"",FALSE))</f>
        <v/>
      </c>
      <c r="T11" s="1" t="str">
        <f t="shared" si="0"/>
        <v/>
      </c>
      <c r="U11" s="1" t="str">
        <f t="shared" si="1"/>
        <v/>
      </c>
      <c r="V11" s="1" t="str">
        <f t="shared" si="2"/>
        <v/>
      </c>
      <c r="X11" s="1" t="str">
        <f t="shared" si="3"/>
        <v/>
      </c>
      <c r="Y11" s="1" t="str">
        <f t="shared" si="4"/>
        <v/>
      </c>
      <c r="Z11" s="1" t="str">
        <f t="shared" si="5"/>
        <v/>
      </c>
      <c r="AA11" s="1" t="str">
        <f t="shared" si="6"/>
        <v/>
      </c>
    </row>
    <row r="12" spans="1:30" x14ac:dyDescent="0.3">
      <c r="A12" s="6"/>
      <c r="B12" s="6"/>
      <c r="C12" s="6"/>
      <c r="D12" s="6"/>
      <c r="E12" s="6"/>
      <c r="F12" s="6"/>
      <c r="G12" s="6"/>
      <c r="H12" s="6"/>
      <c r="I12" s="7"/>
      <c r="M12" s="1" t="str">
        <f>IF(G12="","",+VLOOKUP(G12,'GST Code'!$A$1:$B$39,2,0))</f>
        <v/>
      </c>
      <c r="N12" s="1" t="str">
        <f>IF(H12="","",+VLOOKUP(H12,'STD Code'!$A$1:$B$150,2,0))</f>
        <v/>
      </c>
      <c r="O12" s="1" t="str" cm="1">
        <f t="array" ref="O12">IF(X12="","",IF(AND(X12&lt;&gt;X$2:X11),"",FALSE))</f>
        <v/>
      </c>
      <c r="P12" s="1" t="str" cm="1">
        <f t="array" ref="P12">IF(Y12="","",IF(AND(Y12&lt;&gt;Y$2:Y11),"",FALSE))</f>
        <v/>
      </c>
      <c r="Q12" s="1" t="str" cm="1">
        <f t="array" ref="Q12">IF(Z12="","",IF(AND(Z12&lt;&gt;Z$2:Z11),"",FALSE))</f>
        <v/>
      </c>
      <c r="R12" s="1" t="str" cm="1">
        <f t="array" ref="R12">IF(F12="","",IF(AND(F12&lt;&gt;F$2:F11),"",FALSE))</f>
        <v/>
      </c>
      <c r="S12" s="1" t="str" cm="1">
        <f t="array" ref="S12">IF(AA12="","",IF(AND(AA12&lt;&gt;AA$2:AA11),"",FALSE))</f>
        <v/>
      </c>
      <c r="T12" s="1" t="str">
        <f t="shared" si="0"/>
        <v/>
      </c>
      <c r="U12" s="1" t="str">
        <f t="shared" si="1"/>
        <v/>
      </c>
      <c r="V12" s="1" t="str">
        <f t="shared" si="2"/>
        <v/>
      </c>
      <c r="X12" s="1" t="str">
        <f t="shared" si="3"/>
        <v/>
      </c>
      <c r="Y12" s="1" t="str">
        <f t="shared" si="4"/>
        <v/>
      </c>
      <c r="Z12" s="1" t="str">
        <f t="shared" si="5"/>
        <v/>
      </c>
      <c r="AA12" s="1" t="str">
        <f t="shared" si="6"/>
        <v/>
      </c>
    </row>
    <row r="13" spans="1:30" x14ac:dyDescent="0.3">
      <c r="A13" s="6"/>
      <c r="B13" s="6"/>
      <c r="C13" s="6"/>
      <c r="D13" s="6"/>
      <c r="E13" s="6"/>
      <c r="F13" s="6"/>
      <c r="G13" s="6"/>
      <c r="H13" s="6"/>
      <c r="I13" s="7"/>
      <c r="M13" s="1" t="str">
        <f>IF(G13="","",+VLOOKUP(G13,'GST Code'!$A$1:$B$39,2,0))</f>
        <v/>
      </c>
      <c r="N13" s="1" t="str">
        <f>IF(H13="","",+VLOOKUP(H13,'STD Code'!$A$1:$B$150,2,0))</f>
        <v/>
      </c>
      <c r="O13" s="1" t="str" cm="1">
        <f t="array" ref="O13">IF(X13="","",IF(AND(X13&lt;&gt;X$2:X12),"",FALSE))</f>
        <v/>
      </c>
      <c r="P13" s="1" t="str" cm="1">
        <f t="array" ref="P13">IF(Y13="","",IF(AND(Y13&lt;&gt;Y$2:Y12),"",FALSE))</f>
        <v/>
      </c>
      <c r="Q13" s="1" t="str" cm="1">
        <f t="array" ref="Q13">IF(Z13="","",IF(AND(Z13&lt;&gt;Z$2:Z12),"",FALSE))</f>
        <v/>
      </c>
      <c r="R13" s="1" t="str" cm="1">
        <f t="array" ref="R13">IF(F13="","",IF(AND(F13&lt;&gt;F$2:F12),"",FALSE))</f>
        <v/>
      </c>
      <c r="S13" s="1" t="str" cm="1">
        <f t="array" ref="S13">IF(AA13="","",IF(AND(AA13&lt;&gt;AA$2:AA12),"",FALSE))</f>
        <v/>
      </c>
      <c r="T13" s="1" t="str">
        <f t="shared" si="0"/>
        <v/>
      </c>
      <c r="U13" s="1" t="str">
        <f t="shared" si="1"/>
        <v/>
      </c>
      <c r="V13" s="1" t="str">
        <f t="shared" si="2"/>
        <v/>
      </c>
      <c r="X13" s="1" t="str">
        <f t="shared" si="3"/>
        <v/>
      </c>
      <c r="Y13" s="1" t="str">
        <f t="shared" si="4"/>
        <v/>
      </c>
      <c r="Z13" s="1" t="str">
        <f t="shared" si="5"/>
        <v/>
      </c>
      <c r="AA13" s="1" t="str">
        <f t="shared" si="6"/>
        <v/>
      </c>
    </row>
    <row r="14" spans="1:30" x14ac:dyDescent="0.3">
      <c r="A14" s="6"/>
      <c r="B14" s="6"/>
      <c r="C14" s="6"/>
      <c r="D14" s="6"/>
      <c r="E14" s="6"/>
      <c r="F14" s="6"/>
      <c r="G14" s="6"/>
      <c r="H14" s="6"/>
      <c r="I14" s="7"/>
      <c r="M14" s="1" t="str">
        <f>IF(G14="","",+VLOOKUP(G14,'GST Code'!$A$1:$B$39,2,0))</f>
        <v/>
      </c>
      <c r="N14" s="1" t="str">
        <f>IF(H14="","",+VLOOKUP(H14,'STD Code'!$A$1:$B$150,2,0))</f>
        <v/>
      </c>
      <c r="O14" s="1" t="str" cm="1">
        <f t="array" ref="O14">IF(X14="","",IF(AND(X14&lt;&gt;X$2:X13),"",FALSE))</f>
        <v/>
      </c>
      <c r="P14" s="1" t="str" cm="1">
        <f t="array" ref="P14">IF(Y14="","",IF(AND(Y14&lt;&gt;Y$2:Y13),"",FALSE))</f>
        <v/>
      </c>
      <c r="Q14" s="1" t="str" cm="1">
        <f t="array" ref="Q14">IF(Z14="","",IF(AND(Z14&lt;&gt;Z$2:Z13),"",FALSE))</f>
        <v/>
      </c>
      <c r="R14" s="1" t="str" cm="1">
        <f t="array" ref="R14">IF(F14="","",IF(AND(F14&lt;&gt;F$2:F13),"",FALSE))</f>
        <v/>
      </c>
      <c r="S14" s="1" t="str" cm="1">
        <f t="array" ref="S14">IF(AA14="","",IF(AND(AA14&lt;&gt;AA$2:AA13),"",FALSE))</f>
        <v/>
      </c>
      <c r="T14" s="1" t="str">
        <f t="shared" si="0"/>
        <v/>
      </c>
      <c r="U14" s="1" t="str">
        <f t="shared" si="1"/>
        <v/>
      </c>
      <c r="V14" s="1" t="str">
        <f t="shared" si="2"/>
        <v/>
      </c>
      <c r="X14" s="1" t="str">
        <f t="shared" si="3"/>
        <v/>
      </c>
      <c r="Y14" s="1" t="str">
        <f t="shared" si="4"/>
        <v/>
      </c>
      <c r="Z14" s="1" t="str">
        <f t="shared" si="5"/>
        <v/>
      </c>
      <c r="AA14" s="1" t="str">
        <f t="shared" si="6"/>
        <v/>
      </c>
    </row>
    <row r="15" spans="1:30" x14ac:dyDescent="0.3">
      <c r="A15" s="6"/>
      <c r="B15" s="6"/>
      <c r="C15" s="6"/>
      <c r="D15" s="6"/>
      <c r="E15" s="6"/>
      <c r="F15" s="6"/>
      <c r="G15" s="6"/>
      <c r="H15" s="6"/>
      <c r="I15" s="7"/>
      <c r="M15" s="1" t="str">
        <f>IF(G15="","",+VLOOKUP(G15,'GST Code'!$A$1:$B$39,2,0))</f>
        <v/>
      </c>
      <c r="N15" s="1" t="str">
        <f>IF(H15="","",+VLOOKUP(H15,'STD Code'!$A$1:$B$150,2,0))</f>
        <v/>
      </c>
      <c r="O15" s="1" t="str" cm="1">
        <f t="array" ref="O15">IF(X15="","",IF(AND(X15&lt;&gt;X$2:X14),"",FALSE))</f>
        <v/>
      </c>
      <c r="P15" s="1" t="str" cm="1">
        <f t="array" ref="P15">IF(Y15="","",IF(AND(Y15&lt;&gt;Y$2:Y14),"",FALSE))</f>
        <v/>
      </c>
      <c r="Q15" s="1" t="str" cm="1">
        <f t="array" ref="Q15">IF(Z15="","",IF(AND(Z15&lt;&gt;Z$2:Z14),"",FALSE))</f>
        <v/>
      </c>
      <c r="R15" s="1" t="str" cm="1">
        <f t="array" ref="R15">IF(F15="","",IF(AND(F15&lt;&gt;F$2:F14),"",FALSE))</f>
        <v/>
      </c>
      <c r="S15" s="1" t="str" cm="1">
        <f t="array" ref="S15">IF(AA15="","",IF(AND(AA15&lt;&gt;AA$2:AA14),"",FALSE))</f>
        <v/>
      </c>
      <c r="T15" s="1" t="str">
        <f t="shared" si="0"/>
        <v/>
      </c>
      <c r="U15" s="1" t="str">
        <f t="shared" si="1"/>
        <v/>
      </c>
      <c r="V15" s="1" t="str">
        <f t="shared" si="2"/>
        <v/>
      </c>
      <c r="X15" s="1" t="str">
        <f t="shared" si="3"/>
        <v/>
      </c>
      <c r="Y15" s="1" t="str">
        <f t="shared" si="4"/>
        <v/>
      </c>
      <c r="Z15" s="1" t="str">
        <f t="shared" si="5"/>
        <v/>
      </c>
      <c r="AA15" s="1" t="str">
        <f t="shared" si="6"/>
        <v/>
      </c>
    </row>
    <row r="16" spans="1:30" x14ac:dyDescent="0.3">
      <c r="A16" s="6"/>
      <c r="B16" s="6"/>
      <c r="C16" s="6"/>
      <c r="D16" s="6"/>
      <c r="E16" s="6"/>
      <c r="F16" s="6"/>
      <c r="G16" s="6"/>
      <c r="H16" s="6"/>
      <c r="I16" s="7"/>
      <c r="M16" s="1" t="str">
        <f>IF(G16="","",+VLOOKUP(G16,'GST Code'!$A$1:$B$39,2,0))</f>
        <v/>
      </c>
      <c r="N16" s="1" t="str">
        <f>IF(H16="","",+VLOOKUP(H16,'STD Code'!$A$1:$B$150,2,0))</f>
        <v/>
      </c>
      <c r="O16" s="1" t="str" cm="1">
        <f t="array" ref="O16">IF(X16="","",IF(AND(X16&lt;&gt;X$2:X15),"",FALSE))</f>
        <v/>
      </c>
      <c r="P16" s="1" t="str" cm="1">
        <f t="array" ref="P16">IF(Y16="","",IF(AND(Y16&lt;&gt;Y$2:Y15),"",FALSE))</f>
        <v/>
      </c>
      <c r="Q16" s="1" t="str" cm="1">
        <f t="array" ref="Q16">IF(Z16="","",IF(AND(Z16&lt;&gt;Z$2:Z15),"",FALSE))</f>
        <v/>
      </c>
      <c r="R16" s="1" t="str" cm="1">
        <f t="array" ref="R16">IF(F16="","",IF(AND(F16&lt;&gt;F$2:F15),"",FALSE))</f>
        <v/>
      </c>
      <c r="S16" s="1" t="str" cm="1">
        <f t="array" ref="S16">IF(AA16="","",IF(AND(AA16&lt;&gt;AA$2:AA15),"",FALSE))</f>
        <v/>
      </c>
      <c r="T16" s="1" t="str">
        <f t="shared" si="0"/>
        <v/>
      </c>
      <c r="U16" s="1" t="str">
        <f t="shared" si="1"/>
        <v/>
      </c>
      <c r="V16" s="1" t="str">
        <f t="shared" si="2"/>
        <v/>
      </c>
      <c r="X16" s="1" t="str">
        <f t="shared" si="3"/>
        <v/>
      </c>
      <c r="Y16" s="1" t="str">
        <f t="shared" si="4"/>
        <v/>
      </c>
      <c r="Z16" s="1" t="str">
        <f t="shared" si="5"/>
        <v/>
      </c>
      <c r="AA16" s="1" t="str">
        <f t="shared" si="6"/>
        <v/>
      </c>
    </row>
    <row r="17" spans="1:27" x14ac:dyDescent="0.3">
      <c r="A17" s="6"/>
      <c r="B17" s="6"/>
      <c r="C17" s="6"/>
      <c r="D17" s="6"/>
      <c r="E17" s="6"/>
      <c r="F17" s="6"/>
      <c r="G17" s="6"/>
      <c r="H17" s="6"/>
      <c r="I17" s="7"/>
      <c r="M17" s="1" t="str">
        <f>IF(G17="","",+VLOOKUP(G17,'GST Code'!$A$1:$B$39,2,0))</f>
        <v/>
      </c>
      <c r="N17" s="1" t="str">
        <f>IF(H17="","",+VLOOKUP(H17,'STD Code'!$A$1:$B$150,2,0))</f>
        <v/>
      </c>
      <c r="O17" s="1" t="str" cm="1">
        <f t="array" ref="O17">IF(X17="","",IF(AND(X17&lt;&gt;X$2:X16),"",FALSE))</f>
        <v/>
      </c>
      <c r="P17" s="1" t="str" cm="1">
        <f t="array" ref="P17">IF(Y17="","",IF(AND(Y17&lt;&gt;Y$2:Y16),"",FALSE))</f>
        <v/>
      </c>
      <c r="Q17" s="1" t="str" cm="1">
        <f t="array" ref="Q17">IF(Z17="","",IF(AND(Z17&lt;&gt;Z$2:Z16),"",FALSE))</f>
        <v/>
      </c>
      <c r="R17" s="1" t="str" cm="1">
        <f t="array" ref="R17">IF(F17="","",IF(AND(F17&lt;&gt;F$2:F16),"",FALSE))</f>
        <v/>
      </c>
      <c r="S17" s="1" t="str" cm="1">
        <f t="array" ref="S17">IF(AA17="","",IF(AND(AA17&lt;&gt;AA$2:AA16),"",FALSE))</f>
        <v/>
      </c>
      <c r="T17" s="1" t="str">
        <f t="shared" si="0"/>
        <v/>
      </c>
      <c r="U17" s="1" t="str">
        <f t="shared" si="1"/>
        <v/>
      </c>
      <c r="V17" s="1" t="str">
        <f t="shared" si="2"/>
        <v/>
      </c>
      <c r="X17" s="1" t="str">
        <f t="shared" si="3"/>
        <v/>
      </c>
      <c r="Y17" s="1" t="str">
        <f t="shared" si="4"/>
        <v/>
      </c>
      <c r="Z17" s="1" t="str">
        <f t="shared" si="5"/>
        <v/>
      </c>
      <c r="AA17" s="1" t="str">
        <f t="shared" si="6"/>
        <v/>
      </c>
    </row>
    <row r="18" spans="1:27" x14ac:dyDescent="0.3">
      <c r="A18" s="6"/>
      <c r="B18" s="6"/>
      <c r="C18" s="6"/>
      <c r="D18" s="6"/>
      <c r="E18" s="6"/>
      <c r="F18" s="6"/>
      <c r="G18" s="6"/>
      <c r="H18" s="6"/>
      <c r="I18" s="7"/>
      <c r="M18" s="1" t="str">
        <f>IF(G18="","",+VLOOKUP(G18,'GST Code'!$A$1:$B$39,2,0))</f>
        <v/>
      </c>
      <c r="N18" s="1" t="str">
        <f>IF(H18="","",+VLOOKUP(H18,'STD Code'!$A$1:$B$150,2,0))</f>
        <v/>
      </c>
      <c r="O18" s="1" t="str" cm="1">
        <f t="array" ref="O18">IF(X18="","",IF(AND(X18&lt;&gt;X$2:X17),"",FALSE))</f>
        <v/>
      </c>
      <c r="P18" s="1" t="str" cm="1">
        <f t="array" ref="P18">IF(Y18="","",IF(AND(Y18&lt;&gt;Y$2:Y17),"",FALSE))</f>
        <v/>
      </c>
      <c r="Q18" s="1" t="str" cm="1">
        <f t="array" ref="Q18">IF(Z18="","",IF(AND(Z18&lt;&gt;Z$2:Z17),"",FALSE))</f>
        <v/>
      </c>
      <c r="R18" s="1" t="str" cm="1">
        <f t="array" ref="R18">IF(F18="","",IF(AND(F18&lt;&gt;F$2:F17),"",FALSE))</f>
        <v/>
      </c>
      <c r="S18" s="1" t="str" cm="1">
        <f t="array" ref="S18">IF(AA18="","",IF(AND(AA18&lt;&gt;AA$2:AA17),"",FALSE))</f>
        <v/>
      </c>
      <c r="T18" s="1" t="str">
        <f t="shared" si="0"/>
        <v/>
      </c>
      <c r="U18" s="1" t="str">
        <f t="shared" si="1"/>
        <v/>
      </c>
      <c r="V18" s="1" t="str">
        <f t="shared" si="2"/>
        <v/>
      </c>
      <c r="X18" s="1" t="str">
        <f t="shared" si="3"/>
        <v/>
      </c>
      <c r="Y18" s="1" t="str">
        <f t="shared" si="4"/>
        <v/>
      </c>
      <c r="Z18" s="1" t="str">
        <f t="shared" si="5"/>
        <v/>
      </c>
      <c r="AA18" s="1" t="str">
        <f t="shared" si="6"/>
        <v/>
      </c>
    </row>
    <row r="19" spans="1:27" x14ac:dyDescent="0.3">
      <c r="A19" s="6"/>
      <c r="B19" s="6"/>
      <c r="C19" s="6"/>
      <c r="D19" s="6"/>
      <c r="E19" s="6"/>
      <c r="F19" s="6"/>
      <c r="G19" s="6"/>
      <c r="H19" s="6"/>
      <c r="I19" s="7"/>
      <c r="M19" s="1" t="str">
        <f>IF(G19="","",+VLOOKUP(G19,'GST Code'!$A$1:$B$39,2,0))</f>
        <v/>
      </c>
      <c r="N19" s="1" t="str">
        <f>IF(H19="","",+VLOOKUP(H19,'STD Code'!$A$1:$B$150,2,0))</f>
        <v/>
      </c>
      <c r="O19" s="1" t="str" cm="1">
        <f t="array" ref="O19">IF(X19="","",IF(AND(X19&lt;&gt;X$2:X18),"",FALSE))</f>
        <v/>
      </c>
      <c r="P19" s="1" t="str" cm="1">
        <f t="array" ref="P19">IF(Y19="","",IF(AND(Y19&lt;&gt;Y$2:Y18),"",FALSE))</f>
        <v/>
      </c>
      <c r="Q19" s="1" t="str" cm="1">
        <f t="array" ref="Q19">IF(Z19="","",IF(AND(Z19&lt;&gt;Z$2:Z18),"",FALSE))</f>
        <v/>
      </c>
      <c r="R19" s="1" t="str" cm="1">
        <f t="array" ref="R19">IF(F19="","",IF(AND(F19&lt;&gt;F$2:F18),"",FALSE))</f>
        <v/>
      </c>
      <c r="S19" s="1" t="str" cm="1">
        <f t="array" ref="S19">IF(AA19="","",IF(AND(AA19&lt;&gt;AA$2:AA18),"",FALSE))</f>
        <v/>
      </c>
      <c r="T19" s="1" t="str">
        <f t="shared" si="0"/>
        <v/>
      </c>
      <c r="U19" s="1" t="str">
        <f t="shared" si="1"/>
        <v/>
      </c>
      <c r="V19" s="1" t="str">
        <f t="shared" si="2"/>
        <v/>
      </c>
      <c r="X19" s="1" t="str">
        <f t="shared" si="3"/>
        <v/>
      </c>
      <c r="Y19" s="1" t="str">
        <f t="shared" si="4"/>
        <v/>
      </c>
      <c r="Z19" s="1" t="str">
        <f t="shared" si="5"/>
        <v/>
      </c>
      <c r="AA19" s="1" t="str">
        <f t="shared" si="6"/>
        <v/>
      </c>
    </row>
    <row r="20" spans="1:27" x14ac:dyDescent="0.3">
      <c r="A20" s="6"/>
      <c r="B20" s="6"/>
      <c r="C20" s="6"/>
      <c r="D20" s="6"/>
      <c r="E20" s="6"/>
      <c r="F20" s="6"/>
      <c r="G20" s="6"/>
      <c r="H20" s="6"/>
      <c r="I20" s="7"/>
      <c r="M20" s="1" t="str">
        <f>IF(G20="","",+VLOOKUP(G20,'GST Code'!$A$1:$B$39,2,0))</f>
        <v/>
      </c>
      <c r="N20" s="1" t="str">
        <f>IF(H20="","",+VLOOKUP(H20,'STD Code'!$A$1:$B$150,2,0))</f>
        <v/>
      </c>
      <c r="O20" s="1" t="str" cm="1">
        <f t="array" ref="O20">IF(X20="","",IF(AND(X20&lt;&gt;X$2:X19),"",FALSE))</f>
        <v/>
      </c>
      <c r="P20" s="1" t="str" cm="1">
        <f t="array" ref="P20">IF(Y20="","",IF(AND(Y20&lt;&gt;Y$2:Y19),"",FALSE))</f>
        <v/>
      </c>
      <c r="Q20" s="1" t="str" cm="1">
        <f t="array" ref="Q20">IF(Z20="","",IF(AND(Z20&lt;&gt;Z$2:Z19),"",FALSE))</f>
        <v/>
      </c>
      <c r="R20" s="1" t="str" cm="1">
        <f t="array" ref="R20">IF(F20="","",IF(AND(F20&lt;&gt;F$2:F19),"",FALSE))</f>
        <v/>
      </c>
      <c r="S20" s="1" t="str" cm="1">
        <f t="array" ref="S20">IF(AA20="","",IF(AND(AA20&lt;&gt;AA$2:AA19),"",FALSE))</f>
        <v/>
      </c>
      <c r="T20" s="1" t="str">
        <f t="shared" si="0"/>
        <v/>
      </c>
      <c r="U20" s="1" t="str">
        <f t="shared" si="1"/>
        <v/>
      </c>
      <c r="V20" s="1" t="str">
        <f t="shared" si="2"/>
        <v/>
      </c>
      <c r="X20" s="1" t="str">
        <f t="shared" si="3"/>
        <v/>
      </c>
      <c r="Y20" s="1" t="str">
        <f t="shared" si="4"/>
        <v/>
      </c>
      <c r="Z20" s="1" t="str">
        <f t="shared" si="5"/>
        <v/>
      </c>
      <c r="AA20" s="1" t="str">
        <f t="shared" si="6"/>
        <v/>
      </c>
    </row>
    <row r="21" spans="1:27" x14ac:dyDescent="0.3">
      <c r="A21" s="6"/>
      <c r="B21" s="6"/>
      <c r="C21" s="6"/>
      <c r="D21" s="6"/>
      <c r="E21" s="6"/>
      <c r="F21" s="6"/>
      <c r="G21" s="6"/>
      <c r="H21" s="6"/>
      <c r="I21" s="7"/>
      <c r="M21" s="1" t="str">
        <f>IF(G21="","",+VLOOKUP(G21,'GST Code'!$A$1:$B$39,2,0))</f>
        <v/>
      </c>
      <c r="N21" s="1" t="str">
        <f>IF(H21="","",+VLOOKUP(H21,'STD Code'!$A$1:$B$150,2,0))</f>
        <v/>
      </c>
      <c r="O21" s="1" t="str" cm="1">
        <f t="array" ref="O21">IF(X21="","",IF(AND(X21&lt;&gt;X$2:X20),"",FALSE))</f>
        <v/>
      </c>
      <c r="P21" s="1" t="str" cm="1">
        <f t="array" ref="P21">IF(Y21="","",IF(AND(Y21&lt;&gt;Y$2:Y20),"",FALSE))</f>
        <v/>
      </c>
      <c r="Q21" s="1" t="str" cm="1">
        <f t="array" ref="Q21">IF(Z21="","",IF(AND(Z21&lt;&gt;Z$2:Z20),"",FALSE))</f>
        <v/>
      </c>
      <c r="R21" s="1" t="str" cm="1">
        <f t="array" ref="R21">IF(F21="","",IF(AND(F21&lt;&gt;F$2:F20),"",FALSE))</f>
        <v/>
      </c>
      <c r="S21" s="1" t="str" cm="1">
        <f t="array" ref="S21">IF(AA21="","",IF(AND(AA21&lt;&gt;AA$2:AA20),"",FALSE))</f>
        <v/>
      </c>
      <c r="T21" s="1" t="str">
        <f t="shared" si="0"/>
        <v/>
      </c>
      <c r="U21" s="1" t="str">
        <f t="shared" si="1"/>
        <v/>
      </c>
      <c r="V21" s="1" t="str">
        <f t="shared" si="2"/>
        <v/>
      </c>
      <c r="X21" s="1" t="str">
        <f t="shared" si="3"/>
        <v/>
      </c>
      <c r="Y21" s="1" t="str">
        <f t="shared" si="4"/>
        <v/>
      </c>
      <c r="Z21" s="1" t="str">
        <f t="shared" si="5"/>
        <v/>
      </c>
      <c r="AA21" s="1" t="str">
        <f t="shared" si="6"/>
        <v/>
      </c>
    </row>
    <row r="22" spans="1:27" x14ac:dyDescent="0.3">
      <c r="A22" s="6"/>
      <c r="B22" s="6"/>
      <c r="C22" s="6"/>
      <c r="D22" s="6"/>
      <c r="E22" s="6"/>
      <c r="F22" s="6"/>
      <c r="G22" s="6"/>
      <c r="H22" s="6"/>
      <c r="I22" s="7"/>
      <c r="M22" s="1" t="str">
        <f>IF(G22="","",+VLOOKUP(G22,'GST Code'!$A$1:$B$39,2,0))</f>
        <v/>
      </c>
      <c r="N22" s="1" t="str">
        <f>IF(H22="","",+VLOOKUP(H22,'STD Code'!$A$1:$B$150,2,0))</f>
        <v/>
      </c>
      <c r="O22" s="1" t="str" cm="1">
        <f t="array" ref="O22">IF(X22="","",IF(AND(X22&lt;&gt;X$2:X21),"",FALSE))</f>
        <v/>
      </c>
      <c r="P22" s="1" t="str" cm="1">
        <f t="array" ref="P22">IF(Y22="","",IF(AND(Y22&lt;&gt;Y$2:Y21),"",FALSE))</f>
        <v/>
      </c>
      <c r="Q22" s="1" t="str" cm="1">
        <f t="array" ref="Q22">IF(Z22="","",IF(AND(Z22&lt;&gt;Z$2:Z21),"",FALSE))</f>
        <v/>
      </c>
      <c r="R22" s="1" t="str" cm="1">
        <f t="array" ref="R22">IF(F22="","",IF(AND(F22&lt;&gt;F$2:F21),"",FALSE))</f>
        <v/>
      </c>
      <c r="S22" s="1" t="str" cm="1">
        <f t="array" ref="S22">IF(AA22="","",IF(AND(AA22&lt;&gt;AA$2:AA21),"",FALSE))</f>
        <v/>
      </c>
      <c r="T22" s="1" t="str">
        <f t="shared" si="0"/>
        <v/>
      </c>
      <c r="U22" s="1" t="str">
        <f t="shared" si="1"/>
        <v/>
      </c>
      <c r="V22" s="1" t="str">
        <f t="shared" si="2"/>
        <v/>
      </c>
      <c r="X22" s="1" t="str">
        <f t="shared" si="3"/>
        <v/>
      </c>
      <c r="Y22" s="1" t="str">
        <f t="shared" si="4"/>
        <v/>
      </c>
      <c r="Z22" s="1" t="str">
        <f t="shared" si="5"/>
        <v/>
      </c>
      <c r="AA22" s="1" t="str">
        <f t="shared" si="6"/>
        <v/>
      </c>
    </row>
    <row r="23" spans="1:27" x14ac:dyDescent="0.3">
      <c r="A23" s="6"/>
      <c r="B23" s="6"/>
      <c r="C23" s="6"/>
      <c r="D23" s="6"/>
      <c r="E23" s="6"/>
      <c r="F23" s="6"/>
      <c r="G23" s="6"/>
      <c r="H23" s="6"/>
      <c r="I23" s="7"/>
      <c r="M23" s="1" t="str">
        <f>IF(G23="","",+VLOOKUP(G23,'GST Code'!$A$1:$B$39,2,0))</f>
        <v/>
      </c>
      <c r="N23" s="1" t="str">
        <f>IF(H23="","",+VLOOKUP(H23,'STD Code'!$A$1:$B$150,2,0))</f>
        <v/>
      </c>
      <c r="O23" s="1" t="str" cm="1">
        <f t="array" ref="O23">IF(X23="","",IF(AND(X23&lt;&gt;X$2:X22),"",FALSE))</f>
        <v/>
      </c>
      <c r="P23" s="1" t="str" cm="1">
        <f t="array" ref="P23">IF(Y23="","",IF(AND(Y23&lt;&gt;Y$2:Y22),"",FALSE))</f>
        <v/>
      </c>
      <c r="Q23" s="1" t="str" cm="1">
        <f t="array" ref="Q23">IF(Z23="","",IF(AND(Z23&lt;&gt;Z$2:Z22),"",FALSE))</f>
        <v/>
      </c>
      <c r="R23" s="1" t="str" cm="1">
        <f t="array" ref="R23">IF(F23="","",IF(AND(F23&lt;&gt;F$2:F22),"",FALSE))</f>
        <v/>
      </c>
      <c r="S23" s="1" t="str" cm="1">
        <f t="array" ref="S23">IF(AA23="","",IF(AND(AA23&lt;&gt;AA$2:AA22),"",FALSE))</f>
        <v/>
      </c>
      <c r="T23" s="1" t="str">
        <f t="shared" si="0"/>
        <v/>
      </c>
      <c r="U23" s="1" t="str">
        <f t="shared" si="1"/>
        <v/>
      </c>
      <c r="V23" s="1" t="str">
        <f t="shared" si="2"/>
        <v/>
      </c>
      <c r="X23" s="1" t="str">
        <f t="shared" si="3"/>
        <v/>
      </c>
      <c r="Y23" s="1" t="str">
        <f t="shared" si="4"/>
        <v/>
      </c>
      <c r="Z23" s="1" t="str">
        <f t="shared" si="5"/>
        <v/>
      </c>
      <c r="AA23" s="1" t="str">
        <f t="shared" si="6"/>
        <v/>
      </c>
    </row>
    <row r="24" spans="1:27" x14ac:dyDescent="0.3">
      <c r="A24" s="6"/>
      <c r="B24" s="6"/>
      <c r="C24" s="6"/>
      <c r="D24" s="6"/>
      <c r="E24" s="6"/>
      <c r="F24" s="6"/>
      <c r="G24" s="6"/>
      <c r="H24" s="6"/>
      <c r="I24" s="7"/>
      <c r="M24" s="1" t="str">
        <f>IF(G24="","",+VLOOKUP(G24,'GST Code'!$A$1:$B$39,2,0))</f>
        <v/>
      </c>
      <c r="N24" s="1" t="str">
        <f>IF(H24="","",+VLOOKUP(H24,'STD Code'!$A$1:$B$150,2,0))</f>
        <v/>
      </c>
      <c r="O24" s="1" t="str" cm="1">
        <f t="array" ref="O24">IF(X24="","",IF(AND(X24&lt;&gt;X$2:X23),"",FALSE))</f>
        <v/>
      </c>
      <c r="P24" s="1" t="str" cm="1">
        <f t="array" ref="P24">IF(Y24="","",IF(AND(Y24&lt;&gt;Y$2:Y23),"",FALSE))</f>
        <v/>
      </c>
      <c r="Q24" s="1" t="str" cm="1">
        <f t="array" ref="Q24">IF(Z24="","",IF(AND(Z24&lt;&gt;Z$2:Z23),"",FALSE))</f>
        <v/>
      </c>
      <c r="R24" s="1" t="str" cm="1">
        <f t="array" ref="R24">IF(F24="","",IF(AND(F24&lt;&gt;F$2:F23),"",FALSE))</f>
        <v/>
      </c>
      <c r="S24" s="1" t="str" cm="1">
        <f t="array" ref="S24">IF(AA24="","",IF(AND(AA24&lt;&gt;AA$2:AA23),"",FALSE))</f>
        <v/>
      </c>
      <c r="T24" s="1" t="str">
        <f t="shared" si="0"/>
        <v/>
      </c>
      <c r="U24" s="1" t="str">
        <f t="shared" si="1"/>
        <v/>
      </c>
      <c r="V24" s="1" t="str">
        <f t="shared" si="2"/>
        <v/>
      </c>
      <c r="X24" s="1" t="str">
        <f t="shared" si="3"/>
        <v/>
      </c>
      <c r="Y24" s="1" t="str">
        <f t="shared" si="4"/>
        <v/>
      </c>
      <c r="Z24" s="1" t="str">
        <f t="shared" si="5"/>
        <v/>
      </c>
      <c r="AA24" s="1" t="str">
        <f t="shared" si="6"/>
        <v/>
      </c>
    </row>
    <row r="25" spans="1:27" x14ac:dyDescent="0.3">
      <c r="A25" s="6"/>
      <c r="B25" s="6"/>
      <c r="C25" s="6"/>
      <c r="D25" s="6"/>
      <c r="E25" s="6"/>
      <c r="F25" s="6"/>
      <c r="G25" s="6"/>
      <c r="H25" s="6"/>
      <c r="I25" s="7"/>
      <c r="M25" s="1" t="str">
        <f>IF(G25="","",+VLOOKUP(G25,'GST Code'!$A$1:$B$39,2,0))</f>
        <v/>
      </c>
      <c r="N25" s="1" t="str">
        <f>IF(H25="","",+VLOOKUP(H25,'STD Code'!$A$1:$B$150,2,0))</f>
        <v/>
      </c>
      <c r="O25" s="1" t="str" cm="1">
        <f t="array" ref="O25">IF(X25="","",IF(AND(X25&lt;&gt;X$2:X24),"",FALSE))</f>
        <v/>
      </c>
      <c r="P25" s="1" t="str" cm="1">
        <f t="array" ref="P25">IF(Y25="","",IF(AND(Y25&lt;&gt;Y$2:Y24),"",FALSE))</f>
        <v/>
      </c>
      <c r="Q25" s="1" t="str" cm="1">
        <f t="array" ref="Q25">IF(Z25="","",IF(AND(Z25&lt;&gt;Z$2:Z24),"",FALSE))</f>
        <v/>
      </c>
      <c r="R25" s="1" t="str" cm="1">
        <f t="array" ref="R25">IF(F25="","",IF(AND(F25&lt;&gt;F$2:F24),"",FALSE))</f>
        <v/>
      </c>
      <c r="S25" s="1" t="str" cm="1">
        <f t="array" ref="S25">IF(AA25="","",IF(AND(AA25&lt;&gt;AA$2:AA24),"",FALSE))</f>
        <v/>
      </c>
      <c r="T25" s="1" t="str">
        <f t="shared" si="0"/>
        <v/>
      </c>
      <c r="U25" s="1" t="str">
        <f t="shared" si="1"/>
        <v/>
      </c>
      <c r="V25" s="1" t="str">
        <f t="shared" si="2"/>
        <v/>
      </c>
      <c r="X25" s="1" t="str">
        <f t="shared" si="3"/>
        <v/>
      </c>
      <c r="Y25" s="1" t="str">
        <f t="shared" si="4"/>
        <v/>
      </c>
      <c r="Z25" s="1" t="str">
        <f t="shared" si="5"/>
        <v/>
      </c>
      <c r="AA25" s="1" t="str">
        <f t="shared" si="6"/>
        <v/>
      </c>
    </row>
    <row r="26" spans="1:27" x14ac:dyDescent="0.3">
      <c r="A26" s="6"/>
      <c r="B26" s="6"/>
      <c r="C26" s="6"/>
      <c r="D26" s="6"/>
      <c r="E26" s="6"/>
      <c r="F26" s="6"/>
      <c r="G26" s="6"/>
      <c r="H26" s="6"/>
      <c r="I26" s="7"/>
      <c r="M26" s="1" t="str">
        <f>IF(G26="","",+VLOOKUP(G26,'GST Code'!$A$1:$B$39,2,0))</f>
        <v/>
      </c>
      <c r="N26" s="1" t="str">
        <f>IF(H26="","",+VLOOKUP(H26,'STD Code'!$A$1:$B$150,2,0))</f>
        <v/>
      </c>
      <c r="O26" s="1" t="str" cm="1">
        <f t="array" ref="O26">IF(X26="","",IF(AND(X26&lt;&gt;X$2:X25),"",FALSE))</f>
        <v/>
      </c>
      <c r="P26" s="1" t="str" cm="1">
        <f t="array" ref="P26">IF(Y26="","",IF(AND(Y26&lt;&gt;Y$2:Y25),"",FALSE))</f>
        <v/>
      </c>
      <c r="Q26" s="1" t="str" cm="1">
        <f t="array" ref="Q26">IF(Z26="","",IF(AND(Z26&lt;&gt;Z$2:Z25),"",FALSE))</f>
        <v/>
      </c>
      <c r="R26" s="1" t="str" cm="1">
        <f t="array" ref="R26">IF(F26="","",IF(AND(F26&lt;&gt;F$2:F25),"",FALSE))</f>
        <v/>
      </c>
      <c r="S26" s="1" t="str" cm="1">
        <f t="array" ref="S26">IF(AA26="","",IF(AND(AA26&lt;&gt;AA$2:AA25),"",FALSE))</f>
        <v/>
      </c>
      <c r="T26" s="1" t="str">
        <f t="shared" si="0"/>
        <v/>
      </c>
      <c r="U26" s="1" t="str">
        <f t="shared" si="1"/>
        <v/>
      </c>
      <c r="V26" s="1" t="str">
        <f t="shared" si="2"/>
        <v/>
      </c>
      <c r="X26" s="1" t="str">
        <f t="shared" si="3"/>
        <v/>
      </c>
      <c r="Y26" s="1" t="str">
        <f t="shared" si="4"/>
        <v/>
      </c>
      <c r="Z26" s="1" t="str">
        <f t="shared" si="5"/>
        <v/>
      </c>
      <c r="AA26" s="1" t="str">
        <f t="shared" si="6"/>
        <v/>
      </c>
    </row>
    <row r="27" spans="1:27" x14ac:dyDescent="0.3">
      <c r="A27" s="6"/>
      <c r="B27" s="6"/>
      <c r="C27" s="6"/>
      <c r="D27" s="6"/>
      <c r="E27" s="6"/>
      <c r="F27" s="6"/>
      <c r="G27" s="6"/>
      <c r="H27" s="6"/>
      <c r="I27" s="7"/>
      <c r="M27" s="1" t="str">
        <f>IF(G27="","",+VLOOKUP(G27,'GST Code'!$A$1:$B$39,2,0))</f>
        <v/>
      </c>
      <c r="N27" s="1" t="str">
        <f>IF(H27="","",+VLOOKUP(H27,'STD Code'!$A$1:$B$150,2,0))</f>
        <v/>
      </c>
      <c r="O27" s="1" t="str" cm="1">
        <f t="array" ref="O27">IF(X27="","",IF(AND(X27&lt;&gt;X$2:X26),"",FALSE))</f>
        <v/>
      </c>
      <c r="P27" s="1" t="str" cm="1">
        <f t="array" ref="P27">IF(Y27="","",IF(AND(Y27&lt;&gt;Y$2:Y26),"",FALSE))</f>
        <v/>
      </c>
      <c r="Q27" s="1" t="str" cm="1">
        <f t="array" ref="Q27">IF(Z27="","",IF(AND(Z27&lt;&gt;Z$2:Z26),"",FALSE))</f>
        <v/>
      </c>
      <c r="R27" s="1" t="str" cm="1">
        <f t="array" ref="R27">IF(F27="","",IF(AND(F27&lt;&gt;F$2:F26),"",FALSE))</f>
        <v/>
      </c>
      <c r="S27" s="1" t="str" cm="1">
        <f t="array" ref="S27">IF(AA27="","",IF(AND(AA27&lt;&gt;AA$2:AA26),"",FALSE))</f>
        <v/>
      </c>
      <c r="T27" s="1" t="str">
        <f t="shared" si="0"/>
        <v/>
      </c>
      <c r="U27" s="1" t="str">
        <f t="shared" si="1"/>
        <v/>
      </c>
      <c r="V27" s="1" t="str">
        <f t="shared" si="2"/>
        <v/>
      </c>
      <c r="X27" s="1" t="str">
        <f t="shared" si="3"/>
        <v/>
      </c>
      <c r="Y27" s="1" t="str">
        <f t="shared" si="4"/>
        <v/>
      </c>
      <c r="Z27" s="1" t="str">
        <f t="shared" si="5"/>
        <v/>
      </c>
      <c r="AA27" s="1" t="str">
        <f t="shared" si="6"/>
        <v/>
      </c>
    </row>
    <row r="28" spans="1:27" x14ac:dyDescent="0.3">
      <c r="A28" s="6"/>
      <c r="B28" s="6"/>
      <c r="C28" s="6"/>
      <c r="D28" s="6"/>
      <c r="E28" s="6"/>
      <c r="F28" s="6"/>
      <c r="G28" s="6"/>
      <c r="H28" s="6"/>
      <c r="I28" s="7"/>
      <c r="M28" s="1" t="str">
        <f>IF(G28="","",+VLOOKUP(G28,'GST Code'!$A$1:$B$39,2,0))</f>
        <v/>
      </c>
      <c r="N28" s="1" t="str">
        <f>IF(H28="","",+VLOOKUP(H28,'STD Code'!$A$1:$B$150,2,0))</f>
        <v/>
      </c>
      <c r="O28" s="1" t="str" cm="1">
        <f t="array" ref="O28">IF(X28="","",IF(AND(X28&lt;&gt;X$2:X27),"",FALSE))</f>
        <v/>
      </c>
      <c r="P28" s="1" t="str" cm="1">
        <f t="array" ref="P28">IF(Y28="","",IF(AND(Y28&lt;&gt;Y$2:Y27),"",FALSE))</f>
        <v/>
      </c>
      <c r="Q28" s="1" t="str" cm="1">
        <f t="array" ref="Q28">IF(Z28="","",IF(AND(Z28&lt;&gt;Z$2:Z27),"",FALSE))</f>
        <v/>
      </c>
      <c r="R28" s="1" t="str" cm="1">
        <f t="array" ref="R28">IF(F28="","",IF(AND(F28&lt;&gt;F$2:F27),"",FALSE))</f>
        <v/>
      </c>
      <c r="S28" s="1" t="str" cm="1">
        <f t="array" ref="S28">IF(AA28="","",IF(AND(AA28&lt;&gt;AA$2:AA27),"",FALSE))</f>
        <v/>
      </c>
      <c r="T28" s="1" t="str">
        <f t="shared" si="0"/>
        <v/>
      </c>
      <c r="U28" s="1" t="str">
        <f t="shared" si="1"/>
        <v/>
      </c>
      <c r="V28" s="1" t="str">
        <f t="shared" si="2"/>
        <v/>
      </c>
      <c r="X28" s="1" t="str">
        <f t="shared" si="3"/>
        <v/>
      </c>
      <c r="Y28" s="1" t="str">
        <f t="shared" si="4"/>
        <v/>
      </c>
      <c r="Z28" s="1" t="str">
        <f t="shared" si="5"/>
        <v/>
      </c>
      <c r="AA28" s="1" t="str">
        <f t="shared" si="6"/>
        <v/>
      </c>
    </row>
    <row r="29" spans="1:27" x14ac:dyDescent="0.3">
      <c r="A29" s="6"/>
      <c r="B29" s="6"/>
      <c r="C29" s="6"/>
      <c r="D29" s="6"/>
      <c r="E29" s="6"/>
      <c r="F29" s="6"/>
      <c r="G29" s="6"/>
      <c r="H29" s="6"/>
      <c r="I29" s="7"/>
      <c r="M29" s="1" t="str">
        <f>IF(G29="","",+VLOOKUP(G29,'GST Code'!$A$1:$B$39,2,0))</f>
        <v/>
      </c>
      <c r="N29" s="1" t="str">
        <f>IF(H29="","",+VLOOKUP(H29,'STD Code'!$A$1:$B$150,2,0))</f>
        <v/>
      </c>
      <c r="O29" s="1" t="str" cm="1">
        <f t="array" ref="O29">IF(X29="","",IF(AND(X29&lt;&gt;X$2:X28),"",FALSE))</f>
        <v/>
      </c>
      <c r="P29" s="1" t="str" cm="1">
        <f t="array" ref="P29">IF(Y29="","",IF(AND(Y29&lt;&gt;Y$2:Y28),"",FALSE))</f>
        <v/>
      </c>
      <c r="Q29" s="1" t="str" cm="1">
        <f t="array" ref="Q29">IF(Z29="","",IF(AND(Z29&lt;&gt;Z$2:Z28),"",FALSE))</f>
        <v/>
      </c>
      <c r="R29" s="1" t="str" cm="1">
        <f t="array" ref="R29">IF(F29="","",IF(AND(F29&lt;&gt;F$2:F28),"",FALSE))</f>
        <v/>
      </c>
      <c r="S29" s="1" t="str" cm="1">
        <f t="array" ref="S29">IF(AA29="","",IF(AND(AA29&lt;&gt;AA$2:AA28),"",FALSE))</f>
        <v/>
      </c>
      <c r="T29" s="1" t="str">
        <f t="shared" si="0"/>
        <v/>
      </c>
      <c r="U29" s="1" t="str">
        <f t="shared" si="1"/>
        <v/>
      </c>
      <c r="V29" s="1" t="str">
        <f t="shared" si="2"/>
        <v/>
      </c>
      <c r="X29" s="1" t="str">
        <f t="shared" si="3"/>
        <v/>
      </c>
      <c r="Y29" s="1" t="str">
        <f t="shared" si="4"/>
        <v/>
      </c>
      <c r="Z29" s="1" t="str">
        <f t="shared" si="5"/>
        <v/>
      </c>
      <c r="AA29" s="1" t="str">
        <f t="shared" si="6"/>
        <v/>
      </c>
    </row>
    <row r="30" spans="1:27" x14ac:dyDescent="0.3">
      <c r="A30" s="6"/>
      <c r="B30" s="6"/>
      <c r="C30" s="6"/>
      <c r="D30" s="6"/>
      <c r="E30" s="6"/>
      <c r="F30" s="6"/>
      <c r="G30" s="6"/>
      <c r="H30" s="6"/>
      <c r="I30" s="7"/>
      <c r="M30" s="1" t="str">
        <f>IF(G30="","",+VLOOKUP(G30,'GST Code'!$A$1:$B$39,2,0))</f>
        <v/>
      </c>
      <c r="N30" s="1" t="str">
        <f>IF(H30="","",+VLOOKUP(H30,'STD Code'!$A$1:$B$150,2,0))</f>
        <v/>
      </c>
      <c r="O30" s="1" t="str" cm="1">
        <f t="array" ref="O30">IF(X30="","",IF(AND(X30&lt;&gt;X$2:X29),"",FALSE))</f>
        <v/>
      </c>
      <c r="P30" s="1" t="str" cm="1">
        <f t="array" ref="P30">IF(Y30="","",IF(AND(Y30&lt;&gt;Y$2:Y29),"",FALSE))</f>
        <v/>
      </c>
      <c r="Q30" s="1" t="str" cm="1">
        <f t="array" ref="Q30">IF(Z30="","",IF(AND(Z30&lt;&gt;Z$2:Z29),"",FALSE))</f>
        <v/>
      </c>
      <c r="R30" s="1" t="str" cm="1">
        <f t="array" ref="R30">IF(F30="","",IF(AND(F30&lt;&gt;F$2:F29),"",FALSE))</f>
        <v/>
      </c>
      <c r="S30" s="1" t="str" cm="1">
        <f t="array" ref="S30">IF(AA30="","",IF(AND(AA30&lt;&gt;AA$2:AA29),"",FALSE))</f>
        <v/>
      </c>
      <c r="T30" s="1" t="str">
        <f t="shared" si="0"/>
        <v/>
      </c>
      <c r="U30" s="1" t="str">
        <f t="shared" si="1"/>
        <v/>
      </c>
      <c r="V30" s="1" t="str">
        <f t="shared" si="2"/>
        <v/>
      </c>
      <c r="X30" s="1" t="str">
        <f t="shared" si="3"/>
        <v/>
      </c>
      <c r="Y30" s="1" t="str">
        <f t="shared" si="4"/>
        <v/>
      </c>
      <c r="Z30" s="1" t="str">
        <f t="shared" si="5"/>
        <v/>
      </c>
      <c r="AA30" s="1" t="str">
        <f t="shared" si="6"/>
        <v/>
      </c>
    </row>
    <row r="31" spans="1:27" x14ac:dyDescent="0.3">
      <c r="A31" s="6"/>
      <c r="B31" s="6"/>
      <c r="C31" s="6"/>
      <c r="D31" s="6"/>
      <c r="E31" s="6"/>
      <c r="F31" s="6"/>
      <c r="G31" s="6"/>
      <c r="H31" s="6"/>
      <c r="I31" s="7"/>
      <c r="M31" s="1" t="str">
        <f>IF(G31="","",+VLOOKUP(G31,'GST Code'!$A$1:$B$39,2,0))</f>
        <v/>
      </c>
      <c r="N31" s="1" t="str">
        <f>IF(H31="","",+VLOOKUP(H31,'STD Code'!$A$1:$B$150,2,0))</f>
        <v/>
      </c>
      <c r="O31" s="1" t="str" cm="1">
        <f t="array" ref="O31">IF(X31="","",IF(AND(X31&lt;&gt;X$2:X30),"",FALSE))</f>
        <v/>
      </c>
      <c r="P31" s="1" t="str" cm="1">
        <f t="array" ref="P31">IF(Y31="","",IF(AND(Y31&lt;&gt;Y$2:Y30),"",FALSE))</f>
        <v/>
      </c>
      <c r="Q31" s="1" t="str" cm="1">
        <f t="array" ref="Q31">IF(Z31="","",IF(AND(Z31&lt;&gt;Z$2:Z30),"",FALSE))</f>
        <v/>
      </c>
      <c r="R31" s="1" t="str" cm="1">
        <f t="array" ref="R31">IF(F31="","",IF(AND(F31&lt;&gt;F$2:F30),"",FALSE))</f>
        <v/>
      </c>
      <c r="S31" s="1" t="str" cm="1">
        <f t="array" ref="S31">IF(AA31="","",IF(AND(AA31&lt;&gt;AA$2:AA30),"",FALSE))</f>
        <v/>
      </c>
      <c r="T31" s="1" t="str">
        <f t="shared" si="0"/>
        <v/>
      </c>
      <c r="U31" s="1" t="str">
        <f t="shared" si="1"/>
        <v/>
      </c>
      <c r="V31" s="1" t="str">
        <f t="shared" si="2"/>
        <v/>
      </c>
      <c r="X31" s="1" t="str">
        <f t="shared" si="3"/>
        <v/>
      </c>
      <c r="Y31" s="1" t="str">
        <f t="shared" si="4"/>
        <v/>
      </c>
      <c r="Z31" s="1" t="str">
        <f t="shared" si="5"/>
        <v/>
      </c>
      <c r="AA31" s="1" t="str">
        <f t="shared" si="6"/>
        <v/>
      </c>
    </row>
    <row r="32" spans="1:27" x14ac:dyDescent="0.3">
      <c r="A32" s="6"/>
      <c r="B32" s="6"/>
      <c r="C32" s="6"/>
      <c r="D32" s="6"/>
      <c r="E32" s="6"/>
      <c r="F32" s="6"/>
      <c r="G32" s="6"/>
      <c r="H32" s="6"/>
      <c r="I32" s="7"/>
      <c r="M32" s="1" t="str">
        <f>IF(G32="","",+VLOOKUP(G32,'GST Code'!$A$1:$B$39,2,0))</f>
        <v/>
      </c>
      <c r="N32" s="1" t="str">
        <f>IF(H32="","",+VLOOKUP(H32,'STD Code'!$A$1:$B$150,2,0))</f>
        <v/>
      </c>
      <c r="O32" s="1" t="str" cm="1">
        <f t="array" ref="O32">IF(X32="","",IF(AND(X32&lt;&gt;X$2:X31),"",FALSE))</f>
        <v/>
      </c>
      <c r="P32" s="1" t="str" cm="1">
        <f t="array" ref="P32">IF(Y32="","",IF(AND(Y32&lt;&gt;Y$2:Y31),"",FALSE))</f>
        <v/>
      </c>
      <c r="Q32" s="1" t="str" cm="1">
        <f t="array" ref="Q32">IF(Z32="","",IF(AND(Z32&lt;&gt;Z$2:Z31),"",FALSE))</f>
        <v/>
      </c>
      <c r="R32" s="1" t="str" cm="1">
        <f t="array" ref="R32">IF(F32="","",IF(AND(F32&lt;&gt;F$2:F31),"",FALSE))</f>
        <v/>
      </c>
      <c r="S32" s="1" t="str" cm="1">
        <f t="array" ref="S32">IF(AA32="","",IF(AND(AA32&lt;&gt;AA$2:AA31),"",FALSE))</f>
        <v/>
      </c>
      <c r="T32" s="1" t="str">
        <f t="shared" si="0"/>
        <v/>
      </c>
      <c r="U32" s="1" t="str">
        <f t="shared" si="1"/>
        <v/>
      </c>
      <c r="V32" s="1" t="str">
        <f t="shared" si="2"/>
        <v/>
      </c>
      <c r="X32" s="1" t="str">
        <f t="shared" si="3"/>
        <v/>
      </c>
      <c r="Y32" s="1" t="str">
        <f t="shared" si="4"/>
        <v/>
      </c>
      <c r="Z32" s="1" t="str">
        <f t="shared" si="5"/>
        <v/>
      </c>
      <c r="AA32" s="1" t="str">
        <f t="shared" si="6"/>
        <v/>
      </c>
    </row>
    <row r="33" spans="1:27" x14ac:dyDescent="0.3">
      <c r="A33" s="6"/>
      <c r="B33" s="6"/>
      <c r="C33" s="6"/>
      <c r="D33" s="6"/>
      <c r="E33" s="6"/>
      <c r="F33" s="6"/>
      <c r="G33" s="6"/>
      <c r="H33" s="6"/>
      <c r="I33" s="7"/>
      <c r="M33" s="1" t="str">
        <f>IF(G33="","",+VLOOKUP(G33,'GST Code'!$A$1:$B$39,2,0))</f>
        <v/>
      </c>
      <c r="N33" s="1" t="str">
        <f>IF(H33="","",+VLOOKUP(H33,'STD Code'!$A$1:$B$150,2,0))</f>
        <v/>
      </c>
      <c r="O33" s="1" t="str" cm="1">
        <f t="array" ref="O33">IF(X33="","",IF(AND(X33&lt;&gt;X$2:X32),"",FALSE))</f>
        <v/>
      </c>
      <c r="P33" s="1" t="str" cm="1">
        <f t="array" ref="P33">IF(Y33="","",IF(AND(Y33&lt;&gt;Y$2:Y32),"",FALSE))</f>
        <v/>
      </c>
      <c r="Q33" s="1" t="str" cm="1">
        <f t="array" ref="Q33">IF(Z33="","",IF(AND(Z33&lt;&gt;Z$2:Z32),"",FALSE))</f>
        <v/>
      </c>
      <c r="R33" s="1" t="str" cm="1">
        <f t="array" ref="R33">IF(F33="","",IF(AND(F33&lt;&gt;F$2:F32),"",FALSE))</f>
        <v/>
      </c>
      <c r="S33" s="1" t="str" cm="1">
        <f t="array" ref="S33">IF(AA33="","",IF(AND(AA33&lt;&gt;AA$2:AA32),"",FALSE))</f>
        <v/>
      </c>
      <c r="T33" s="1" t="str">
        <f t="shared" si="0"/>
        <v/>
      </c>
      <c r="U33" s="1" t="str">
        <f t="shared" si="1"/>
        <v/>
      </c>
      <c r="V33" s="1" t="str">
        <f t="shared" si="2"/>
        <v/>
      </c>
      <c r="X33" s="1" t="str">
        <f t="shared" si="3"/>
        <v/>
      </c>
      <c r="Y33" s="1" t="str">
        <f t="shared" si="4"/>
        <v/>
      </c>
      <c r="Z33" s="1" t="str">
        <f t="shared" si="5"/>
        <v/>
      </c>
      <c r="AA33" s="1" t="str">
        <f t="shared" si="6"/>
        <v/>
      </c>
    </row>
    <row r="34" spans="1:27" x14ac:dyDescent="0.3">
      <c r="A34" s="6"/>
      <c r="B34" s="6"/>
      <c r="C34" s="6"/>
      <c r="D34" s="6"/>
      <c r="E34" s="6"/>
      <c r="F34" s="6"/>
      <c r="G34" s="6"/>
      <c r="H34" s="6"/>
      <c r="I34" s="7"/>
      <c r="M34" s="1" t="str">
        <f>IF(G34="","",+VLOOKUP(G34,'GST Code'!$A$1:$B$39,2,0))</f>
        <v/>
      </c>
      <c r="N34" s="1" t="str">
        <f>IF(H34="","",+VLOOKUP(H34,'STD Code'!$A$1:$B$150,2,0))</f>
        <v/>
      </c>
      <c r="O34" s="1" t="str" cm="1">
        <f t="array" ref="O34">IF(X34="","",IF(AND(X34&lt;&gt;X$2:X33),"",FALSE))</f>
        <v/>
      </c>
      <c r="P34" s="1" t="str" cm="1">
        <f t="array" ref="P34">IF(Y34="","",IF(AND(Y34&lt;&gt;Y$2:Y33),"",FALSE))</f>
        <v/>
      </c>
      <c r="Q34" s="1" t="str" cm="1">
        <f t="array" ref="Q34">IF(Z34="","",IF(AND(Z34&lt;&gt;Z$2:Z33),"",FALSE))</f>
        <v/>
      </c>
      <c r="R34" s="1" t="str" cm="1">
        <f t="array" ref="R34">IF(F34="","",IF(AND(F34&lt;&gt;F$2:F33),"",FALSE))</f>
        <v/>
      </c>
      <c r="S34" s="1" t="str" cm="1">
        <f t="array" ref="S34">IF(AA34="","",IF(AND(AA34&lt;&gt;AA$2:AA33),"",FALSE))</f>
        <v/>
      </c>
      <c r="T34" s="1" t="str">
        <f t="shared" si="0"/>
        <v/>
      </c>
      <c r="U34" s="1" t="str">
        <f t="shared" si="1"/>
        <v/>
      </c>
      <c r="V34" s="1" t="str">
        <f t="shared" si="2"/>
        <v/>
      </c>
      <c r="X34" s="1" t="str">
        <f t="shared" si="3"/>
        <v/>
      </c>
      <c r="Y34" s="1" t="str">
        <f t="shared" si="4"/>
        <v/>
      </c>
      <c r="Z34" s="1" t="str">
        <f t="shared" si="5"/>
        <v/>
      </c>
      <c r="AA34" s="1" t="str">
        <f t="shared" si="6"/>
        <v/>
      </c>
    </row>
  </sheetData>
  <sheetProtection algorithmName="SHA-512" hashValue="2eaZQG3n2q9FFEmoLT1GNxoOd9W12/afLTf8gGQmurBPxAoGJxFaD24o4Rs0uMv9io1UC8NJxh7MDj3VtjGOlQ==" saltValue="loy2jeA1/rDEkFDl9KaGgA==" spinCount="100000" sheet="1" selectLockedCells="1"/>
  <phoneticPr fontId="1" type="noConversion"/>
  <conditionalFormatting sqref="A1:I1">
    <cfRule type="expression" dxfId="1" priority="1">
      <formula>$J$2&gt;0</formula>
    </cfRule>
  </conditionalFormatting>
  <conditionalFormatting sqref="O3:S34">
    <cfRule type="cellIs" dxfId="0" priority="2" operator="equal">
      <formula>FALSE</formula>
    </cfRule>
  </conditionalFormatting>
  <dataValidations count="3">
    <dataValidation type="whole" allowBlank="1" showInputMessage="1" showErrorMessage="1" errorTitle="Pincode" error="Please enter Valid Pincode" promptTitle="Pincode" prompt="Enter 6 Digit Pin Code" sqref="I2:I34" xr:uid="{A868C3EC-6079-4370-AD7C-B251D546ECB1}">
      <formula1>100000</formula1>
      <formula2>999999</formula2>
    </dataValidation>
    <dataValidation type="whole" allowBlank="1" showInputMessage="1" showErrorMessage="1" errorTitle="Mobile Nos" error="Please enter Valid Mobile No" promptTitle="Mobile No" prompt="Please enter the 10 Digit Mobile nos only" sqref="D2:D34" xr:uid="{3582D248-0D96-4235-B4F8-8CB62B5A6FAF}">
      <formula1>1000000000</formula1>
      <formula2>9999999999</formula2>
    </dataValidation>
    <dataValidation type="custom" allowBlank="1" showInputMessage="1" showErrorMessage="1" errorTitle="PAN Duplicate" error="Please dont Enter Duplicate PAN_x000a_" promptTitle="PAN Shoudl be Unique" prompt="Enter PAN of the organisation" sqref="C5:C34" xr:uid="{FC09F7C5-0873-4296-A17F-51C8B369F9EC}">
      <formula1>IF(C5="",TRUE,IF(AND($C5&lt;&gt;$C$2:C4),TRUE,FALSE))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571883-6876-4D7E-9695-D665C514EF81}">
          <x14:formula1>
            <xm:f>'GST Code'!$A$2:$A$39</xm:f>
          </x14:formula1>
          <xm:sqref>G5:G34</xm:sqref>
        </x14:dataValidation>
        <x14:dataValidation type="list" allowBlank="1" showInputMessage="1" showErrorMessage="1" xr:uid="{2BE4BCE7-46C5-4E3F-9675-C78F3653DBD7}">
          <x14:formula1>
            <xm:f>'STD Code'!$A$2:$A$150</xm:f>
          </x14:formula1>
          <xm:sqref>H5:H34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F682-0259-465C-A586-69399F8D60B5}">
  <dimension ref="A1:B150"/>
  <sheetViews>
    <sheetView topLeftCell="A115" workbookViewId="0">
      <selection activeCell="G126" sqref="G126"/>
    </sheetView>
  </sheetViews>
  <sheetFormatPr defaultColWidth="9.1796875" defaultRowHeight="14" x14ac:dyDescent="0.3"/>
  <cols>
    <col min="1" max="1" width="13.81640625" style="9" bestFit="1" customWidth="1"/>
    <col min="2" max="2" width="26.26953125" style="1" customWidth="1"/>
    <col min="3" max="16384" width="9.1796875" style="1"/>
  </cols>
  <sheetData>
    <row r="1" spans="1:2" ht="14.5" thickBot="1" x14ac:dyDescent="0.35">
      <c r="A1" s="9" t="s">
        <v>234</v>
      </c>
      <c r="B1" s="1" t="s">
        <v>87</v>
      </c>
    </row>
    <row r="2" spans="1:2" x14ac:dyDescent="0.3">
      <c r="A2" s="10">
        <v>381</v>
      </c>
      <c r="B2" s="2" t="s">
        <v>88</v>
      </c>
    </row>
    <row r="3" spans="1:2" x14ac:dyDescent="0.3">
      <c r="A3" s="11">
        <v>562</v>
      </c>
      <c r="B3" s="3" t="s">
        <v>89</v>
      </c>
    </row>
    <row r="4" spans="1:2" x14ac:dyDescent="0.3">
      <c r="A4" s="11">
        <v>79</v>
      </c>
      <c r="B4" s="3" t="s">
        <v>90</v>
      </c>
    </row>
    <row r="5" spans="1:2" x14ac:dyDescent="0.3">
      <c r="A5" s="11">
        <v>3832</v>
      </c>
      <c r="B5" s="3" t="s">
        <v>91</v>
      </c>
    </row>
    <row r="6" spans="1:2" x14ac:dyDescent="0.3">
      <c r="A6" s="11">
        <v>145</v>
      </c>
      <c r="B6" s="3" t="s">
        <v>92</v>
      </c>
    </row>
    <row r="7" spans="1:2" x14ac:dyDescent="0.3">
      <c r="A7" s="11">
        <v>571</v>
      </c>
      <c r="B7" s="3" t="s">
        <v>93</v>
      </c>
    </row>
    <row r="8" spans="1:2" x14ac:dyDescent="0.3">
      <c r="A8" s="11">
        <v>532</v>
      </c>
      <c r="B8" s="3" t="s">
        <v>94</v>
      </c>
    </row>
    <row r="9" spans="1:2" x14ac:dyDescent="0.3">
      <c r="A9" s="11">
        <v>477</v>
      </c>
      <c r="B9" s="3" t="s">
        <v>95</v>
      </c>
    </row>
    <row r="10" spans="1:2" x14ac:dyDescent="0.3">
      <c r="A10" s="11">
        <v>5962</v>
      </c>
      <c r="B10" s="3" t="s">
        <v>96</v>
      </c>
    </row>
    <row r="11" spans="1:2" x14ac:dyDescent="0.3">
      <c r="A11" s="11">
        <v>144</v>
      </c>
      <c r="B11" s="3" t="s">
        <v>97</v>
      </c>
    </row>
    <row r="12" spans="1:2" x14ac:dyDescent="0.3">
      <c r="A12" s="11">
        <v>171</v>
      </c>
      <c r="B12" s="3" t="s">
        <v>98</v>
      </c>
    </row>
    <row r="13" spans="1:2" x14ac:dyDescent="0.3">
      <c r="A13" s="11">
        <v>183</v>
      </c>
      <c r="B13" s="3" t="s">
        <v>99</v>
      </c>
    </row>
    <row r="14" spans="1:2" ht="14.5" thickBot="1" x14ac:dyDescent="0.35">
      <c r="A14" s="12">
        <v>2432</v>
      </c>
      <c r="B14" s="4" t="s">
        <v>100</v>
      </c>
    </row>
    <row r="15" spans="1:2" x14ac:dyDescent="0.3">
      <c r="A15" s="10">
        <v>3556</v>
      </c>
      <c r="B15" s="2" t="s">
        <v>101</v>
      </c>
    </row>
    <row r="16" spans="1:2" x14ac:dyDescent="0.3">
      <c r="A16" s="11">
        <v>80</v>
      </c>
      <c r="B16" s="3" t="s">
        <v>102</v>
      </c>
    </row>
    <row r="17" spans="1:2" x14ac:dyDescent="0.3">
      <c r="A17" s="11">
        <v>581</v>
      </c>
      <c r="B17" s="3" t="s">
        <v>103</v>
      </c>
    </row>
    <row r="18" spans="1:2" x14ac:dyDescent="0.3">
      <c r="A18" s="11">
        <v>265</v>
      </c>
      <c r="B18" s="3" t="s">
        <v>104</v>
      </c>
    </row>
    <row r="19" spans="1:2" x14ac:dyDescent="0.3">
      <c r="A19" s="11">
        <v>831</v>
      </c>
      <c r="B19" s="3" t="s">
        <v>105</v>
      </c>
    </row>
    <row r="20" spans="1:2" x14ac:dyDescent="0.3">
      <c r="A20" s="11">
        <v>5644</v>
      </c>
      <c r="B20" s="3" t="s">
        <v>106</v>
      </c>
    </row>
    <row r="21" spans="1:2" x14ac:dyDescent="0.3">
      <c r="A21" s="11">
        <v>2832</v>
      </c>
      <c r="B21" s="3" t="s">
        <v>107</v>
      </c>
    </row>
    <row r="22" spans="1:2" x14ac:dyDescent="0.3">
      <c r="A22" s="11">
        <v>788</v>
      </c>
      <c r="B22" s="3" t="s">
        <v>108</v>
      </c>
    </row>
    <row r="23" spans="1:2" x14ac:dyDescent="0.3">
      <c r="A23" s="11">
        <v>755</v>
      </c>
      <c r="B23" s="3" t="s">
        <v>109</v>
      </c>
    </row>
    <row r="24" spans="1:2" x14ac:dyDescent="0.3">
      <c r="A24" s="11">
        <v>674</v>
      </c>
      <c r="B24" s="3" t="s">
        <v>110</v>
      </c>
    </row>
    <row r="25" spans="1:2" x14ac:dyDescent="0.3">
      <c r="A25" s="11">
        <v>2832</v>
      </c>
      <c r="B25" s="3" t="s">
        <v>111</v>
      </c>
    </row>
    <row r="26" spans="1:2" x14ac:dyDescent="0.3">
      <c r="A26" s="11">
        <v>151</v>
      </c>
      <c r="B26" s="3" t="s">
        <v>112</v>
      </c>
    </row>
    <row r="27" spans="1:2" ht="14.5" thickBot="1" x14ac:dyDescent="0.35">
      <c r="A27" s="11">
        <v>6542</v>
      </c>
      <c r="B27" s="3" t="s">
        <v>113</v>
      </c>
    </row>
    <row r="28" spans="1:2" x14ac:dyDescent="0.3">
      <c r="A28" s="10">
        <v>33</v>
      </c>
      <c r="B28" s="2" t="s">
        <v>114</v>
      </c>
    </row>
    <row r="29" spans="1:2" x14ac:dyDescent="0.3">
      <c r="A29" s="11">
        <v>495</v>
      </c>
      <c r="B29" s="3" t="s">
        <v>115</v>
      </c>
    </row>
    <row r="30" spans="1:2" x14ac:dyDescent="0.3">
      <c r="A30" s="11">
        <v>172</v>
      </c>
      <c r="B30" s="3" t="s">
        <v>17</v>
      </c>
    </row>
    <row r="31" spans="1:2" x14ac:dyDescent="0.3">
      <c r="A31" s="11">
        <v>4824</v>
      </c>
      <c r="B31" s="3" t="s">
        <v>116</v>
      </c>
    </row>
    <row r="32" spans="1:2" x14ac:dyDescent="0.3">
      <c r="A32" s="13">
        <v>47812</v>
      </c>
      <c r="B32" s="3" t="s">
        <v>117</v>
      </c>
    </row>
    <row r="33" spans="1:2" x14ac:dyDescent="0.3">
      <c r="A33" s="13">
        <v>44</v>
      </c>
      <c r="B33" s="3" t="s">
        <v>118</v>
      </c>
    </row>
    <row r="34" spans="1:2" x14ac:dyDescent="0.3">
      <c r="A34" s="13">
        <v>422</v>
      </c>
      <c r="B34" s="3" t="s">
        <v>119</v>
      </c>
    </row>
    <row r="35" spans="1:2" x14ac:dyDescent="0.3">
      <c r="A35" s="13">
        <v>484</v>
      </c>
      <c r="B35" s="3" t="s">
        <v>120</v>
      </c>
    </row>
    <row r="36" spans="1:2" x14ac:dyDescent="0.3">
      <c r="A36" s="13">
        <v>4264</v>
      </c>
      <c r="B36" s="3" t="s">
        <v>121</v>
      </c>
    </row>
    <row r="37" spans="1:2" ht="14.5" thickBot="1" x14ac:dyDescent="0.35">
      <c r="A37" s="14">
        <v>671</v>
      </c>
      <c r="B37" s="4" t="s">
        <v>122</v>
      </c>
    </row>
    <row r="38" spans="1:2" x14ac:dyDescent="0.3">
      <c r="A38" s="10">
        <v>354</v>
      </c>
      <c r="B38" s="2" t="s">
        <v>123</v>
      </c>
    </row>
    <row r="39" spans="1:2" x14ac:dyDescent="0.3">
      <c r="A39" s="11">
        <v>135</v>
      </c>
      <c r="B39" s="3" t="s">
        <v>124</v>
      </c>
    </row>
    <row r="40" spans="1:2" x14ac:dyDescent="0.3">
      <c r="A40" s="11">
        <v>11</v>
      </c>
      <c r="B40" s="3" t="s">
        <v>23</v>
      </c>
    </row>
    <row r="41" spans="1:2" x14ac:dyDescent="0.3">
      <c r="A41" s="11">
        <v>326</v>
      </c>
      <c r="B41" s="3" t="s">
        <v>125</v>
      </c>
    </row>
    <row r="42" spans="1:2" x14ac:dyDescent="0.3">
      <c r="A42" s="11">
        <v>373</v>
      </c>
      <c r="B42" s="3" t="s">
        <v>126</v>
      </c>
    </row>
    <row r="43" spans="1:2" x14ac:dyDescent="0.3">
      <c r="A43" s="11">
        <v>361</v>
      </c>
      <c r="B43" s="3" t="s">
        <v>127</v>
      </c>
    </row>
    <row r="44" spans="1:2" ht="14.5" thickBot="1" x14ac:dyDescent="0.35">
      <c r="A44" s="12">
        <v>2892</v>
      </c>
      <c r="B44" s="4" t="s">
        <v>128</v>
      </c>
    </row>
    <row r="45" spans="1:2" ht="14.5" thickBot="1" x14ac:dyDescent="0.35">
      <c r="A45" s="15">
        <v>484</v>
      </c>
      <c r="B45" s="5" t="s">
        <v>129</v>
      </c>
    </row>
    <row r="46" spans="1:2" x14ac:dyDescent="0.3">
      <c r="A46" s="10">
        <v>527</v>
      </c>
      <c r="B46" s="2" t="s">
        <v>130</v>
      </c>
    </row>
    <row r="47" spans="1:2" ht="14.5" thickBot="1" x14ac:dyDescent="0.35">
      <c r="A47" s="12">
        <v>5182</v>
      </c>
      <c r="B47" s="4" t="s">
        <v>131</v>
      </c>
    </row>
    <row r="48" spans="1:2" x14ac:dyDescent="0.3">
      <c r="A48" s="10">
        <v>2712</v>
      </c>
      <c r="B48" s="2" t="s">
        <v>132</v>
      </c>
    </row>
    <row r="49" spans="1:2" x14ac:dyDescent="0.3">
      <c r="A49" s="11">
        <v>3592</v>
      </c>
      <c r="B49" s="3" t="s">
        <v>133</v>
      </c>
    </row>
    <row r="50" spans="1:2" x14ac:dyDescent="0.3">
      <c r="A50" s="11">
        <v>631</v>
      </c>
      <c r="B50" s="3" t="s">
        <v>134</v>
      </c>
    </row>
    <row r="51" spans="1:2" x14ac:dyDescent="0.3">
      <c r="A51" s="11">
        <v>575</v>
      </c>
      <c r="B51" s="3" t="s">
        <v>135</v>
      </c>
    </row>
    <row r="52" spans="1:2" x14ac:dyDescent="0.3">
      <c r="A52" s="11">
        <v>1953</v>
      </c>
      <c r="B52" s="3" t="s">
        <v>136</v>
      </c>
    </row>
    <row r="53" spans="1:2" x14ac:dyDescent="0.3">
      <c r="A53" s="11">
        <v>1272</v>
      </c>
      <c r="B53" s="3" t="s">
        <v>137</v>
      </c>
    </row>
    <row r="54" spans="1:2" x14ac:dyDescent="0.3">
      <c r="A54" s="11">
        <v>361</v>
      </c>
      <c r="B54" s="3" t="s">
        <v>138</v>
      </c>
    </row>
    <row r="55" spans="1:2" ht="14.5" thickBot="1" x14ac:dyDescent="0.35">
      <c r="A55" s="11">
        <v>751</v>
      </c>
      <c r="B55" s="3" t="s">
        <v>139</v>
      </c>
    </row>
    <row r="56" spans="1:2" x14ac:dyDescent="0.3">
      <c r="A56" s="10">
        <v>8172</v>
      </c>
      <c r="B56" s="2" t="s">
        <v>140</v>
      </c>
    </row>
    <row r="57" spans="1:2" x14ac:dyDescent="0.3">
      <c r="A57" s="11">
        <v>1662</v>
      </c>
      <c r="B57" s="3" t="s">
        <v>141</v>
      </c>
    </row>
    <row r="58" spans="1:2" x14ac:dyDescent="0.3">
      <c r="A58" s="11">
        <v>8394</v>
      </c>
      <c r="B58" s="3" t="s">
        <v>142</v>
      </c>
    </row>
    <row r="59" spans="1:2" ht="14.5" thickBot="1" x14ac:dyDescent="0.35">
      <c r="A59" s="12">
        <v>40</v>
      </c>
      <c r="B59" s="4" t="s">
        <v>143</v>
      </c>
    </row>
    <row r="60" spans="1:2" x14ac:dyDescent="0.3">
      <c r="A60" s="10">
        <v>4863</v>
      </c>
      <c r="B60" s="2" t="s">
        <v>144</v>
      </c>
    </row>
    <row r="61" spans="1:2" x14ac:dyDescent="0.3">
      <c r="A61" s="11">
        <v>3852</v>
      </c>
      <c r="B61" s="3" t="s">
        <v>145</v>
      </c>
    </row>
    <row r="62" spans="1:2" x14ac:dyDescent="0.3">
      <c r="A62" s="11">
        <v>731</v>
      </c>
      <c r="B62" s="3" t="s">
        <v>146</v>
      </c>
    </row>
    <row r="63" spans="1:2" ht="14.5" thickBot="1" x14ac:dyDescent="0.35">
      <c r="A63" s="12">
        <v>3781</v>
      </c>
      <c r="B63" s="4" t="s">
        <v>147</v>
      </c>
    </row>
    <row r="64" spans="1:2" x14ac:dyDescent="0.3">
      <c r="A64" s="10">
        <v>761</v>
      </c>
      <c r="B64" s="2" t="s">
        <v>148</v>
      </c>
    </row>
    <row r="65" spans="1:2" x14ac:dyDescent="0.3">
      <c r="A65" s="11">
        <v>6726</v>
      </c>
      <c r="B65" s="3" t="s">
        <v>149</v>
      </c>
    </row>
    <row r="66" spans="1:2" x14ac:dyDescent="0.3">
      <c r="A66" s="11">
        <v>356111</v>
      </c>
      <c r="B66" s="3" t="s">
        <v>150</v>
      </c>
    </row>
    <row r="67" spans="1:2" x14ac:dyDescent="0.3">
      <c r="A67" s="11">
        <v>191</v>
      </c>
      <c r="B67" s="3" t="s">
        <v>151</v>
      </c>
    </row>
    <row r="68" spans="1:2" x14ac:dyDescent="0.3">
      <c r="A68" s="11">
        <v>288</v>
      </c>
      <c r="B68" s="3" t="s">
        <v>152</v>
      </c>
    </row>
    <row r="69" spans="1:2" x14ac:dyDescent="0.3">
      <c r="A69" s="11">
        <v>657</v>
      </c>
      <c r="B69" s="3" t="s">
        <v>153</v>
      </c>
    </row>
    <row r="70" spans="1:2" x14ac:dyDescent="0.3">
      <c r="A70" s="11">
        <v>1592</v>
      </c>
      <c r="B70" s="3" t="s">
        <v>154</v>
      </c>
    </row>
    <row r="71" spans="1:2" x14ac:dyDescent="0.3">
      <c r="A71" s="11">
        <v>291</v>
      </c>
      <c r="B71" s="3" t="s">
        <v>155</v>
      </c>
    </row>
    <row r="72" spans="1:2" x14ac:dyDescent="0.3">
      <c r="A72" s="11">
        <v>376</v>
      </c>
      <c r="B72" s="3" t="s">
        <v>156</v>
      </c>
    </row>
    <row r="73" spans="1:2" ht="14.5" thickBot="1" x14ac:dyDescent="0.35">
      <c r="A73" s="12">
        <v>181</v>
      </c>
      <c r="B73" s="4" t="s">
        <v>157</v>
      </c>
    </row>
    <row r="74" spans="1:2" x14ac:dyDescent="0.3">
      <c r="A74" s="10">
        <v>3552</v>
      </c>
      <c r="B74" s="2" t="s">
        <v>158</v>
      </c>
    </row>
    <row r="75" spans="1:2" x14ac:dyDescent="0.3">
      <c r="A75" s="11">
        <v>884</v>
      </c>
      <c r="B75" s="3" t="s">
        <v>159</v>
      </c>
    </row>
    <row r="76" spans="1:2" x14ac:dyDescent="0.3">
      <c r="A76" s="11">
        <v>4112</v>
      </c>
      <c r="B76" s="3" t="s">
        <v>160</v>
      </c>
    </row>
    <row r="77" spans="1:2" x14ac:dyDescent="0.3">
      <c r="A77" s="11">
        <v>512</v>
      </c>
      <c r="B77" s="3" t="s">
        <v>161</v>
      </c>
    </row>
    <row r="78" spans="1:2" x14ac:dyDescent="0.3">
      <c r="A78" s="11">
        <v>4653</v>
      </c>
      <c r="B78" s="3" t="s">
        <v>162</v>
      </c>
    </row>
    <row r="79" spans="1:2" x14ac:dyDescent="0.3">
      <c r="A79" s="11">
        <v>184</v>
      </c>
      <c r="B79" s="3" t="s">
        <v>163</v>
      </c>
    </row>
    <row r="80" spans="1:2" x14ac:dyDescent="0.3">
      <c r="A80" s="11">
        <v>1622</v>
      </c>
      <c r="B80" s="3" t="s">
        <v>164</v>
      </c>
    </row>
    <row r="81" spans="1:2" x14ac:dyDescent="0.3">
      <c r="A81" s="11">
        <v>4542</v>
      </c>
      <c r="B81" s="3" t="s">
        <v>165</v>
      </c>
    </row>
    <row r="82" spans="1:2" x14ac:dyDescent="0.3">
      <c r="A82" s="11">
        <v>8152</v>
      </c>
      <c r="B82" s="3" t="s">
        <v>166</v>
      </c>
    </row>
    <row r="83" spans="1:2" x14ac:dyDescent="0.3">
      <c r="A83" s="11">
        <v>744</v>
      </c>
      <c r="B83" s="3" t="s">
        <v>167</v>
      </c>
    </row>
    <row r="84" spans="1:2" x14ac:dyDescent="0.3">
      <c r="A84" s="11">
        <v>1744</v>
      </c>
      <c r="B84" s="3" t="s">
        <v>168</v>
      </c>
    </row>
    <row r="85" spans="1:2" ht="14.5" thickBot="1" x14ac:dyDescent="0.35">
      <c r="A85" s="11">
        <v>481</v>
      </c>
      <c r="B85" s="3" t="s">
        <v>169</v>
      </c>
    </row>
    <row r="86" spans="1:2" x14ac:dyDescent="0.3">
      <c r="A86" s="10">
        <v>4867</v>
      </c>
      <c r="B86" s="2" t="s">
        <v>170</v>
      </c>
    </row>
    <row r="87" spans="1:2" x14ac:dyDescent="0.3">
      <c r="A87" s="11">
        <v>21147</v>
      </c>
      <c r="B87" s="3" t="s">
        <v>171</v>
      </c>
    </row>
    <row r="88" spans="1:2" x14ac:dyDescent="0.3">
      <c r="A88" s="11">
        <v>522</v>
      </c>
      <c r="B88" s="3" t="s">
        <v>172</v>
      </c>
    </row>
    <row r="89" spans="1:2" ht="14.5" thickBot="1" x14ac:dyDescent="0.35">
      <c r="A89" s="12">
        <v>161</v>
      </c>
      <c r="B89" s="4" t="s">
        <v>173</v>
      </c>
    </row>
    <row r="90" spans="1:2" x14ac:dyDescent="0.3">
      <c r="A90" s="10">
        <v>452</v>
      </c>
      <c r="B90" s="2" t="s">
        <v>174</v>
      </c>
    </row>
    <row r="91" spans="1:2" x14ac:dyDescent="0.3">
      <c r="A91" s="11">
        <v>21646</v>
      </c>
      <c r="B91" s="3" t="s">
        <v>175</v>
      </c>
    </row>
    <row r="92" spans="1:2" x14ac:dyDescent="0.3">
      <c r="A92" s="11">
        <v>4113</v>
      </c>
      <c r="B92" s="3" t="s">
        <v>176</v>
      </c>
    </row>
    <row r="93" spans="1:2" x14ac:dyDescent="0.3">
      <c r="A93" s="11">
        <v>824</v>
      </c>
      <c r="B93" s="3" t="s">
        <v>177</v>
      </c>
    </row>
    <row r="94" spans="1:2" x14ac:dyDescent="0.3">
      <c r="A94" s="11">
        <v>5672</v>
      </c>
      <c r="B94" s="3" t="s">
        <v>37</v>
      </c>
    </row>
    <row r="95" spans="1:2" x14ac:dyDescent="0.3">
      <c r="A95" s="11">
        <v>565</v>
      </c>
      <c r="B95" s="3" t="s">
        <v>178</v>
      </c>
    </row>
    <row r="96" spans="1:2" x14ac:dyDescent="0.3">
      <c r="A96" s="11">
        <v>121</v>
      </c>
      <c r="B96" s="3" t="s">
        <v>179</v>
      </c>
    </row>
    <row r="97" spans="1:2" x14ac:dyDescent="0.3">
      <c r="A97" s="11">
        <v>4254</v>
      </c>
      <c r="B97" s="3" t="s">
        <v>180</v>
      </c>
    </row>
    <row r="98" spans="1:2" x14ac:dyDescent="0.3">
      <c r="A98" s="11">
        <v>1232</v>
      </c>
      <c r="B98" s="3" t="s">
        <v>181</v>
      </c>
    </row>
    <row r="99" spans="1:2" x14ac:dyDescent="0.3">
      <c r="A99" s="11">
        <v>591</v>
      </c>
      <c r="B99" s="3" t="s">
        <v>182</v>
      </c>
    </row>
    <row r="100" spans="1:2" x14ac:dyDescent="0.3">
      <c r="A100" s="11">
        <v>22</v>
      </c>
      <c r="B100" s="3" t="s">
        <v>183</v>
      </c>
    </row>
    <row r="101" spans="1:2" x14ac:dyDescent="0.3">
      <c r="A101" s="11">
        <v>4865</v>
      </c>
      <c r="B101" s="3" t="s">
        <v>184</v>
      </c>
    </row>
    <row r="102" spans="1:2" x14ac:dyDescent="0.3">
      <c r="A102" s="13">
        <v>13563</v>
      </c>
      <c r="B102" s="3" t="s">
        <v>185</v>
      </c>
    </row>
    <row r="103" spans="1:2" x14ac:dyDescent="0.3">
      <c r="A103" s="13">
        <v>131</v>
      </c>
      <c r="B103" s="3" t="s">
        <v>186</v>
      </c>
    </row>
    <row r="104" spans="1:2" ht="14.5" thickBot="1" x14ac:dyDescent="0.35">
      <c r="A104" s="14">
        <v>821</v>
      </c>
      <c r="B104" s="4" t="s">
        <v>187</v>
      </c>
    </row>
    <row r="105" spans="1:2" x14ac:dyDescent="0.3">
      <c r="A105" s="10">
        <v>4652</v>
      </c>
      <c r="B105" s="2" t="s">
        <v>188</v>
      </c>
    </row>
    <row r="106" spans="1:2" x14ac:dyDescent="0.3">
      <c r="A106" s="11">
        <v>712</v>
      </c>
      <c r="B106" s="3" t="s">
        <v>189</v>
      </c>
    </row>
    <row r="107" spans="1:2" x14ac:dyDescent="0.3">
      <c r="A107" s="11">
        <v>5942</v>
      </c>
      <c r="B107" s="3" t="s">
        <v>190</v>
      </c>
    </row>
    <row r="108" spans="1:2" x14ac:dyDescent="0.3">
      <c r="A108" s="11">
        <v>253</v>
      </c>
      <c r="B108" s="3" t="s">
        <v>191</v>
      </c>
    </row>
    <row r="109" spans="1:2" x14ac:dyDescent="0.3">
      <c r="A109" s="11">
        <v>11</v>
      </c>
      <c r="B109" s="3" t="s">
        <v>192</v>
      </c>
    </row>
    <row r="110" spans="1:2" ht="14.5" thickBot="1" x14ac:dyDescent="0.35">
      <c r="A110" s="11">
        <v>1189</v>
      </c>
      <c r="B110" s="3" t="s">
        <v>193</v>
      </c>
    </row>
    <row r="111" spans="1:2" ht="14.5" thickBot="1" x14ac:dyDescent="0.35">
      <c r="A111" s="15">
        <v>423</v>
      </c>
      <c r="B111" s="5" t="s">
        <v>194</v>
      </c>
    </row>
    <row r="112" spans="1:2" x14ac:dyDescent="0.3">
      <c r="A112" s="10">
        <v>2742</v>
      </c>
      <c r="B112" s="2" t="s">
        <v>195</v>
      </c>
    </row>
    <row r="113" spans="1:2" x14ac:dyDescent="0.3">
      <c r="A113" s="11">
        <v>832</v>
      </c>
      <c r="B113" s="3" t="s">
        <v>196</v>
      </c>
    </row>
    <row r="114" spans="1:2" x14ac:dyDescent="0.3">
      <c r="A114" s="11">
        <v>186</v>
      </c>
      <c r="B114" s="3" t="s">
        <v>197</v>
      </c>
    </row>
    <row r="115" spans="1:2" x14ac:dyDescent="0.3">
      <c r="A115" s="11">
        <v>175</v>
      </c>
      <c r="B115" s="3" t="s">
        <v>198</v>
      </c>
    </row>
    <row r="116" spans="1:2" x14ac:dyDescent="0.3">
      <c r="A116" s="11">
        <v>612</v>
      </c>
      <c r="B116" s="3" t="s">
        <v>199</v>
      </c>
    </row>
    <row r="117" spans="1:2" x14ac:dyDescent="0.3">
      <c r="A117" s="11">
        <v>5964</v>
      </c>
      <c r="B117" s="3" t="s">
        <v>200</v>
      </c>
    </row>
    <row r="118" spans="1:2" x14ac:dyDescent="0.3">
      <c r="A118" s="11">
        <v>413</v>
      </c>
      <c r="B118" s="3" t="s">
        <v>201</v>
      </c>
    </row>
    <row r="119" spans="1:2" x14ac:dyDescent="0.3">
      <c r="A119" s="11">
        <v>3192</v>
      </c>
      <c r="B119" s="3" t="s">
        <v>202</v>
      </c>
    </row>
    <row r="120" spans="1:2" x14ac:dyDescent="0.3">
      <c r="A120" s="11">
        <v>212</v>
      </c>
      <c r="B120" s="3" t="s">
        <v>203</v>
      </c>
    </row>
    <row r="121" spans="1:2" ht="14.5" thickBot="1" x14ac:dyDescent="0.35">
      <c r="A121" s="12">
        <v>6752</v>
      </c>
      <c r="B121" s="4" t="s">
        <v>204</v>
      </c>
    </row>
    <row r="122" spans="1:2" x14ac:dyDescent="0.3">
      <c r="A122" s="10">
        <v>535</v>
      </c>
      <c r="B122" s="2" t="s">
        <v>205</v>
      </c>
    </row>
    <row r="123" spans="1:2" x14ac:dyDescent="0.3">
      <c r="A123" s="11">
        <v>771</v>
      </c>
      <c r="B123" s="3" t="s">
        <v>206</v>
      </c>
    </row>
    <row r="124" spans="1:2" x14ac:dyDescent="0.3">
      <c r="A124" s="11">
        <v>281</v>
      </c>
      <c r="B124" s="3" t="s">
        <v>207</v>
      </c>
    </row>
    <row r="125" spans="1:2" x14ac:dyDescent="0.3">
      <c r="A125" s="11">
        <v>4543</v>
      </c>
      <c r="B125" s="3" t="s">
        <v>208</v>
      </c>
    </row>
    <row r="126" spans="1:2" x14ac:dyDescent="0.3">
      <c r="A126" s="11">
        <v>651</v>
      </c>
      <c r="B126" s="3" t="s">
        <v>209</v>
      </c>
    </row>
    <row r="127" spans="1:2" x14ac:dyDescent="0.3">
      <c r="A127" s="11">
        <v>1262</v>
      </c>
      <c r="B127" s="3" t="s">
        <v>210</v>
      </c>
    </row>
    <row r="128" spans="1:2" ht="14.5" thickBot="1" x14ac:dyDescent="0.35">
      <c r="A128" s="12">
        <v>1332</v>
      </c>
      <c r="B128" s="4" t="s">
        <v>211</v>
      </c>
    </row>
    <row r="129" spans="1:2" x14ac:dyDescent="0.3">
      <c r="A129" s="10">
        <v>364</v>
      </c>
      <c r="B129" s="2" t="s">
        <v>212</v>
      </c>
    </row>
    <row r="130" spans="1:2" x14ac:dyDescent="0.3">
      <c r="A130" s="11">
        <v>217</v>
      </c>
      <c r="B130" s="3" t="s">
        <v>213</v>
      </c>
    </row>
    <row r="131" spans="1:2" x14ac:dyDescent="0.3">
      <c r="A131" s="11">
        <v>1572</v>
      </c>
      <c r="B131" s="3" t="s">
        <v>214</v>
      </c>
    </row>
    <row r="132" spans="1:2" x14ac:dyDescent="0.3">
      <c r="A132" s="11">
        <v>3842</v>
      </c>
      <c r="B132" s="3" t="s">
        <v>215</v>
      </c>
    </row>
    <row r="133" spans="1:2" x14ac:dyDescent="0.3">
      <c r="A133" s="11">
        <v>353</v>
      </c>
      <c r="B133" s="3" t="s">
        <v>216</v>
      </c>
    </row>
    <row r="134" spans="1:2" x14ac:dyDescent="0.3">
      <c r="A134" s="11">
        <v>177</v>
      </c>
      <c r="B134" s="3" t="s">
        <v>217</v>
      </c>
    </row>
    <row r="135" spans="1:2" x14ac:dyDescent="0.3">
      <c r="A135" s="11">
        <v>1666</v>
      </c>
      <c r="B135" s="3" t="s">
        <v>218</v>
      </c>
    </row>
    <row r="136" spans="1:2" x14ac:dyDescent="0.3">
      <c r="A136" s="11">
        <v>1264</v>
      </c>
      <c r="B136" s="3" t="s">
        <v>219</v>
      </c>
    </row>
    <row r="137" spans="1:2" x14ac:dyDescent="0.3">
      <c r="A137" s="11">
        <v>194</v>
      </c>
      <c r="B137" s="3" t="s">
        <v>220</v>
      </c>
    </row>
    <row r="138" spans="1:2" x14ac:dyDescent="0.3">
      <c r="A138" s="11">
        <v>261</v>
      </c>
      <c r="B138" s="3" t="s">
        <v>221</v>
      </c>
    </row>
    <row r="139" spans="1:2" ht="14.5" thickBot="1" x14ac:dyDescent="0.35">
      <c r="A139" s="11">
        <v>2639</v>
      </c>
      <c r="B139" s="3" t="s">
        <v>222</v>
      </c>
    </row>
    <row r="140" spans="1:2" x14ac:dyDescent="0.3">
      <c r="A140" s="10">
        <v>4362</v>
      </c>
      <c r="B140" s="2" t="s">
        <v>223</v>
      </c>
    </row>
    <row r="141" spans="1:2" x14ac:dyDescent="0.3">
      <c r="A141" s="11">
        <v>8574</v>
      </c>
      <c r="B141" s="3" t="s">
        <v>224</v>
      </c>
    </row>
    <row r="142" spans="1:2" x14ac:dyDescent="0.3">
      <c r="A142" s="11">
        <v>487</v>
      </c>
      <c r="B142" s="3" t="s">
        <v>225</v>
      </c>
    </row>
    <row r="143" spans="1:2" ht="14.5" thickBot="1" x14ac:dyDescent="0.35">
      <c r="A143" s="12">
        <v>461</v>
      </c>
      <c r="B143" s="4" t="s">
        <v>226</v>
      </c>
    </row>
    <row r="144" spans="1:2" x14ac:dyDescent="0.3">
      <c r="A144" s="10">
        <v>294</v>
      </c>
      <c r="B144" s="2" t="s">
        <v>227</v>
      </c>
    </row>
    <row r="145" spans="1:2" ht="14.5" thickBot="1" x14ac:dyDescent="0.35">
      <c r="A145" s="12">
        <v>734</v>
      </c>
      <c r="B145" s="4" t="s">
        <v>228</v>
      </c>
    </row>
    <row r="146" spans="1:2" x14ac:dyDescent="0.3">
      <c r="A146" s="10">
        <v>542</v>
      </c>
      <c r="B146" s="2" t="s">
        <v>229</v>
      </c>
    </row>
    <row r="147" spans="1:2" x14ac:dyDescent="0.3">
      <c r="A147" s="11">
        <v>472</v>
      </c>
      <c r="B147" s="3" t="s">
        <v>230</v>
      </c>
    </row>
    <row r="148" spans="1:2" x14ac:dyDescent="0.3">
      <c r="A148" s="11">
        <v>416</v>
      </c>
      <c r="B148" s="3" t="s">
        <v>231</v>
      </c>
    </row>
    <row r="149" spans="1:2" x14ac:dyDescent="0.3">
      <c r="A149" s="11">
        <v>866</v>
      </c>
      <c r="B149" s="3" t="s">
        <v>232</v>
      </c>
    </row>
    <row r="150" spans="1:2" ht="14.5" thickBot="1" x14ac:dyDescent="0.35">
      <c r="A150" s="12">
        <v>891</v>
      </c>
      <c r="B150" s="4" t="s">
        <v>233</v>
      </c>
    </row>
  </sheetData>
  <autoFilter ref="A1:B150" xr:uid="{B68EF682-0259-465C-A586-69399F8D60B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C778-B523-49A6-8DB4-FD595D7C4C09}">
  <dimension ref="A1:C39"/>
  <sheetViews>
    <sheetView workbookViewId="0">
      <selection activeCell="G126" sqref="G126"/>
    </sheetView>
  </sheetViews>
  <sheetFormatPr defaultColWidth="30.7265625" defaultRowHeight="14.5" x14ac:dyDescent="0.35"/>
  <sheetData>
    <row r="1" spans="1:3" x14ac:dyDescent="0.35">
      <c r="A1" s="1" t="s">
        <v>8</v>
      </c>
      <c r="B1" s="1" t="s">
        <v>9</v>
      </c>
      <c r="C1" s="1" t="s">
        <v>10</v>
      </c>
    </row>
    <row r="2" spans="1:3" x14ac:dyDescent="0.35">
      <c r="A2" s="1">
        <v>1</v>
      </c>
      <c r="B2" s="1" t="s">
        <v>11</v>
      </c>
      <c r="C2" s="1" t="s">
        <v>12</v>
      </c>
    </row>
    <row r="3" spans="1:3" x14ac:dyDescent="0.35">
      <c r="A3" s="1">
        <v>2</v>
      </c>
      <c r="B3" s="1" t="s">
        <v>13</v>
      </c>
      <c r="C3" s="1" t="s">
        <v>14</v>
      </c>
    </row>
    <row r="4" spans="1:3" x14ac:dyDescent="0.35">
      <c r="A4" s="1">
        <v>3</v>
      </c>
      <c r="B4" s="1" t="s">
        <v>15</v>
      </c>
      <c r="C4" s="1" t="s">
        <v>16</v>
      </c>
    </row>
    <row r="5" spans="1:3" x14ac:dyDescent="0.35">
      <c r="A5" s="1">
        <v>4</v>
      </c>
      <c r="B5" s="1" t="s">
        <v>17</v>
      </c>
      <c r="C5" s="1" t="s">
        <v>18</v>
      </c>
    </row>
    <row r="6" spans="1:3" x14ac:dyDescent="0.35">
      <c r="A6" s="1">
        <v>5</v>
      </c>
      <c r="B6" s="1" t="s">
        <v>19</v>
      </c>
      <c r="C6" s="1" t="s">
        <v>20</v>
      </c>
    </row>
    <row r="7" spans="1:3" x14ac:dyDescent="0.35">
      <c r="A7" s="1">
        <v>6</v>
      </c>
      <c r="B7" s="1" t="s">
        <v>21</v>
      </c>
      <c r="C7" s="1" t="s">
        <v>22</v>
      </c>
    </row>
    <row r="8" spans="1:3" x14ac:dyDescent="0.35">
      <c r="A8" s="1">
        <v>7</v>
      </c>
      <c r="B8" s="1" t="s">
        <v>23</v>
      </c>
      <c r="C8" s="1" t="s">
        <v>24</v>
      </c>
    </row>
    <row r="9" spans="1:3" x14ac:dyDescent="0.35">
      <c r="A9" s="1">
        <v>8</v>
      </c>
      <c r="B9" s="1" t="s">
        <v>25</v>
      </c>
      <c r="C9" s="1" t="s">
        <v>26</v>
      </c>
    </row>
    <row r="10" spans="1:3" x14ac:dyDescent="0.35">
      <c r="A10" s="1">
        <v>9</v>
      </c>
      <c r="B10" s="1" t="s">
        <v>27</v>
      </c>
      <c r="C10" s="1" t="s">
        <v>28</v>
      </c>
    </row>
    <row r="11" spans="1:3" x14ac:dyDescent="0.35">
      <c r="A11" s="1">
        <v>10</v>
      </c>
      <c r="B11" s="1" t="s">
        <v>29</v>
      </c>
      <c r="C11" s="1" t="s">
        <v>30</v>
      </c>
    </row>
    <row r="12" spans="1:3" x14ac:dyDescent="0.35">
      <c r="A12" s="1">
        <v>11</v>
      </c>
      <c r="B12" s="1" t="s">
        <v>31</v>
      </c>
      <c r="C12" s="1" t="s">
        <v>32</v>
      </c>
    </row>
    <row r="13" spans="1:3" x14ac:dyDescent="0.35">
      <c r="A13" s="1">
        <v>12</v>
      </c>
      <c r="B13" s="1" t="s">
        <v>33</v>
      </c>
      <c r="C13" s="1" t="s">
        <v>34</v>
      </c>
    </row>
    <row r="14" spans="1:3" x14ac:dyDescent="0.35">
      <c r="A14" s="1">
        <v>13</v>
      </c>
      <c r="B14" s="1" t="s">
        <v>35</v>
      </c>
      <c r="C14" s="1" t="s">
        <v>36</v>
      </c>
    </row>
    <row r="15" spans="1:3" x14ac:dyDescent="0.35">
      <c r="A15" s="1">
        <v>14</v>
      </c>
      <c r="B15" s="1" t="s">
        <v>37</v>
      </c>
      <c r="C15" s="1" t="s">
        <v>38</v>
      </c>
    </row>
    <row r="16" spans="1:3" x14ac:dyDescent="0.35">
      <c r="A16" s="1">
        <v>15</v>
      </c>
      <c r="B16" s="1" t="s">
        <v>39</v>
      </c>
      <c r="C16" s="1" t="s">
        <v>40</v>
      </c>
    </row>
    <row r="17" spans="1:3" x14ac:dyDescent="0.35">
      <c r="A17" s="1">
        <v>16</v>
      </c>
      <c r="B17" s="1" t="s">
        <v>41</v>
      </c>
      <c r="C17" s="1" t="s">
        <v>42</v>
      </c>
    </row>
    <row r="18" spans="1:3" x14ac:dyDescent="0.35">
      <c r="A18" s="1">
        <v>17</v>
      </c>
      <c r="B18" s="1" t="s">
        <v>43</v>
      </c>
      <c r="C18" s="1" t="s">
        <v>44</v>
      </c>
    </row>
    <row r="19" spans="1:3" x14ac:dyDescent="0.35">
      <c r="A19" s="1">
        <v>18</v>
      </c>
      <c r="B19" s="1" t="s">
        <v>45</v>
      </c>
      <c r="C19" s="1" t="s">
        <v>46</v>
      </c>
    </row>
    <row r="20" spans="1:3" x14ac:dyDescent="0.35">
      <c r="A20" s="1">
        <v>19</v>
      </c>
      <c r="B20" s="1" t="s">
        <v>47</v>
      </c>
      <c r="C20" s="1" t="s">
        <v>48</v>
      </c>
    </row>
    <row r="21" spans="1:3" x14ac:dyDescent="0.35">
      <c r="A21" s="1">
        <v>20</v>
      </c>
      <c r="B21" s="1" t="s">
        <v>49</v>
      </c>
      <c r="C21" s="1" t="s">
        <v>50</v>
      </c>
    </row>
    <row r="22" spans="1:3" x14ac:dyDescent="0.35">
      <c r="A22" s="1">
        <v>21</v>
      </c>
      <c r="B22" s="1" t="s">
        <v>51</v>
      </c>
      <c r="C22" s="1" t="s">
        <v>52</v>
      </c>
    </row>
    <row r="23" spans="1:3" x14ac:dyDescent="0.35">
      <c r="A23" s="1">
        <v>22</v>
      </c>
      <c r="B23" s="1" t="s">
        <v>53</v>
      </c>
      <c r="C23" s="1" t="s">
        <v>54</v>
      </c>
    </row>
    <row r="24" spans="1:3" x14ac:dyDescent="0.35">
      <c r="A24" s="1">
        <v>23</v>
      </c>
      <c r="B24" s="1" t="s">
        <v>55</v>
      </c>
      <c r="C24" s="1" t="s">
        <v>56</v>
      </c>
    </row>
    <row r="25" spans="1:3" x14ac:dyDescent="0.35">
      <c r="A25" s="1">
        <v>24</v>
      </c>
      <c r="B25" s="1" t="s">
        <v>57</v>
      </c>
      <c r="C25" s="1" t="s">
        <v>58</v>
      </c>
    </row>
    <row r="26" spans="1:3" x14ac:dyDescent="0.35">
      <c r="A26" s="1">
        <v>25</v>
      </c>
      <c r="B26" s="1" t="s">
        <v>59</v>
      </c>
      <c r="C26" s="1" t="s">
        <v>60</v>
      </c>
    </row>
    <row r="27" spans="1:3" x14ac:dyDescent="0.35">
      <c r="A27" s="1">
        <v>26</v>
      </c>
      <c r="B27" s="1" t="s">
        <v>61</v>
      </c>
      <c r="C27" s="1" t="s">
        <v>62</v>
      </c>
    </row>
    <row r="28" spans="1:3" x14ac:dyDescent="0.35">
      <c r="A28" s="1">
        <v>27</v>
      </c>
      <c r="B28" s="1" t="s">
        <v>63</v>
      </c>
      <c r="C28" s="1" t="s">
        <v>64</v>
      </c>
    </row>
    <row r="29" spans="1:3" x14ac:dyDescent="0.35">
      <c r="A29" s="1">
        <v>28</v>
      </c>
      <c r="B29" s="1" t="s">
        <v>65</v>
      </c>
      <c r="C29" s="1" t="s">
        <v>66</v>
      </c>
    </row>
    <row r="30" spans="1:3" x14ac:dyDescent="0.35">
      <c r="A30" s="1">
        <v>29</v>
      </c>
      <c r="B30" s="1" t="s">
        <v>67</v>
      </c>
      <c r="C30" s="1" t="s">
        <v>68</v>
      </c>
    </row>
    <row r="31" spans="1:3" x14ac:dyDescent="0.35">
      <c r="A31" s="1">
        <v>30</v>
      </c>
      <c r="B31" s="1" t="s">
        <v>69</v>
      </c>
      <c r="C31" s="1" t="s">
        <v>70</v>
      </c>
    </row>
    <row r="32" spans="1:3" x14ac:dyDescent="0.35">
      <c r="A32" s="1">
        <v>31</v>
      </c>
      <c r="B32" s="1" t="s">
        <v>71</v>
      </c>
      <c r="C32" s="1" t="s">
        <v>72</v>
      </c>
    </row>
    <row r="33" spans="1:3" x14ac:dyDescent="0.35">
      <c r="A33" s="1">
        <v>32</v>
      </c>
      <c r="B33" s="1" t="s">
        <v>73</v>
      </c>
      <c r="C33" s="1" t="s">
        <v>74</v>
      </c>
    </row>
    <row r="34" spans="1:3" x14ac:dyDescent="0.35">
      <c r="A34" s="1">
        <v>33</v>
      </c>
      <c r="B34" s="1" t="s">
        <v>75</v>
      </c>
      <c r="C34" s="1" t="s">
        <v>76</v>
      </c>
    </row>
    <row r="35" spans="1:3" x14ac:dyDescent="0.35">
      <c r="A35" s="1">
        <v>34</v>
      </c>
      <c r="B35" s="1" t="s">
        <v>77</v>
      </c>
      <c r="C35" s="1" t="s">
        <v>78</v>
      </c>
    </row>
    <row r="36" spans="1:3" x14ac:dyDescent="0.35">
      <c r="A36" s="1">
        <v>35</v>
      </c>
      <c r="B36" s="1" t="s">
        <v>79</v>
      </c>
      <c r="C36" s="1" t="s">
        <v>80</v>
      </c>
    </row>
    <row r="37" spans="1:3" x14ac:dyDescent="0.35">
      <c r="A37" s="1">
        <v>36</v>
      </c>
      <c r="B37" s="1" t="s">
        <v>81</v>
      </c>
      <c r="C37" s="1" t="s">
        <v>82</v>
      </c>
    </row>
    <row r="38" spans="1:3" x14ac:dyDescent="0.35">
      <c r="A38" s="1">
        <v>37</v>
      </c>
      <c r="B38" s="1" t="s">
        <v>83</v>
      </c>
      <c r="C38" s="1" t="s">
        <v>84</v>
      </c>
    </row>
    <row r="39" spans="1:3" x14ac:dyDescent="0.35">
      <c r="A39" s="1">
        <v>38</v>
      </c>
      <c r="B39" s="1" t="s">
        <v>85</v>
      </c>
      <c r="C39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Group_Company</vt:lpstr>
      <vt:lpstr>STD Code</vt:lpstr>
      <vt:lpstr>GST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Shah</dc:creator>
  <cp:lastModifiedBy>Karishma Shah</cp:lastModifiedBy>
  <dcterms:created xsi:type="dcterms:W3CDTF">2024-05-17T13:04:21Z</dcterms:created>
  <dcterms:modified xsi:type="dcterms:W3CDTF">2024-06-26T09:51:10Z</dcterms:modified>
</cp:coreProperties>
</file>