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24519"/>
</workbook>
</file>

<file path=xl/calcChain.xml><?xml version="1.0" encoding="utf-8"?>
<calcChain xmlns="http://schemas.openxmlformats.org/spreadsheetml/2006/main">
  <c r="C2" i="1"/>
  <c r="D2"/>
  <c r="D22"/>
  <c r="C22"/>
  <c r="D21"/>
  <c r="D19"/>
  <c r="C19"/>
  <c r="D18"/>
  <c r="C18"/>
  <c r="D17"/>
  <c r="D16"/>
  <c r="D15"/>
</calcChain>
</file>

<file path=xl/sharedStrings.xml><?xml version="1.0" encoding="utf-8"?>
<sst xmlns="http://schemas.openxmlformats.org/spreadsheetml/2006/main" count="65" uniqueCount="56">
  <si>
    <t>序号</t>
  </si>
  <si>
    <t>内容</t>
  </si>
  <si>
    <t>原名称</t>
  </si>
  <si>
    <t>修改后项目名称</t>
  </si>
  <si>
    <t>项目名称</t>
  </si>
  <si>
    <t>深九科技创业园</t>
  </si>
  <si>
    <t>珠海卓夫国贸金融中心项目幕墙工程</t>
  </si>
  <si>
    <t>项目负责人</t>
  </si>
  <si>
    <t>王勇</t>
  </si>
  <si>
    <t>项目经理电话</t>
    <phoneticPr fontId="1" type="noConversion"/>
  </si>
  <si>
    <t>项目地址</t>
  </si>
  <si>
    <t>深圳市福田保税区内，北侧紧邻中富公司，东侧紧邻槟榔路西侧海虹路，南侧桃花路</t>
  </si>
  <si>
    <t>珠海市香洲区同华路与迎宾北路交界处</t>
  </si>
  <si>
    <t>施工合同号</t>
  </si>
  <si>
    <t>GT-2017-MQ·G-0751</t>
  </si>
  <si>
    <t>GT-2018-MQ·G-0979</t>
  </si>
  <si>
    <t>立项时间</t>
  </si>
  <si>
    <t>开工日期</t>
  </si>
  <si>
    <t>竣工日期</t>
  </si>
  <si>
    <t>老板名字</t>
    <phoneticPr fontId="1" type="noConversion"/>
  </si>
  <si>
    <t>涂小平</t>
  </si>
  <si>
    <t>曾田德</t>
    <phoneticPr fontId="1" type="noConversion"/>
  </si>
  <si>
    <t>老板电话号码</t>
    <phoneticPr fontId="1" type="noConversion"/>
  </si>
  <si>
    <t>老板身份证号码</t>
    <phoneticPr fontId="1" type="noConversion"/>
  </si>
  <si>
    <t>51222219770325115X</t>
  </si>
  <si>
    <t>440821197111293213</t>
    <phoneticPr fontId="1" type="noConversion"/>
  </si>
  <si>
    <t>联系地址</t>
  </si>
  <si>
    <t>惠州市惠东县白花镇宝荣工业园</t>
  </si>
  <si>
    <t>广州市番禺区石壁街大洲村韦大路自编50号</t>
    <phoneticPr fontId="1" type="noConversion"/>
  </si>
  <si>
    <t>施工队长</t>
  </si>
  <si>
    <t>何基榜</t>
  </si>
  <si>
    <t>施工队长身份证号码</t>
    <phoneticPr fontId="1" type="noConversion"/>
  </si>
  <si>
    <t>511221198209211619</t>
  </si>
  <si>
    <t>劳务队长电话号码</t>
    <phoneticPr fontId="1" type="noConversion"/>
  </si>
  <si>
    <t>总工期</t>
  </si>
  <si>
    <t>合同额（繁体字）</t>
  </si>
  <si>
    <t>合同额</t>
  </si>
  <si>
    <t>增值税额</t>
  </si>
  <si>
    <t>应退回金额(元)</t>
  </si>
  <si>
    <t>合同名称</t>
  </si>
  <si>
    <t>乙方</t>
  </si>
  <si>
    <t>深圳合田建设工程劳务有限公司</t>
  </si>
  <si>
    <t>业务类型</t>
  </si>
  <si>
    <t>非恒大</t>
  </si>
  <si>
    <t>经办人</t>
  </si>
  <si>
    <t xml:space="preserve">罗思敏 </t>
  </si>
  <si>
    <t>经办部门</t>
  </si>
  <si>
    <t>深圳市广田幕墙有限公司</t>
  </si>
  <si>
    <t>甲方</t>
  </si>
  <si>
    <t>深圳广田集团股份有限公司</t>
  </si>
  <si>
    <t>合同约定付款方式</t>
  </si>
  <si>
    <t>进度款支付（每月只支付壹次进度款）：乙方每月25日前上报当月完成工作量及应付款金额至甲方，经甲方验收审核确认后，甲方在次月25日前按审定工程量的90%（扣除乙方当期应交的各项费用）支付人工费。数期进度款累计支付达乙方人工费合同总款的90%时，停止支付进度款。</t>
  </si>
  <si>
    <t>保修期限</t>
  </si>
  <si>
    <t>半年</t>
    <phoneticPr fontId="1" type="noConversion"/>
  </si>
  <si>
    <t>签订地点</t>
  </si>
  <si>
    <t>广东深圳</t>
  </si>
</sst>
</file>

<file path=xl/styles.xml><?xml version="1.0" encoding="utf-8"?>
<styleSheet xmlns="http://schemas.openxmlformats.org/spreadsheetml/2006/main">
  <numFmts count="2">
    <numFmt numFmtId="176" formatCode="yyyy&quot;年&quot;m&quot;月&quot;d&quot;日&quot;;@"/>
    <numFmt numFmtId="177" formatCode="0.0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191F25"/>
      <name val="Segoe UI"/>
      <family val="2"/>
    </font>
    <font>
      <sz val="12"/>
      <color theme="1"/>
      <name val="Times New Roman"/>
      <family val="1"/>
    </font>
    <font>
      <sz val="12"/>
      <color rgb="FF00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justify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 wrapText="1"/>
    </xf>
    <xf numFmtId="177" fontId="10" fillId="0" borderId="1" xfId="1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topLeftCell="A4" zoomScale="85" zoomScaleNormal="85" workbookViewId="0">
      <selection activeCell="A8" sqref="A8:D10"/>
    </sheetView>
  </sheetViews>
  <sheetFormatPr defaultRowHeight="13.5"/>
  <cols>
    <col min="1" max="1" width="8.75" customWidth="1"/>
    <col min="2" max="2" width="15.875" customWidth="1"/>
    <col min="3" max="3" width="53.875" customWidth="1"/>
    <col min="4" max="4" width="46.375" customWidth="1"/>
    <col min="5" max="5" width="24" customWidth="1"/>
  </cols>
  <sheetData>
    <row r="1" spans="1:4" ht="20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 t="s">
        <v>39</v>
      </c>
      <c r="C2" s="1" t="str">
        <f>C3&amp;"劳务合同"&amp;"("&amp;C11&amp;")"</f>
        <v>深九科技创业园劳务合同(涂小平)</v>
      </c>
      <c r="D2" s="1" t="str">
        <f>D3&amp;"劳务合同"&amp;"("&amp;D11&amp;")"</f>
        <v>珠海卓夫国贸金融中心项目幕墙工程劳务合同(曾田德)</v>
      </c>
    </row>
    <row r="3" spans="1:4" ht="18.75">
      <c r="A3" s="1">
        <v>2</v>
      </c>
      <c r="B3" s="1" t="s">
        <v>4</v>
      </c>
      <c r="C3" s="2" t="s">
        <v>5</v>
      </c>
      <c r="D3" s="3" t="s">
        <v>6</v>
      </c>
    </row>
    <row r="4" spans="1:4" ht="14.25">
      <c r="A4" s="1">
        <v>3</v>
      </c>
      <c r="B4" s="1" t="s">
        <v>7</v>
      </c>
      <c r="C4" s="4" t="s">
        <v>8</v>
      </c>
      <c r="D4" s="4" t="s">
        <v>8</v>
      </c>
    </row>
    <row r="5" spans="1:4">
      <c r="A5" s="1">
        <v>4</v>
      </c>
      <c r="B5" s="1" t="s">
        <v>9</v>
      </c>
      <c r="C5" s="1">
        <v>13632680605</v>
      </c>
      <c r="D5" s="1">
        <v>13632680605</v>
      </c>
    </row>
    <row r="6" spans="1:4" ht="28.5">
      <c r="A6" s="1">
        <v>5</v>
      </c>
      <c r="B6" s="1" t="s">
        <v>10</v>
      </c>
      <c r="C6" s="4" t="s">
        <v>11</v>
      </c>
      <c r="D6" s="3" t="s">
        <v>12</v>
      </c>
    </row>
    <row r="7" spans="1:4" ht="16.5">
      <c r="A7" s="1">
        <v>6</v>
      </c>
      <c r="B7" s="1" t="s">
        <v>13</v>
      </c>
      <c r="C7" s="1" t="s">
        <v>14</v>
      </c>
      <c r="D7" s="5" t="s">
        <v>15</v>
      </c>
    </row>
    <row r="8" spans="1:4">
      <c r="A8" s="1">
        <v>7</v>
      </c>
      <c r="B8" s="6" t="s">
        <v>16</v>
      </c>
      <c r="C8" s="6">
        <v>43159</v>
      </c>
      <c r="D8" s="6">
        <v>43388</v>
      </c>
    </row>
    <row r="9" spans="1:4" ht="14.25">
      <c r="A9" s="1">
        <v>8</v>
      </c>
      <c r="B9" s="7" t="s">
        <v>17</v>
      </c>
      <c r="C9" s="6">
        <v>43166</v>
      </c>
      <c r="D9" s="6">
        <v>43475</v>
      </c>
    </row>
    <row r="10" spans="1:4">
      <c r="A10" s="1">
        <v>11</v>
      </c>
      <c r="B10" s="6" t="s">
        <v>18</v>
      </c>
      <c r="C10" s="6">
        <v>43281</v>
      </c>
      <c r="D10" s="6">
        <v>43707</v>
      </c>
    </row>
    <row r="11" spans="1:4" ht="14.25">
      <c r="A11" s="1">
        <v>12</v>
      </c>
      <c r="B11" s="8" t="s">
        <v>19</v>
      </c>
      <c r="C11" s="4" t="s">
        <v>20</v>
      </c>
      <c r="D11" s="4" t="s">
        <v>21</v>
      </c>
    </row>
    <row r="12" spans="1:4" ht="15.75">
      <c r="A12" s="1">
        <v>13</v>
      </c>
      <c r="B12" s="1" t="s">
        <v>22</v>
      </c>
      <c r="C12" s="9">
        <v>13752835678</v>
      </c>
      <c r="D12" s="9">
        <v>13535032118</v>
      </c>
    </row>
    <row r="13" spans="1:4" ht="15.75">
      <c r="A13" s="1">
        <v>14</v>
      </c>
      <c r="B13" s="1" t="s">
        <v>23</v>
      </c>
      <c r="C13" s="9" t="s">
        <v>24</v>
      </c>
      <c r="D13" s="10" t="s">
        <v>25</v>
      </c>
    </row>
    <row r="14" spans="1:4" ht="14.25">
      <c r="A14" s="1">
        <v>15</v>
      </c>
      <c r="B14" s="1" t="s">
        <v>26</v>
      </c>
      <c r="C14" s="4" t="s">
        <v>27</v>
      </c>
      <c r="D14" s="4" t="s">
        <v>28</v>
      </c>
    </row>
    <row r="15" spans="1:4" ht="14.25">
      <c r="A15" s="1">
        <v>16</v>
      </c>
      <c r="B15" s="1" t="s">
        <v>29</v>
      </c>
      <c r="C15" s="4" t="s">
        <v>30</v>
      </c>
      <c r="D15" s="4" t="str">
        <f>D11</f>
        <v>曾田德</v>
      </c>
    </row>
    <row r="16" spans="1:4" ht="27">
      <c r="A16" s="1">
        <v>17</v>
      </c>
      <c r="B16" s="1" t="s">
        <v>31</v>
      </c>
      <c r="C16" s="1" t="s">
        <v>32</v>
      </c>
      <c r="D16" s="10" t="str">
        <f>D13</f>
        <v>440821197111293213</v>
      </c>
    </row>
    <row r="17" spans="1:4" ht="15.75">
      <c r="A17" s="1">
        <v>18</v>
      </c>
      <c r="B17" s="1" t="s">
        <v>33</v>
      </c>
      <c r="C17" s="4">
        <v>13178693661</v>
      </c>
      <c r="D17" s="9">
        <f>D12</f>
        <v>13535032118</v>
      </c>
    </row>
    <row r="18" spans="1:4" ht="15.75">
      <c r="A18" s="1">
        <v>19</v>
      </c>
      <c r="B18" s="1" t="s">
        <v>34</v>
      </c>
      <c r="C18" s="9">
        <f>C10-C8</f>
        <v>122</v>
      </c>
      <c r="D18" s="1">
        <f>D10-D8</f>
        <v>319</v>
      </c>
    </row>
    <row r="19" spans="1:4">
      <c r="A19" s="1">
        <v>20</v>
      </c>
      <c r="B19" s="1" t="s">
        <v>35</v>
      </c>
      <c r="C19" s="1" t="str">
        <f>IF(ROUND(C20,2)=0,"零圆整",IF(C20&lt;0,"负","")&amp;IF(ABS(C20)&gt;=1,TEXT(INT(ROUND(ABS(C20),2)),"[dbnum2]")&amp;"圆","")&amp;SUBSTITUTE(SUBSTITUTE(TEXT(RIGHT(DOLLAR(C20,2),2),"[dbnum2]0角0分;;整"),"零角",IF(C20^2&lt;1,,"零")),"零分","整"))</f>
        <v>叁佰肆拾叁万叁仟柒佰柒拾贰圆叁角叁分</v>
      </c>
      <c r="D19" s="1" t="str">
        <f>IF(ROUND(D20,2)=0,"零圆整",IF(D20&lt;0,"负","")&amp;IF(ABS(D20)&gt;=1,TEXT(INT(ROUND(ABS(D20),2)),"[dbnum2]")&amp;"圆","")&amp;SUBSTITUTE(SUBSTITUTE(TEXT(RIGHT(DOLLAR(D20,2),2),"[dbnum2]0角0分;;整"),"零角",IF(D20^2&lt;1,,"零")),"零分","整"))</f>
        <v>肆佰柒拾玖万肆仟玖佰陆拾伍圆叁角肆分</v>
      </c>
    </row>
    <row r="20" spans="1:4" ht="14.25">
      <c r="A20" s="1">
        <v>21</v>
      </c>
      <c r="B20" s="1" t="s">
        <v>36</v>
      </c>
      <c r="C20" s="4">
        <v>3433772.33</v>
      </c>
      <c r="D20" s="11">
        <v>4794965.34</v>
      </c>
    </row>
    <row r="21" spans="1:4">
      <c r="A21" s="1">
        <v>22</v>
      </c>
      <c r="B21" s="1" t="s">
        <v>37</v>
      </c>
      <c r="C21" s="12">
        <v>103013.17</v>
      </c>
      <c r="D21" s="12">
        <f>D20*0.03</f>
        <v>143848.9602</v>
      </c>
    </row>
    <row r="22" spans="1:4">
      <c r="A22" s="1">
        <v>23</v>
      </c>
      <c r="B22" s="1" t="s">
        <v>38</v>
      </c>
      <c r="C22" s="12">
        <f>C20*0.05</f>
        <v>171688.6165</v>
      </c>
      <c r="D22" s="12">
        <f>D20*0.05</f>
        <v>239748.26699999999</v>
      </c>
    </row>
    <row r="23" spans="1:4">
      <c r="A23" s="1">
        <v>24</v>
      </c>
      <c r="B23" s="1" t="s">
        <v>40</v>
      </c>
      <c r="C23" s="1" t="s">
        <v>41</v>
      </c>
      <c r="D23" s="1" t="s">
        <v>41</v>
      </c>
    </row>
    <row r="24" spans="1:4">
      <c r="A24" s="1">
        <v>25</v>
      </c>
      <c r="B24" s="1" t="s">
        <v>42</v>
      </c>
      <c r="C24" s="1" t="s">
        <v>43</v>
      </c>
      <c r="D24" s="1" t="s">
        <v>43</v>
      </c>
    </row>
    <row r="25" spans="1:4">
      <c r="A25" s="1">
        <v>26</v>
      </c>
      <c r="B25" s="1" t="s">
        <v>44</v>
      </c>
      <c r="C25" s="1" t="s">
        <v>45</v>
      </c>
      <c r="D25" s="1" t="s">
        <v>45</v>
      </c>
    </row>
    <row r="26" spans="1:4">
      <c r="A26" s="1">
        <v>27</v>
      </c>
      <c r="B26" s="1" t="s">
        <v>46</v>
      </c>
      <c r="C26" s="1" t="s">
        <v>47</v>
      </c>
      <c r="D26" s="1" t="s">
        <v>47</v>
      </c>
    </row>
    <row r="27" spans="1:4">
      <c r="A27" s="1">
        <v>28</v>
      </c>
      <c r="B27" s="1" t="s">
        <v>48</v>
      </c>
      <c r="C27" s="1" t="s">
        <v>49</v>
      </c>
      <c r="D27" s="1" t="s">
        <v>49</v>
      </c>
    </row>
    <row r="28" spans="1:4" ht="98.25" customHeight="1">
      <c r="A28" s="1">
        <v>29</v>
      </c>
      <c r="B28" s="1" t="s">
        <v>50</v>
      </c>
      <c r="C28" s="4" t="s">
        <v>51</v>
      </c>
      <c r="D28" s="4" t="s">
        <v>51</v>
      </c>
    </row>
    <row r="29" spans="1:4">
      <c r="A29" s="1">
        <v>30</v>
      </c>
      <c r="B29" s="1" t="s">
        <v>52</v>
      </c>
      <c r="C29" s="1" t="s">
        <v>53</v>
      </c>
      <c r="D29" s="1" t="s">
        <v>53</v>
      </c>
    </row>
    <row r="30" spans="1:4">
      <c r="A30" s="1">
        <v>31</v>
      </c>
      <c r="B30" s="13" t="s">
        <v>54</v>
      </c>
      <c r="C30" s="13" t="s">
        <v>55</v>
      </c>
      <c r="D30" s="13" t="s">
        <v>55</v>
      </c>
    </row>
  </sheetData>
  <autoFilter ref="A1:D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2019-04-21T03:34:17Z</dcterms:modified>
</cp:coreProperties>
</file>