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3820"/>
  <mc:AlternateContent xmlns:mc="http://schemas.openxmlformats.org/markup-compatibility/2006">
    <mc:Choice Requires="x15">
      <x15ac:absPath xmlns:x15ac="http://schemas.microsoft.com/office/spreadsheetml/2010/11/ac" url="U:\בקרה - גמל\קליטות ודוחות גמל\בדיקות רבעוניות\רשימת נכסים רבעונית\מאקרו לפאבליק\המרה\"/>
    </mc:Choice>
  </mc:AlternateContent>
  <xr:revisionPtr revIDLastSave="0" documentId="13_ncr:1_{DC2F0B86-D8F0-4C47-A78D-A4CCD8AD80EC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ח קונצרני סחיר" sheetId="28" r:id="rId28"/>
    <sheet name="עלות מתואמת אגח קונצרני ל.סחיר" sheetId="29" r:id="rId29"/>
    <sheet name="עלות מתואמת מסגרות אשראי ללווים" sheetId="30" r:id="rId30"/>
  </sheets>
  <calcPr calcId="191029"/>
  <webPublishing codePage="1252"/>
</workbook>
</file>

<file path=xl/calcChain.xml><?xml version="1.0" encoding="utf-8"?>
<calcChain xmlns="http://schemas.openxmlformats.org/spreadsheetml/2006/main">
  <c r="Q15" i="23" l="1"/>
  <c r="P15" i="23"/>
  <c r="Q15" i="22" l="1"/>
  <c r="R15" i="22"/>
  <c r="Q14" i="22"/>
  <c r="R14" i="22"/>
  <c r="T20" i="14"/>
  <c r="U20" i="14"/>
  <c r="T21" i="14"/>
  <c r="U21" i="14"/>
  <c r="T22" i="14"/>
  <c r="U22" i="14"/>
  <c r="T23" i="14"/>
  <c r="U23" i="14"/>
  <c r="M14" i="11"/>
  <c r="L14" i="11"/>
  <c r="S166" i="5"/>
</calcChain>
</file>

<file path=xl/sharedStrings.xml><?xml version="1.0" encoding="utf-8"?>
<sst xmlns="http://schemas.openxmlformats.org/spreadsheetml/2006/main" count="8836" uniqueCount="2749">
  <si>
    <t>תאריך הדיווח</t>
  </si>
  <si>
    <t>29/12/2022</t>
  </si>
  <si>
    <t xml:space="preserve">החברה המדווחת </t>
  </si>
  <si>
    <t xml:space="preserve">מור גמל ופנסיה בע"מ           </t>
  </si>
  <si>
    <t>סכום נכסי ההשקעה:</t>
  </si>
  <si>
    <t>פירוט נכסים: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</si>
  <si>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</si>
  <si>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</si>
  <si>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</si>
  <si>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</si>
  <si>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</si>
  <si>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</si>
  <si>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</si>
  <si>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</si>
  <si>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</si>
  <si>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</si>
  <si>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</si>
  <si>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</si>
  <si>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</si>
  <si>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</si>
  <si>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</si>
  <si>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קרנות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</si>
  <si>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</si>
  <si>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</si>
  <si>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</si>
  <si>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</si>
  <si>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</si>
  <si>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</si>
  <si>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</si>
  <si>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</si>
  <si>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</si>
  <si>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</si>
  <si>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</si>
  <si>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</si>
  <si>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</si>
  <si>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</si>
  <si>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</si>
  <si>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</si>
  <si>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</si>
  <si>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</si>
  <si>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</si>
  <si>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</si>
  <si>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</si>
  <si>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להשקעה:</t>
  </si>
  <si>
    <t>שם מטבע</t>
  </si>
  <si>
    <t>שע"ח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</si>
  <si>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</si>
  <si>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</si>
  <si>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</si>
  <si>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</si>
  <si>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</si>
  <si>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</si>
  <si>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</si>
  <si>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</si>
  <si>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</si>
  <si>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</si>
  <si>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</si>
  <si>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</si>
  <si>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</si>
  <si>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</si>
  <si>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</si>
  <si>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t xml:space="preserve"> דולר סינגפור</t>
  </si>
  <si>
    <t>אחר</t>
  </si>
  <si>
    <r>
      <rPr>
        <sz val="10"/>
        <color theme="1"/>
        <rFont val="Tahoma"/>
        <family val="2"/>
      </rPr>
      <t>11:32:28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25/01/2023</t>
    </r>
  </si>
  <si>
    <t>בתאריך</t>
  </si>
  <si>
    <t xml:space="preserve"> הופק ע"י</t>
  </si>
  <si>
    <t>תאריך דיווח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</si>
  <si>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</si>
  <si>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</si>
  <si>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</si>
  <si>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</si>
  <si>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</si>
  <si>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</si>
  <si>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</si>
  <si>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</si>
  <si>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</si>
  <si>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</si>
  <si>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</si>
  <si>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</si>
  <si>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</si>
  <si>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</si>
  <si>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</si>
  <si>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</si>
  <si>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</si>
  <si>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</si>
  <si>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</si>
  <si>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</si>
  <si>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</si>
  <si>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</si>
  <si>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t>יתרות מזומנים ועו"ש בשקלים חדשים</t>
  </si>
  <si>
    <t>עו"ש פועלים</t>
  </si>
  <si>
    <t>100</t>
  </si>
  <si>
    <t>ilAAA</t>
  </si>
  <si>
    <t>S&amp;P מעלות</t>
  </si>
  <si>
    <t>עו"ש לאומי</t>
  </si>
  <si>
    <t>11017944</t>
  </si>
  <si>
    <t>עוש מזרחי טפחות</t>
  </si>
  <si>
    <t>11018389</t>
  </si>
  <si>
    <t>יתרות מזומנים ועו"ש נקובים במט"ח</t>
  </si>
  <si>
    <t>דולר ארה"ב פועלים</t>
  </si>
  <si>
    <t>99028</t>
  </si>
  <si>
    <t>פרנק שוויצרי פועלים</t>
  </si>
  <si>
    <t>99036</t>
  </si>
  <si>
    <t>ליש"ט פועלים</t>
  </si>
  <si>
    <t>99069</t>
  </si>
  <si>
    <t>יין יפני פועלים</t>
  </si>
  <si>
    <t>99077</t>
  </si>
  <si>
    <t>דולר קנדי פועלים</t>
  </si>
  <si>
    <t>99101</t>
  </si>
  <si>
    <t>יורו פועלים</t>
  </si>
  <si>
    <t>99119</t>
  </si>
  <si>
    <t>כתר דני פועלים</t>
  </si>
  <si>
    <t>99234</t>
  </si>
  <si>
    <t>דולר אוסטרלי פועלים</t>
  </si>
  <si>
    <t>99267</t>
  </si>
  <si>
    <t>דולר סינגפור פועלים</t>
  </si>
  <si>
    <t>99291</t>
  </si>
  <si>
    <t>דולר סינגפור</t>
  </si>
  <si>
    <t>ד.סינגפורי לקבל פועלים</t>
  </si>
  <si>
    <t>99292</t>
  </si>
  <si>
    <t>זלוטי פולני פועלים</t>
  </si>
  <si>
    <t>99341</t>
  </si>
  <si>
    <t>זלוטי פולני</t>
  </si>
  <si>
    <t>דולר הונג קונג פועלים</t>
  </si>
  <si>
    <t>99390</t>
  </si>
  <si>
    <t>פח"ק /פר"י</t>
  </si>
  <si>
    <t>פק"מ עד שלושה חודשים</t>
  </si>
  <si>
    <t>פיקדון צמוד מדד עד שלושה חודשים</t>
  </si>
  <si>
    <t>פיקדון צמוד מט"ח עד שלושה חודשים (פצ"מ)</t>
  </si>
  <si>
    <t>פיקדונות במט"ח עד שלושה חודשים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</si>
  <si>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</si>
  <si>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</si>
  <si>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</si>
  <si>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</si>
  <si>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</si>
  <si>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</si>
  <si>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</si>
  <si>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</si>
  <si>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</si>
  <si>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</si>
  <si>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</si>
  <si>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</si>
  <si>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</si>
  <si>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</si>
  <si>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</si>
  <si>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</si>
  <si>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</si>
  <si>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</si>
  <si>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</si>
  <si>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</si>
  <si>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</si>
  <si>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</si>
  <si>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</si>
  <si>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</si>
  <si>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</si>
  <si>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 5904</t>
  </si>
  <si>
    <t>9590431</t>
  </si>
  <si>
    <t>TASE</t>
  </si>
  <si>
    <t>RF</t>
  </si>
  <si>
    <t xml:space="preserve"> </t>
  </si>
  <si>
    <t>ממשלתית צמודה 0.75% 1025</t>
  </si>
  <si>
    <t>1135912</t>
  </si>
  <si>
    <t>ממשלתית צמודה 0841</t>
  </si>
  <si>
    <t>1120583</t>
  </si>
  <si>
    <t>ממשלתית צמודה 1.75% 0923</t>
  </si>
  <si>
    <t>1128081</t>
  </si>
  <si>
    <t>ממשלתית צמודה 11/2031</t>
  </si>
  <si>
    <t>1172220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</si>
  <si>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</si>
  <si>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 (מק"מ)</t>
    </r>
  </si>
  <si>
    <t>מלווה קצר מועד 1023</t>
  </si>
  <si>
    <t>8231029</t>
  </si>
  <si>
    <t>מלווה קצר מועד 1123</t>
  </si>
  <si>
    <t>8231128</t>
  </si>
  <si>
    <t>מלווה קצר מועד 1213</t>
  </si>
  <si>
    <t>8231219</t>
  </si>
  <si>
    <t>מלווה קצר מועד 713</t>
  </si>
  <si>
    <t>8230716</t>
  </si>
  <si>
    <t>מלווה קצר מועד 913</t>
  </si>
  <si>
    <t>8230914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</si>
  <si>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</si>
  <si>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 שקלית 2.8% 11/52</t>
  </si>
  <si>
    <t>1184076</t>
  </si>
  <si>
    <t>ממשלתית שקלית 0.4% 10/24</t>
  </si>
  <si>
    <t>1175777</t>
  </si>
  <si>
    <t>ממשלתית שקלית 0.5% 02/26</t>
  </si>
  <si>
    <t>1174697</t>
  </si>
  <si>
    <t>ממשלתית שקלית 0.5% 04/25</t>
  </si>
  <si>
    <t>1162668</t>
  </si>
  <si>
    <t>ממשלתית שקלית 1.00% 03/30</t>
  </si>
  <si>
    <t>1160985</t>
  </si>
  <si>
    <t>ממשלתית שקלית 1.5% 11/23</t>
  </si>
  <si>
    <t>1155068</t>
  </si>
  <si>
    <t>ממשלתית שקלית 1.75% 08/25</t>
  </si>
  <si>
    <t>1135557</t>
  </si>
  <si>
    <t>ממשלתית שקלית 2.25% 09/28</t>
  </si>
  <si>
    <t>1150879</t>
  </si>
  <si>
    <t>ממשלתית שקלית 3.75% 03/47</t>
  </si>
  <si>
    <t>1140193</t>
  </si>
  <si>
    <t>ממשלתית שקלית 5.5% 01/42</t>
  </si>
  <si>
    <t>1125400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</si>
  <si>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</si>
  <si>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05/26</t>
  </si>
  <si>
    <t>1141795</t>
  </si>
  <si>
    <t>ממשלתית משתנה 11/30</t>
  </si>
  <si>
    <t>1166552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</si>
  <si>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סה"כ צמודות לדולר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</si>
  <si>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</si>
  <si>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</si>
  <si>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שהנפיקו ממשלות זרות בחו"ל</t>
    </r>
  </si>
  <si>
    <t>B 0 30/11/23</t>
  </si>
  <si>
    <t>US912796ZD42</t>
  </si>
  <si>
    <t>AAA</t>
  </si>
  <si>
    <t>FITCH</t>
  </si>
  <si>
    <t>T 0.125 31/8/2023</t>
  </si>
  <si>
    <t>US91282CCU36</t>
  </si>
  <si>
    <t>FWB</t>
  </si>
  <si>
    <t>TREASURY BILL</t>
  </si>
  <si>
    <t>US912796YT03</t>
  </si>
  <si>
    <t>NASDAQ</t>
  </si>
  <si>
    <t>RAKS 3.094 31/3/25</t>
  </si>
  <si>
    <t>XS1210507650</t>
  </si>
  <si>
    <t>A</t>
  </si>
  <si>
    <t>MALAY 3.043 22/04/25</t>
  </si>
  <si>
    <t>USY5749LAA99</t>
  </si>
  <si>
    <t>HKSE</t>
  </si>
  <si>
    <t>A-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</si>
  <si>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</si>
  <si>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</si>
  <si>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</si>
  <si>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</si>
  <si>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</si>
  <si>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</si>
  <si>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</si>
  <si>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</si>
  <si>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</si>
  <si>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</si>
  <si>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</si>
  <si>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</si>
  <si>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</si>
  <si>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</si>
  <si>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</si>
  <si>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</si>
  <si>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</si>
  <si>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</si>
  <si>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</si>
  <si>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</si>
  <si>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 </t>
    </r>
    <r>
      <rPr>
        <b/>
        <sz val="10"/>
        <color theme="1"/>
        <rFont val="Tahoma"/>
        <family val="2"/>
      </rPr>
      <t>אגרות חוב קונצרניות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</si>
  <si>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</si>
  <si>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</si>
  <si>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t>בינל הנפקות אגח י</t>
  </si>
  <si>
    <t>1160290</t>
  </si>
  <si>
    <t>בורסה ת"א</t>
  </si>
  <si>
    <t>בנקים</t>
  </si>
  <si>
    <t>בינל הנפקות אגח יא</t>
  </si>
  <si>
    <t>1167048</t>
  </si>
  <si>
    <t>דיסקונט מנפיקים אגח טו</t>
  </si>
  <si>
    <t>7480304</t>
  </si>
  <si>
    <t>חברת נמלי ישראל אגח א</t>
  </si>
  <si>
    <t>1145564</t>
  </si>
  <si>
    <t>נדל"ן מניב בישראל</t>
  </si>
  <si>
    <t>חברת נמלי ישראל אגח ב</t>
  </si>
  <si>
    <t>1145572</t>
  </si>
  <si>
    <t>לאומי אגח 179</t>
  </si>
  <si>
    <t>6040372</t>
  </si>
  <si>
    <t>לאומי אגח 182</t>
  </si>
  <si>
    <t>6040539</t>
  </si>
  <si>
    <t>לאומי אגח סד 181</t>
  </si>
  <si>
    <t>6040505</t>
  </si>
  <si>
    <t>Aaa.il</t>
  </si>
  <si>
    <t>מידרוג</t>
  </si>
  <si>
    <t>לאומי אגח סד 183</t>
  </si>
  <si>
    <t>6040547</t>
  </si>
  <si>
    <t>מז טפ הנפק אגח 45</t>
  </si>
  <si>
    <t>2310217</t>
  </si>
  <si>
    <t>מז טפ הנפק אגח 46</t>
  </si>
  <si>
    <t>2310225</t>
  </si>
  <si>
    <t>מז טפ הנפק אגח 49</t>
  </si>
  <si>
    <t>2310282</t>
  </si>
  <si>
    <t>מזרחי טפ הנפ אגח 57</t>
  </si>
  <si>
    <t>2310423</t>
  </si>
  <si>
    <t>מזרחי טפ הנפק אגח 59</t>
  </si>
  <si>
    <t>2310449</t>
  </si>
  <si>
    <t>מזרחי טפח הנפק אגח 52</t>
  </si>
  <si>
    <t>2310381</t>
  </si>
  <si>
    <t>מזרחי טפחות הנ אגח 66</t>
  </si>
  <si>
    <t>1191667</t>
  </si>
  <si>
    <t>מזרחי טפחות הנפק אגח 51</t>
  </si>
  <si>
    <t>2310324</t>
  </si>
  <si>
    <t>מזרחי טפחות הנפק אגח 62</t>
  </si>
  <si>
    <t>2310498</t>
  </si>
  <si>
    <t>מזרחי טפחות הנפק אגח 64</t>
  </si>
  <si>
    <t>2310555</t>
  </si>
  <si>
    <t>מרכנתיל הנפקות אגח ג</t>
  </si>
  <si>
    <t>1171297</t>
  </si>
  <si>
    <t>נמלי ישראל אגח ד</t>
  </si>
  <si>
    <t>1175033</t>
  </si>
  <si>
    <t>פועלים אגח 200</t>
  </si>
  <si>
    <t>6620496</t>
  </si>
  <si>
    <t>פועלים אגח 201</t>
  </si>
  <si>
    <t>1191345</t>
  </si>
  <si>
    <t>פועלים הנפקות אגח 32</t>
  </si>
  <si>
    <t>1940535</t>
  </si>
  <si>
    <t>פועלים הנפקות אגח 35</t>
  </si>
  <si>
    <t>1940618</t>
  </si>
  <si>
    <t>פועלים הנפקות אגח 36</t>
  </si>
  <si>
    <t>1940659</t>
  </si>
  <si>
    <t>פועלים הנפקות אגח34</t>
  </si>
  <si>
    <t>1940576</t>
  </si>
  <si>
    <t>חשמל     אגח 29</t>
  </si>
  <si>
    <t>6000236</t>
  </si>
  <si>
    <t>אנרגיה</t>
  </si>
  <si>
    <t>Aa1.il</t>
  </si>
  <si>
    <t>חשמל אגח 27</t>
  </si>
  <si>
    <t>6000210</t>
  </si>
  <si>
    <t>חשמל אגח 31</t>
  </si>
  <si>
    <t>6000285</t>
  </si>
  <si>
    <t>חשמל אגח 32</t>
  </si>
  <si>
    <t>6000384</t>
  </si>
  <si>
    <t>חשמל אגח 33</t>
  </si>
  <si>
    <t>6000392</t>
  </si>
  <si>
    <t>עזריאלי אגח ב</t>
  </si>
  <si>
    <t>1134436</t>
  </si>
  <si>
    <t>ilAA+</t>
  </si>
  <si>
    <t>עזריאלי אגח ד</t>
  </si>
  <si>
    <t>1138650</t>
  </si>
  <si>
    <t>עזריאלי אגח ה</t>
  </si>
  <si>
    <t>1156603</t>
  </si>
  <si>
    <t>עזריאלי אגח ו</t>
  </si>
  <si>
    <t>1156611</t>
  </si>
  <si>
    <t>עזריאלי אגח ז</t>
  </si>
  <si>
    <t>1178672</t>
  </si>
  <si>
    <t>עזריאלי אגח ח</t>
  </si>
  <si>
    <t>1178680</t>
  </si>
  <si>
    <t>פועלים הנפק התח טו</t>
  </si>
  <si>
    <t>1940543</t>
  </si>
  <si>
    <t>איירפורט אגח ט'</t>
  </si>
  <si>
    <t>1160944</t>
  </si>
  <si>
    <t>ilAA</t>
  </si>
  <si>
    <t>אלרוב נדלן אג"ח ו</t>
  </si>
  <si>
    <t>3870185</t>
  </si>
  <si>
    <t>נדל"ן מניב בחו"ל</t>
  </si>
  <si>
    <t>אמות אגח ו</t>
  </si>
  <si>
    <t>1158609</t>
  </si>
  <si>
    <t>אמות אגח ח'</t>
  </si>
  <si>
    <t>1172782</t>
  </si>
  <si>
    <t>ארפורט סיטי אגח ה</t>
  </si>
  <si>
    <t>1133487</t>
  </si>
  <si>
    <t>ביג אגח ח</t>
  </si>
  <si>
    <t>1138924</t>
  </si>
  <si>
    <t>ביג אגח טז</t>
  </si>
  <si>
    <t>1168442</t>
  </si>
  <si>
    <t>ביג אגח יא</t>
  </si>
  <si>
    <t>1151117</t>
  </si>
  <si>
    <t>ביג אגח יג</t>
  </si>
  <si>
    <t>1159516</t>
  </si>
  <si>
    <t>ביג אגח יד</t>
  </si>
  <si>
    <t>1161512</t>
  </si>
  <si>
    <t>ביג אגח יז</t>
  </si>
  <si>
    <t>1168459</t>
  </si>
  <si>
    <t>גב ים אגח ו</t>
  </si>
  <si>
    <t>7590128</t>
  </si>
  <si>
    <t>ישרס אגח טו</t>
  </si>
  <si>
    <t>6130207</t>
  </si>
  <si>
    <t>ישרס אגח יח</t>
  </si>
  <si>
    <t>6130280</t>
  </si>
  <si>
    <t>לאומי התח נדח' סד' 405</t>
  </si>
  <si>
    <t>6040620</t>
  </si>
  <si>
    <t>לאומי כתבי התח נד סד' 403</t>
  </si>
  <si>
    <t>6040430</t>
  </si>
  <si>
    <t>לאומיכתבי התח נד סד' 404</t>
  </si>
  <si>
    <t>6040471</t>
  </si>
  <si>
    <t>מבנה אגח יח</t>
  </si>
  <si>
    <t>2260479</t>
  </si>
  <si>
    <t>מבנה אגח יט</t>
  </si>
  <si>
    <t>2260487</t>
  </si>
  <si>
    <t>מבנה אגח כ</t>
  </si>
  <si>
    <t>2260495</t>
  </si>
  <si>
    <t>מבנה אגח כג</t>
  </si>
  <si>
    <t>2260545</t>
  </si>
  <si>
    <t>מבנה אגח כה</t>
  </si>
  <si>
    <t>2260636</t>
  </si>
  <si>
    <t>מליסרון אגח טז</t>
  </si>
  <si>
    <t>3230265</t>
  </si>
  <si>
    <t>מליסרון אגח י</t>
  </si>
  <si>
    <t>3230190</t>
  </si>
  <si>
    <t>מליסרון אגח יא</t>
  </si>
  <si>
    <t>3230208</t>
  </si>
  <si>
    <t>מליסרון אגח יג</t>
  </si>
  <si>
    <t>3230224</t>
  </si>
  <si>
    <t>מליסרון אגח יד</t>
  </si>
  <si>
    <t>3230232</t>
  </si>
  <si>
    <t>מליסרון אגח יז</t>
  </si>
  <si>
    <t>3230273</t>
  </si>
  <si>
    <t>מליסרון אגח יח</t>
  </si>
  <si>
    <t>3230372</t>
  </si>
  <si>
    <t>מליסרון אגח יט</t>
  </si>
  <si>
    <t>3230398</t>
  </si>
  <si>
    <t>מליסרון אגח כ</t>
  </si>
  <si>
    <t>3230422</t>
  </si>
  <si>
    <t>32304220</t>
  </si>
  <si>
    <t>פועלים הנ התח נד יט</t>
  </si>
  <si>
    <t>1940626</t>
  </si>
  <si>
    <t>פועלים הנפ התח נד כ"א</t>
  </si>
  <si>
    <t>1940725</t>
  </si>
  <si>
    <t>פועלים התחייבות נדחים ו</t>
  </si>
  <si>
    <t>6620553</t>
  </si>
  <si>
    <t>פועלים התחייבות נדחים ז'</t>
  </si>
  <si>
    <t>1191329</t>
  </si>
  <si>
    <t>רבוע נדלן אגח ז</t>
  </si>
  <si>
    <t>1140615</t>
  </si>
  <si>
    <t>רבוע נדלן אגח ח</t>
  </si>
  <si>
    <t>1157569</t>
  </si>
  <si>
    <t>ריט 1  אגח ה</t>
  </si>
  <si>
    <t>1136753</t>
  </si>
  <si>
    <t>ריט 1 אגח ד</t>
  </si>
  <si>
    <t>1129899</t>
  </si>
  <si>
    <t>ריט 1 אגח ו</t>
  </si>
  <si>
    <t>1138544</t>
  </si>
  <si>
    <t>שופרסל אגח ו</t>
  </si>
  <si>
    <t>7770217</t>
  </si>
  <si>
    <t>רשתות שיווק</t>
  </si>
  <si>
    <t>שלמה החז אגח טז</t>
  </si>
  <si>
    <t>1410281</t>
  </si>
  <si>
    <t>שרותים</t>
  </si>
  <si>
    <t>אדמה אגח ב</t>
  </si>
  <si>
    <t>1110915</t>
  </si>
  <si>
    <t>כימיה, גומי ופלסטיק</t>
  </si>
  <si>
    <t>ilAA-</t>
  </si>
  <si>
    <t>אלוני חץ אגח ח</t>
  </si>
  <si>
    <t>3900271</t>
  </si>
  <si>
    <t>בזק אגח 10</t>
  </si>
  <si>
    <t>2300184</t>
  </si>
  <si>
    <t>תקשורת ומדיה</t>
  </si>
  <si>
    <t>בזק אגח 14</t>
  </si>
  <si>
    <t>2300317</t>
  </si>
  <si>
    <t>ביג אגח ז</t>
  </si>
  <si>
    <t>1136084</t>
  </si>
  <si>
    <t>בינלאומי הנפק התח כו</t>
  </si>
  <si>
    <t>1185537</t>
  </si>
  <si>
    <t>בינלאומי הנפק התח כז</t>
  </si>
  <si>
    <t>1189497</t>
  </si>
  <si>
    <t>דיסקונט מנפיקים נדחים ז</t>
  </si>
  <si>
    <t>7480247</t>
  </si>
  <si>
    <t>דיסקונט מנפיקים נדחים ח</t>
  </si>
  <si>
    <t>7480312</t>
  </si>
  <si>
    <t>דיסקונט מנפיקים נדחים ט</t>
  </si>
  <si>
    <t>1191246</t>
  </si>
  <si>
    <t>ירושלים הנפ אגח יג</t>
  </si>
  <si>
    <t>1142512</t>
  </si>
  <si>
    <t>ירושלים הנפ אגח יח</t>
  </si>
  <si>
    <t>1182054</t>
  </si>
  <si>
    <t>ישרס אגח טז</t>
  </si>
  <si>
    <t>6130223</t>
  </si>
  <si>
    <t>ישרס אגח יט</t>
  </si>
  <si>
    <t>6130348</t>
  </si>
  <si>
    <t>כללביט אגח ז</t>
  </si>
  <si>
    <t>1132950</t>
  </si>
  <si>
    <t>ביטוח</t>
  </si>
  <si>
    <t>מגה אור אגח ח'</t>
  </si>
  <si>
    <t>1147602</t>
  </si>
  <si>
    <t>מזרחי טפ הנפק התח 65</t>
  </si>
  <si>
    <t>1191675</t>
  </si>
  <si>
    <t>מזרחי טפחות הנפ התח 48</t>
  </si>
  <si>
    <t>2310266</t>
  </si>
  <si>
    <t>סלע נדלן אגח ב</t>
  </si>
  <si>
    <t>1132927</t>
  </si>
  <si>
    <t>Aa3.il</t>
  </si>
  <si>
    <t>סלע נדלן אגח ג</t>
  </si>
  <si>
    <t>1138973</t>
  </si>
  <si>
    <t>סלע נדלן אגח ד</t>
  </si>
  <si>
    <t>1167147</t>
  </si>
  <si>
    <t>אזורים אגח 15</t>
  </si>
  <si>
    <t>7150451</t>
  </si>
  <si>
    <t>בנייה</t>
  </si>
  <si>
    <t>A1.il</t>
  </si>
  <si>
    <t>אלדן תחבורה אגח ה'</t>
  </si>
  <si>
    <t>1155357</t>
  </si>
  <si>
    <t>ilA+</t>
  </si>
  <si>
    <t>אלדן תחבורה אגח ז</t>
  </si>
  <si>
    <t>1184779</t>
  </si>
  <si>
    <t>11847790</t>
  </si>
  <si>
    <t>אשטרום נכסים אגח 12</t>
  </si>
  <si>
    <t>2510279</t>
  </si>
  <si>
    <t>25102790</t>
  </si>
  <si>
    <t>ג'נריישן קפיטל אגח ב</t>
  </si>
  <si>
    <t>1177526</t>
  </si>
  <si>
    <t>השקעה ואחזקות</t>
  </si>
  <si>
    <t>ג'נריישן קפיטל אגח ג</t>
  </si>
  <si>
    <t>1184555</t>
  </si>
  <si>
    <t>גירון אגח ו</t>
  </si>
  <si>
    <t>1139849</t>
  </si>
  <si>
    <t>מגה אור אגח י</t>
  </si>
  <si>
    <t>1178367</t>
  </si>
  <si>
    <t>מימון ישיר אגח ג</t>
  </si>
  <si>
    <t>1171214</t>
  </si>
  <si>
    <t>אשראי חוץ בנקאי</t>
  </si>
  <si>
    <t>מימון ישיר אגח ד</t>
  </si>
  <si>
    <t>1175660</t>
  </si>
  <si>
    <t>מימון ישיר קב אגח ב</t>
  </si>
  <si>
    <t>1168145</t>
  </si>
  <si>
    <t>קיסטון ריט אגח א</t>
  </si>
  <si>
    <t>1182187</t>
  </si>
  <si>
    <t>אדגר אגח יב</t>
  </si>
  <si>
    <t>1820331</t>
  </si>
  <si>
    <t>A2.il</t>
  </si>
  <si>
    <t>אדגר אגח סד י'</t>
  </si>
  <si>
    <t>1820208</t>
  </si>
  <si>
    <t>אדגר אגח סד יא</t>
  </si>
  <si>
    <t>1820281</t>
  </si>
  <si>
    <t>אלבר אגח טז</t>
  </si>
  <si>
    <t>11398230</t>
  </si>
  <si>
    <t>ilA</t>
  </si>
  <si>
    <t>אלבר אגח יז</t>
  </si>
  <si>
    <t>1158732</t>
  </si>
  <si>
    <t>אנלייט אנר' אג להמרה ג'</t>
  </si>
  <si>
    <t>7200249</t>
  </si>
  <si>
    <t>אנרגיה מתחדשת</t>
  </si>
  <si>
    <t>אפי נכסים אגח ח</t>
  </si>
  <si>
    <t>1142231</t>
  </si>
  <si>
    <t>אפי נכסים אגח יג</t>
  </si>
  <si>
    <t>1178292</t>
  </si>
  <si>
    <t>אשטרום קב אגח ד</t>
  </si>
  <si>
    <t>1182989</t>
  </si>
  <si>
    <t>הכשרת הישוב אגח 21</t>
  </si>
  <si>
    <t>6120224</t>
  </si>
  <si>
    <t>הכשרת הישוב אגח 25</t>
  </si>
  <si>
    <t>1191527</t>
  </si>
  <si>
    <t>מנרב אגח ד</t>
  </si>
  <si>
    <t>1550169</t>
  </si>
  <si>
    <t>נכסים ובנין אגח ד</t>
  </si>
  <si>
    <t>6990154</t>
  </si>
  <si>
    <t>שיכון ובינוי אגח 6</t>
  </si>
  <si>
    <t>1129733</t>
  </si>
  <si>
    <t>שיכון ובינוי אגח 8</t>
  </si>
  <si>
    <t>1135888</t>
  </si>
  <si>
    <t>שיכון ובינוי אגח 9</t>
  </si>
  <si>
    <t>1167386</t>
  </si>
  <si>
    <t>או פי סי אגח ב'</t>
  </si>
  <si>
    <t>1166057</t>
  </si>
  <si>
    <t>ilA-</t>
  </si>
  <si>
    <t>אסאר אקורד אגח ב</t>
  </si>
  <si>
    <t>4220372</t>
  </si>
  <si>
    <t>A3.il</t>
  </si>
  <si>
    <t>ג'י סיטי אגח טז</t>
  </si>
  <si>
    <t>1260785</t>
  </si>
  <si>
    <t>ג'י סיטי אגח יא</t>
  </si>
  <si>
    <t>1260546</t>
  </si>
  <si>
    <t>ג'י סיטי אגח יב</t>
  </si>
  <si>
    <t>1260603</t>
  </si>
  <si>
    <t>ג'י סיטי אגח יג</t>
  </si>
  <si>
    <t>1260652</t>
  </si>
  <si>
    <t>ג'י סיטי אגח יד</t>
  </si>
  <si>
    <t>1260736</t>
  </si>
  <si>
    <t>דליה אנרגיה אגח א</t>
  </si>
  <si>
    <t>1184951</t>
  </si>
  <si>
    <t>מגוריט אגח ב</t>
  </si>
  <si>
    <t>1168350</t>
  </si>
  <si>
    <t>מגוריט אגח ג</t>
  </si>
  <si>
    <t>1175975</t>
  </si>
  <si>
    <t>מגוריט אגח ד</t>
  </si>
  <si>
    <t>1185834</t>
  </si>
  <si>
    <t>פתאל החז אגח ד</t>
  </si>
  <si>
    <t>1188192</t>
  </si>
  <si>
    <t>מלונאות ותיירות</t>
  </si>
  <si>
    <t>רני צים אגח ב</t>
  </si>
  <si>
    <t>1171834</t>
  </si>
  <si>
    <t>בראק אן וי אגח ב</t>
  </si>
  <si>
    <t>1128347</t>
  </si>
  <si>
    <t>ilBBB+</t>
  </si>
  <si>
    <t>בראק אן וי אגח ג</t>
  </si>
  <si>
    <t>1133040</t>
  </si>
  <si>
    <t>רני צים אגח ג</t>
  </si>
  <si>
    <t>1183193</t>
  </si>
  <si>
    <t>דיסקונט השק אגח ו</t>
  </si>
  <si>
    <t>6390207</t>
  </si>
  <si>
    <t>ilBBB</t>
  </si>
  <si>
    <t>1184777</t>
  </si>
  <si>
    <t>לא מדורג</t>
  </si>
  <si>
    <t>ארי נדלן אגח א</t>
  </si>
  <si>
    <t>3660156</t>
  </si>
  <si>
    <t>דוניץ אג א</t>
  </si>
  <si>
    <t>4000055</t>
  </si>
  <si>
    <t>דוראל אגח א</t>
  </si>
  <si>
    <t>1179134</t>
  </si>
  <si>
    <t>חג'ג' אגח יב</t>
  </si>
  <si>
    <t>8230377</t>
  </si>
  <si>
    <t>חלל תקש אגח יח</t>
  </si>
  <si>
    <t>1158518</t>
  </si>
  <si>
    <t>חנן מור אגח ט</t>
  </si>
  <si>
    <t>1160506</t>
  </si>
  <si>
    <t>חנן מור אגח טו</t>
  </si>
  <si>
    <t>1189851</t>
  </si>
  <si>
    <t>לוזון קבוצה אגח ח</t>
  </si>
  <si>
    <t>4730164</t>
  </si>
  <si>
    <t>מניבים ריט אגח א</t>
  </si>
  <si>
    <t>1140581</t>
  </si>
  <si>
    <t>מניבים ריט אגח ב</t>
  </si>
  <si>
    <t>1155928</t>
  </si>
  <si>
    <t>מניבים ריט אגח ג</t>
  </si>
  <si>
    <t>1177658</t>
  </si>
  <si>
    <t>משק אנרגיה אגח א</t>
  </si>
  <si>
    <t>1169531</t>
  </si>
  <si>
    <t>נופר אנרגי אגח א</t>
  </si>
  <si>
    <t>1179340</t>
  </si>
  <si>
    <t>11793400</t>
  </si>
  <si>
    <t>סולאיר אגח א</t>
  </si>
  <si>
    <t>1183730</t>
  </si>
  <si>
    <t>סולגרין אגח ב</t>
  </si>
  <si>
    <t>1186246</t>
  </si>
  <si>
    <t>ריט אזורים אגח א</t>
  </si>
  <si>
    <t>1175769</t>
  </si>
  <si>
    <t>תנופורט אגח ב</t>
  </si>
  <si>
    <t>1189919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</si>
  <si>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</si>
  <si>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t>דיסקונט מנפיקים אגח יג</t>
  </si>
  <si>
    <t>7480155</t>
  </si>
  <si>
    <t>דיסקונט מנפיקים אגח יד</t>
  </si>
  <si>
    <t>7480163</t>
  </si>
  <si>
    <t>הראל פיקדון אגח א'</t>
  </si>
  <si>
    <t>1159623</t>
  </si>
  <si>
    <t>אג"ח מובנות</t>
  </si>
  <si>
    <t>חברת נמלי ישראל אגח ג</t>
  </si>
  <si>
    <t>1145580</t>
  </si>
  <si>
    <t>לאומי אגח 178</t>
  </si>
  <si>
    <t>6040323</t>
  </si>
  <si>
    <t>לאומי אגח 180</t>
  </si>
  <si>
    <t>6040422</t>
  </si>
  <si>
    <t>לאומי אגח סד' 184</t>
  </si>
  <si>
    <t>6040604</t>
  </si>
  <si>
    <t>מזרחי טפ הנפק אגח 60</t>
  </si>
  <si>
    <t>2310456</t>
  </si>
  <si>
    <t>מזרחי טפחות הנפק אגח 40</t>
  </si>
  <si>
    <t>2310167</t>
  </si>
  <si>
    <t>מזרחי טפחות הנפק אגח 63</t>
  </si>
  <si>
    <t>2310548</t>
  </si>
  <si>
    <t>עמידר אגח א</t>
  </si>
  <si>
    <t>1143585</t>
  </si>
  <si>
    <t>פועלים אגח 100</t>
  </si>
  <si>
    <t>6620488</t>
  </si>
  <si>
    <t>פועלים אגח 101</t>
  </si>
  <si>
    <t>1191337</t>
  </si>
  <si>
    <t>חשמל אגח 26</t>
  </si>
  <si>
    <t>6000202</t>
  </si>
  <si>
    <t>סאמיט אגח ח</t>
  </si>
  <si>
    <t>1138940</t>
  </si>
  <si>
    <t>פועלים הנ הת טז</t>
  </si>
  <si>
    <t>1940550</t>
  </si>
  <si>
    <t>שטראוס אגח ה</t>
  </si>
  <si>
    <t>7460389</t>
  </si>
  <si>
    <t>מזון</t>
  </si>
  <si>
    <t>1133131</t>
  </si>
  <si>
    <t>ביטחוניות</t>
  </si>
  <si>
    <t>איי סי אל   אגח ה</t>
  </si>
  <si>
    <t>2810299</t>
  </si>
  <si>
    <t>אלביט מערכות אגח ב</t>
  </si>
  <si>
    <t>1178235</t>
  </si>
  <si>
    <t>אמות אגח ז</t>
  </si>
  <si>
    <t>1162866</t>
  </si>
  <si>
    <t>אקויטל אגח 2</t>
  </si>
  <si>
    <t>7550122</t>
  </si>
  <si>
    <t>אקויטל אגח 3</t>
  </si>
  <si>
    <t>7550148</t>
  </si>
  <si>
    <t>דה זראסאי אגח ד</t>
  </si>
  <si>
    <t>1147560</t>
  </si>
  <si>
    <t>הראל השקעות בביטוח אגח א</t>
  </si>
  <si>
    <t>5850110</t>
  </si>
  <si>
    <t>Aa2.il</t>
  </si>
  <si>
    <t>וילאר אגח ז</t>
  </si>
  <si>
    <t>4160149</t>
  </si>
  <si>
    <t>וילאר אגח ח</t>
  </si>
  <si>
    <t>4160156</t>
  </si>
  <si>
    <t>ישראמקו אגח ג</t>
  </si>
  <si>
    <t>2320232</t>
  </si>
  <si>
    <t>חיפושי נפט וגז</t>
  </si>
  <si>
    <t>מנורה הון התח ד</t>
  </si>
  <si>
    <t>1135920</t>
  </si>
  <si>
    <t>מנורה מבטחים אגח ג</t>
  </si>
  <si>
    <t>5660063</t>
  </si>
  <si>
    <t>נפטא אגח ח'</t>
  </si>
  <si>
    <t>6430169</t>
  </si>
  <si>
    <t>סאמיט אגח ו</t>
  </si>
  <si>
    <t>1130939</t>
  </si>
  <si>
    <t>סאמיט אגח י</t>
  </si>
  <si>
    <t>1143395</t>
  </si>
  <si>
    <t>סילברסטין אגח ב</t>
  </si>
  <si>
    <t>1160597</t>
  </si>
  <si>
    <t>שופרסל אגח ה</t>
  </si>
  <si>
    <t>7770209</t>
  </si>
  <si>
    <t>שלמה החז אגח יז</t>
  </si>
  <si>
    <t>1410299</t>
  </si>
  <si>
    <t>אלוני חץ אגח ט</t>
  </si>
  <si>
    <t>3900354</t>
  </si>
  <si>
    <t>אלוני חץ אגח י</t>
  </si>
  <si>
    <t>3900362</t>
  </si>
  <si>
    <t>אלוני חץ אגח יא</t>
  </si>
  <si>
    <t>3900487</t>
  </si>
  <si>
    <t>בזק אגח 13</t>
  </si>
  <si>
    <t>2300309</t>
  </si>
  <si>
    <t>הראל הנפק אגח יח</t>
  </si>
  <si>
    <t>1182666</t>
  </si>
  <si>
    <t>הראל הנפקות אגח יא</t>
  </si>
  <si>
    <t>1136316</t>
  </si>
  <si>
    <t>ווסטדייל אגח א</t>
  </si>
  <si>
    <t>1157577</t>
  </si>
  <si>
    <t>יוניברסל אגח ד</t>
  </si>
  <si>
    <t>1172253</t>
  </si>
  <si>
    <t>מסחר</t>
  </si>
  <si>
    <t>ישרס אגח יד</t>
  </si>
  <si>
    <t>6130199</t>
  </si>
  <si>
    <t>כללביט אגח ח</t>
  </si>
  <si>
    <t>1132968</t>
  </si>
  <si>
    <t>כללביט אגח י</t>
  </si>
  <si>
    <t>1136068</t>
  </si>
  <si>
    <t>כללביט אגח יב</t>
  </si>
  <si>
    <t>1179928</t>
  </si>
  <si>
    <t>מגדל הון אגח ד</t>
  </si>
  <si>
    <t>1137033</t>
  </si>
  <si>
    <t>מטריקס אגח ב</t>
  </si>
  <si>
    <t>1189646</t>
  </si>
  <si>
    <t>שירותי מידע</t>
  </si>
  <si>
    <t>נמקו אגח ב</t>
  </si>
  <si>
    <t>1160258</t>
  </si>
  <si>
    <t>נמקו ריאלטי אגח א</t>
  </si>
  <si>
    <t>1139575</t>
  </si>
  <si>
    <t>פורמולה אגח ג</t>
  </si>
  <si>
    <t>2560209</t>
  </si>
  <si>
    <t>25602090</t>
  </si>
  <si>
    <t>פורמולה מערכות אגח א</t>
  </si>
  <si>
    <t>2560142</t>
  </si>
  <si>
    <t>פניקס הון אגח ו</t>
  </si>
  <si>
    <t>1136696</t>
  </si>
  <si>
    <t>פניקס הון אגח ח</t>
  </si>
  <si>
    <t>1139815</t>
  </si>
  <si>
    <t>פניקס הון אגח יא</t>
  </si>
  <si>
    <t>1159359</t>
  </si>
  <si>
    <t>פניקס הון אגח יג</t>
  </si>
  <si>
    <t>1188135</t>
  </si>
  <si>
    <t>פסיפיק אגח ב'</t>
  </si>
  <si>
    <t>1163062</t>
  </si>
  <si>
    <t>קרסו מוטורס אגח א</t>
  </si>
  <si>
    <t>1136464</t>
  </si>
  <si>
    <t>קרסו מוטורס אגח ב</t>
  </si>
  <si>
    <t>1139591</t>
  </si>
  <si>
    <t>קרסו מוטורס אגח ד</t>
  </si>
  <si>
    <t>1173566</t>
  </si>
  <si>
    <t>11735660</t>
  </si>
  <si>
    <t>תדיראן גרופ אגח 3</t>
  </si>
  <si>
    <t>2580132</t>
  </si>
  <si>
    <t>אלון רבוע כחול אגח ו</t>
  </si>
  <si>
    <t>1169127</t>
  </si>
  <si>
    <t>אלקטרה פאוור אגח א</t>
  </si>
  <si>
    <t>1167360</t>
  </si>
  <si>
    <t>אמ.ג'י.ג'י אגח ב</t>
  </si>
  <si>
    <t>1160811</t>
  </si>
  <si>
    <t>דמרי אגח ו</t>
  </si>
  <si>
    <t>1136936</t>
  </si>
  <si>
    <t>דמרי אגח ח</t>
  </si>
  <si>
    <t>1153725</t>
  </si>
  <si>
    <t>טמפו משק אגח ב</t>
  </si>
  <si>
    <t>1133511</t>
  </si>
  <si>
    <t>לייטסטון אגח א</t>
  </si>
  <si>
    <t>1133891</t>
  </si>
  <si>
    <t>לייטסטון אגח ב</t>
  </si>
  <si>
    <t>1160746</t>
  </si>
  <si>
    <t>מגדל ביטוח הון אגח ג</t>
  </si>
  <si>
    <t>1135862</t>
  </si>
  <si>
    <t>מגדל הון אגח ה</t>
  </si>
  <si>
    <t>1139286</t>
  </si>
  <si>
    <t>מגדל הון אגח ט</t>
  </si>
  <si>
    <t>1185628</t>
  </si>
  <si>
    <t>מגדל הון אגח י</t>
  </si>
  <si>
    <t>1192079</t>
  </si>
  <si>
    <t>ממן אגח ב</t>
  </si>
  <si>
    <t>2380046</t>
  </si>
  <si>
    <t>ממן אגח ג</t>
  </si>
  <si>
    <t>2380053</t>
  </si>
  <si>
    <t>ספנסר אגח ג</t>
  </si>
  <si>
    <t>1147495</t>
  </si>
  <si>
    <t>פז נפט אגח ח</t>
  </si>
  <si>
    <t>1162817</t>
  </si>
  <si>
    <t>פרטנר אגח ז</t>
  </si>
  <si>
    <t>1156397</t>
  </si>
  <si>
    <t>פרטנר אגח ח</t>
  </si>
  <si>
    <t>1182948</t>
  </si>
  <si>
    <t>אזורים אגח 11</t>
  </si>
  <si>
    <t>7150352</t>
  </si>
  <si>
    <t>אזורים אגח 14</t>
  </si>
  <si>
    <t>7150444</t>
  </si>
  <si>
    <t>אלון רבוע אגח ד</t>
  </si>
  <si>
    <t>1139583</t>
  </si>
  <si>
    <t>אנלייט אנר אגח ד</t>
  </si>
  <si>
    <t>7200256</t>
  </si>
  <si>
    <t>אנרג'יקס אגח להמרה ב</t>
  </si>
  <si>
    <t>1168483</t>
  </si>
  <si>
    <t>אפי נכסים אגח ט</t>
  </si>
  <si>
    <t>1156470</t>
  </si>
  <si>
    <t>אפי נכסים אגח יב</t>
  </si>
  <si>
    <t>1173764</t>
  </si>
  <si>
    <t>בתי זיקוק אגח יב</t>
  </si>
  <si>
    <t>2590578</t>
  </si>
  <si>
    <t>25905780</t>
  </si>
  <si>
    <t>דה לסר אגח ו</t>
  </si>
  <si>
    <t>1167477</t>
  </si>
  <si>
    <t>דור אלון אגח ז</t>
  </si>
  <si>
    <t>1157700</t>
  </si>
  <si>
    <t>הרץ פרופר אגח ב</t>
  </si>
  <si>
    <t>1184753</t>
  </si>
  <si>
    <t>ויקטורי אגח א</t>
  </si>
  <si>
    <t>1136126</t>
  </si>
  <si>
    <t>חברה לישראל אגח 10</t>
  </si>
  <si>
    <t>5760236</t>
  </si>
  <si>
    <t>חברה לישראל אגח 12</t>
  </si>
  <si>
    <t>5760251</t>
  </si>
  <si>
    <t>חברה לישראל אגח 14</t>
  </si>
  <si>
    <t>5760301</t>
  </si>
  <si>
    <t>חברה לישראל אגח 15</t>
  </si>
  <si>
    <t>5760327</t>
  </si>
  <si>
    <t>יצוא אגח א</t>
  </si>
  <si>
    <t>7040082</t>
  </si>
  <si>
    <t>נכסים ובנין אגח ט</t>
  </si>
  <si>
    <t>6990212</t>
  </si>
  <si>
    <t>סאות'רן אגח ג'</t>
  </si>
  <si>
    <t>1159474</t>
  </si>
  <si>
    <t>ספנסר אגח ב</t>
  </si>
  <si>
    <t>1139898</t>
  </si>
  <si>
    <t>ספנסר אגח ד</t>
  </si>
  <si>
    <t>1188788</t>
  </si>
  <si>
    <t>פנינסולה אגח ג</t>
  </si>
  <si>
    <t>3330222</t>
  </si>
  <si>
    <t>פרשקובסקי אגח יד</t>
  </si>
  <si>
    <t>1183623</t>
  </si>
  <si>
    <t>פתאל אירו אגח ד</t>
  </si>
  <si>
    <t>1168038</t>
  </si>
  <si>
    <t>פתאל אירופה אגח ג</t>
  </si>
  <si>
    <t>1141852</t>
  </si>
  <si>
    <t>קופרליין אגח ג</t>
  </si>
  <si>
    <t>1167881</t>
  </si>
  <si>
    <t>קרסו נדלן אגח א</t>
  </si>
  <si>
    <t>1190008</t>
  </si>
  <si>
    <t>שיכון ובינוי אגח 10</t>
  </si>
  <si>
    <t>1175132</t>
  </si>
  <si>
    <t>אאורה אגח טו</t>
  </si>
  <si>
    <t>3730504</t>
  </si>
  <si>
    <t>אאורה אגח טז</t>
  </si>
  <si>
    <t>37305790</t>
  </si>
  <si>
    <t>אאורה אגח יד</t>
  </si>
  <si>
    <t>3730488</t>
  </si>
  <si>
    <t>או.פי.סי אנרגיה אגח ג</t>
  </si>
  <si>
    <t>1180355</t>
  </si>
  <si>
    <t>אורשי אגח ג</t>
  </si>
  <si>
    <t>1170372</t>
  </si>
  <si>
    <t>אלקטרה נדלן אגח ה</t>
  </si>
  <si>
    <t>1138593</t>
  </si>
  <si>
    <t>אלקטרה נדלן אגח ו</t>
  </si>
  <si>
    <t>1174564</t>
  </si>
  <si>
    <t>אסאר אקורד אגח א</t>
  </si>
  <si>
    <t>4220349</t>
  </si>
  <si>
    <t>42203490</t>
  </si>
  <si>
    <t>אקסטל אג"ח ג</t>
  </si>
  <si>
    <t>1175041</t>
  </si>
  <si>
    <t>11750410</t>
  </si>
  <si>
    <t>אקרו אגח א</t>
  </si>
  <si>
    <t>1188572</t>
  </si>
  <si>
    <t>מכלול מימון אגח א</t>
  </si>
  <si>
    <t>1187277</t>
  </si>
  <si>
    <t>מלרן אגח ב</t>
  </si>
  <si>
    <t>1170323</t>
  </si>
  <si>
    <t>מלרן אגח ג</t>
  </si>
  <si>
    <t>1180058</t>
  </si>
  <si>
    <t>מלרן אגח ד</t>
  </si>
  <si>
    <t>1186865</t>
  </si>
  <si>
    <t>מניף אגח א</t>
  </si>
  <si>
    <t>1185883</t>
  </si>
  <si>
    <t>11858830</t>
  </si>
  <si>
    <t>נאוויטס פטרו אגח ב'</t>
  </si>
  <si>
    <t>1169614</t>
  </si>
  <si>
    <t>11696140</t>
  </si>
  <si>
    <t>סאות'רן פרופ אגח א</t>
  </si>
  <si>
    <t>1140094</t>
  </si>
  <si>
    <t>פתאל החז אגח ב</t>
  </si>
  <si>
    <t>1150812</t>
  </si>
  <si>
    <t>פתאל החזקות אגח להמרה 1</t>
  </si>
  <si>
    <t>1169721</t>
  </si>
  <si>
    <t>צרפתי אגח ט</t>
  </si>
  <si>
    <t>4250197</t>
  </si>
  <si>
    <t>קרדן נדלן אגח ה</t>
  </si>
  <si>
    <t>1172725</t>
  </si>
  <si>
    <t>שלמה נדלן אגח ד</t>
  </si>
  <si>
    <t>1157668</t>
  </si>
  <si>
    <t>11576680</t>
  </si>
  <si>
    <t>אביב בניה אגח 7</t>
  </si>
  <si>
    <t>1190453</t>
  </si>
  <si>
    <t>Baa1.il</t>
  </si>
  <si>
    <t>אלטיטיוד השקעות אגח א</t>
  </si>
  <si>
    <t>1143924</t>
  </si>
  <si>
    <t>אמ.די.ג'י אגח ה</t>
  </si>
  <si>
    <t>1190529</t>
  </si>
  <si>
    <t>11905290</t>
  </si>
  <si>
    <t>אנקור הזדמנויות אגח א</t>
  </si>
  <si>
    <t>1183607</t>
  </si>
  <si>
    <t>דלק קב אגח לא</t>
  </si>
  <si>
    <t>1134790</t>
  </si>
  <si>
    <t>דלק קב אגח לד</t>
  </si>
  <si>
    <t>1143361</t>
  </si>
  <si>
    <t>דלשה קפיטל אגח ב</t>
  </si>
  <si>
    <t>1137314</t>
  </si>
  <si>
    <t>חג'ג' אגח ח</t>
  </si>
  <si>
    <t>8230229</t>
  </si>
  <si>
    <t>חג'ג' אגח להמרה י</t>
  </si>
  <si>
    <t>8230294</t>
  </si>
  <si>
    <t>מויניאן אגח ב'</t>
  </si>
  <si>
    <t>1143015</t>
  </si>
  <si>
    <t>שוהם ביזנס אגח ד</t>
  </si>
  <si>
    <t>1182047</t>
  </si>
  <si>
    <t>אורון אגח ב</t>
  </si>
  <si>
    <t>1160571</t>
  </si>
  <si>
    <t>11605710</t>
  </si>
  <si>
    <t>דיסקונט השק אגח י</t>
  </si>
  <si>
    <t>6390348</t>
  </si>
  <si>
    <t>דיסקונט השקע אגח יא</t>
  </si>
  <si>
    <t>6390405</t>
  </si>
  <si>
    <t>אמ אר אר   אגח ב</t>
  </si>
  <si>
    <t>1184696</t>
  </si>
  <si>
    <t>בי קומיוניקיישנס אגח ו</t>
  </si>
  <si>
    <t>1178151</t>
  </si>
  <si>
    <t>בי קומיוניקיישנס אגחג</t>
  </si>
  <si>
    <t>1139203</t>
  </si>
  <si>
    <t>ג'נריישן קפיטל אגח א</t>
  </si>
  <si>
    <t>1166222</t>
  </si>
  <si>
    <t>גבאי מניבים אגח י</t>
  </si>
  <si>
    <t>7710239</t>
  </si>
  <si>
    <t>גבאי מניבים אגח יא</t>
  </si>
  <si>
    <t>7710254</t>
  </si>
  <si>
    <t>גבאי מניבים אגח יג</t>
  </si>
  <si>
    <t>7710296</t>
  </si>
  <si>
    <t>גיבוי אחזקות אגח ב</t>
  </si>
  <si>
    <t>4480190</t>
  </si>
  <si>
    <t>דלק קבוצה אגח לה</t>
  </si>
  <si>
    <t>1177849</t>
  </si>
  <si>
    <t>11778490</t>
  </si>
  <si>
    <t>דלק קבוצה אגח לו</t>
  </si>
  <si>
    <t>1181122</t>
  </si>
  <si>
    <t>11811220</t>
  </si>
  <si>
    <t>וויי בוקס אגח ד</t>
  </si>
  <si>
    <t>4860193</t>
  </si>
  <si>
    <t>חג'ג' אגח יא</t>
  </si>
  <si>
    <t>8230328</t>
  </si>
  <si>
    <t>חג'ג' אגח יג</t>
  </si>
  <si>
    <t>1190040</t>
  </si>
  <si>
    <t>1181502</t>
  </si>
  <si>
    <t>חנן מור אגח י</t>
  </si>
  <si>
    <t>1165299</t>
  </si>
  <si>
    <t>חנן מור אגח יא</t>
  </si>
  <si>
    <t>1168079</t>
  </si>
  <si>
    <t>יובלים אגח ב</t>
  </si>
  <si>
    <t>11869070</t>
  </si>
  <si>
    <t>ישראל קנדה אגח ז</t>
  </si>
  <si>
    <t>4340212</t>
  </si>
  <si>
    <t>לוזון קבוצה אגח י</t>
  </si>
  <si>
    <t>4730206</t>
  </si>
  <si>
    <t>לפידות קפיטל אגח א</t>
  </si>
  <si>
    <t>6420095</t>
  </si>
  <si>
    <t>מצלאוי אגח ז להמרה</t>
  </si>
  <si>
    <t>1181676</t>
  </si>
  <si>
    <t>נאוויטס פטר אג ד ליהש</t>
  </si>
  <si>
    <t>1181627</t>
  </si>
  <si>
    <t>נקסטקום אגח ב'</t>
  </si>
  <si>
    <t>1143213</t>
  </si>
  <si>
    <t>ספיר קורפ אגח יח</t>
  </si>
  <si>
    <t>3650140</t>
  </si>
  <si>
    <t>ספיר קורפ אגח יט</t>
  </si>
  <si>
    <t>1188648</t>
  </si>
  <si>
    <t>עמרם אברהם אגח א</t>
  </si>
  <si>
    <t>11880440</t>
  </si>
  <si>
    <t>פאי סיאם אגח א</t>
  </si>
  <si>
    <t>1186485</t>
  </si>
  <si>
    <t>רוטשטיין אג להמרה 1</t>
  </si>
  <si>
    <t>5390216</t>
  </si>
  <si>
    <t>רוטשטיין אגח ח</t>
  </si>
  <si>
    <t>5390182</t>
  </si>
  <si>
    <t>רותם שני אגח א</t>
  </si>
  <si>
    <t>1173996</t>
  </si>
  <si>
    <t>רפק אגח ו</t>
  </si>
  <si>
    <t>7690159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</si>
  <si>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</si>
  <si>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t>ישראמקו אגח א</t>
  </si>
  <si>
    <t>2320174</t>
  </si>
  <si>
    <t>יו.אמ.איץ' אגח א</t>
  </si>
  <si>
    <t>1184167</t>
  </si>
  <si>
    <t>סאפיינס אגח ב</t>
  </si>
  <si>
    <t>1141936</t>
  </si>
  <si>
    <t>תוכנה ואינטרנט</t>
  </si>
  <si>
    <t>אבגול אגח ד</t>
  </si>
  <si>
    <t>1140417</t>
  </si>
  <si>
    <t>עץ נייר ודפוס</t>
  </si>
  <si>
    <t>תמר פטרוליום אגח א</t>
  </si>
  <si>
    <t>1141332</t>
  </si>
  <si>
    <t>תמר פטרוליום אגח ב</t>
  </si>
  <si>
    <t>1143593</t>
  </si>
  <si>
    <t>בזן אגח ו</t>
  </si>
  <si>
    <t>2590396</t>
  </si>
  <si>
    <t>חברה לישראל אגח 11</t>
  </si>
  <si>
    <t>5760244</t>
  </si>
  <si>
    <t>חברה לישראל אגח 13</t>
  </si>
  <si>
    <t>5760269</t>
  </si>
  <si>
    <t>פננטפארק אגח א</t>
  </si>
  <si>
    <t>1142371</t>
  </si>
  <si>
    <t>חלל תקש אגח טז</t>
  </si>
  <si>
    <t>1139922</t>
  </si>
  <si>
    <t>רציו מימון אגח ג</t>
  </si>
  <si>
    <t>1142488</t>
  </si>
  <si>
    <t>רציו מימון אגח ד</t>
  </si>
  <si>
    <t>1178144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</si>
  <si>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למדד 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</si>
  <si>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</si>
  <si>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</si>
  <si>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HAPOAL 3.255 1/32</t>
  </si>
  <si>
    <t>IL0066204707</t>
  </si>
  <si>
    <t>Bloomberg</t>
  </si>
  <si>
    <t>Banks</t>
  </si>
  <si>
    <t>BBB</t>
  </si>
  <si>
    <t>ICLIT 6.375 5/38</t>
  </si>
  <si>
    <t>IL0028103310</t>
  </si>
  <si>
    <t>NYSE</t>
  </si>
  <si>
    <t>Materials</t>
  </si>
  <si>
    <t>BBB-</t>
  </si>
  <si>
    <t>MZRHIT 3.077 4/31</t>
  </si>
  <si>
    <t>IL0069508369</t>
  </si>
  <si>
    <t>ENOIGA 5.375 30/3/28</t>
  </si>
  <si>
    <t>IL0011736738</t>
  </si>
  <si>
    <t>Energy</t>
  </si>
  <si>
    <t>BB-</t>
  </si>
  <si>
    <t>ENOIGA 5.875 30/3/31</t>
  </si>
  <si>
    <t>IL0011736811</t>
  </si>
  <si>
    <t>LVIATH 6.125 6/25</t>
  </si>
  <si>
    <t>IL0011677742</t>
  </si>
  <si>
    <t>LVIATH 6.5 6/27</t>
  </si>
  <si>
    <t>IL0011677825</t>
  </si>
  <si>
    <t>LVIATH 6.75 6/30</t>
  </si>
  <si>
    <t>IL0011677908</t>
  </si>
  <si>
    <t>TEVA 1.875 3/27</t>
  </si>
  <si>
    <t>XS1211044075</t>
  </si>
  <si>
    <t>EURONEXT</t>
  </si>
  <si>
    <t>Pharmaceuticals &amp; Biotechnology</t>
  </si>
  <si>
    <t>TEVA 3.75 05/27</t>
  </si>
  <si>
    <t>XS2406607098</t>
  </si>
  <si>
    <t>TEVA 4.375 5/30</t>
  </si>
  <si>
    <t>XS2406607171</t>
  </si>
  <si>
    <t>TEVA 4.75 05/27</t>
  </si>
  <si>
    <t>US88167AAP66</t>
  </si>
  <si>
    <t>TEVA 6 1/25</t>
  </si>
  <si>
    <t>XS2198213956</t>
  </si>
  <si>
    <t>DORLEV 7.494 30/12/23</t>
  </si>
  <si>
    <t>IL0011691354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</si>
  <si>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</si>
  <si>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HKINTL 3.132 27</t>
  </si>
  <si>
    <t>XS1555404786</t>
  </si>
  <si>
    <t>Diversified Financials</t>
  </si>
  <si>
    <t>AA+</t>
  </si>
  <si>
    <t>FABUH3.875 1/24</t>
  </si>
  <si>
    <t>XS1938532857</t>
  </si>
  <si>
    <t>Aa3</t>
  </si>
  <si>
    <t>Moodys</t>
  </si>
  <si>
    <t>ARAMCO 0.946 24</t>
  </si>
  <si>
    <t>XS2352861574</t>
  </si>
  <si>
    <t>A1</t>
  </si>
  <si>
    <t>GENHLD4.76 2025</t>
  </si>
  <si>
    <t>XS1917569243</t>
  </si>
  <si>
    <t>DIBUH 2.95 2/25</t>
  </si>
  <si>
    <t>XS2078677213</t>
  </si>
  <si>
    <t>A3</t>
  </si>
  <si>
    <t>ARNDT 0.375 4/27</t>
  </si>
  <si>
    <t>XS2421195848</t>
  </si>
  <si>
    <t>Real Estate</t>
  </si>
  <si>
    <t>BBB+</t>
  </si>
  <si>
    <t>ARNDTN 0 07/26</t>
  </si>
  <si>
    <t>XS2273810510</t>
  </si>
  <si>
    <t>ARNDTN 0.625 7/9/25</t>
  </si>
  <si>
    <t>XS2023872174</t>
  </si>
  <si>
    <t>ARNDTN 1.5 28/5/26</t>
  </si>
  <si>
    <t>XS1843435501</t>
  </si>
  <si>
    <t>ARNDTN 1.625 1/28</t>
  </si>
  <si>
    <t>XS1761721262</t>
  </si>
  <si>
    <t>ARNDTN 5.375 3/29</t>
  </si>
  <si>
    <t>XS1964701822</t>
  </si>
  <si>
    <t>BACR VAR 8/28</t>
  </si>
  <si>
    <t>US06738EBY05</t>
  </si>
  <si>
    <t>CITCON 1.25 9/26</t>
  </si>
  <si>
    <t>XS1485608118</t>
  </si>
  <si>
    <t>CITCON 1.625 03/28</t>
  </si>
  <si>
    <t>XS2310411090</t>
  </si>
  <si>
    <t>CITCON 2.375 1/27</t>
  </si>
  <si>
    <t>XS1822791619</t>
  </si>
  <si>
    <t>EMAAR 3.635 9/26</t>
  </si>
  <si>
    <t>XS1488480333</t>
  </si>
  <si>
    <t>ORCC 2 06/28</t>
  </si>
  <si>
    <t>US69121KAG94</t>
  </si>
  <si>
    <t>ORCINC 7.75 9/27</t>
  </si>
  <si>
    <t>US69120VAN10</t>
  </si>
  <si>
    <t>PONEIV 5.9 11/31</t>
  </si>
  <si>
    <t>USQ7700PAA23</t>
  </si>
  <si>
    <t>Consumer Durables &amp; Apparel</t>
  </si>
  <si>
    <t>AA 6.125 5/28</t>
  </si>
  <si>
    <t>US013822AC54</t>
  </si>
  <si>
    <t>BB+</t>
  </si>
  <si>
    <t>SMTPLN 2 1/25</t>
  </si>
  <si>
    <t>XS1757821688</t>
  </si>
  <si>
    <t>Ba1</t>
  </si>
  <si>
    <t>ATRSAV 2.625 5/27</t>
  </si>
  <si>
    <t>XS2294495838</t>
  </si>
  <si>
    <t>Ba2</t>
  </si>
  <si>
    <t>ATRSAV 3 09/25</t>
  </si>
  <si>
    <t>XS1829325239</t>
  </si>
  <si>
    <t>ENOGLN 6.5 4/27</t>
  </si>
  <si>
    <t>USG3044DAA49</t>
  </si>
  <si>
    <t>B</t>
  </si>
  <si>
    <t>WELTEC 8.25 10/26</t>
  </si>
  <si>
    <t>USK9900LAA19</t>
  </si>
  <si>
    <t>IAECN 9 07/26</t>
  </si>
  <si>
    <t>USG49774AB18</t>
  </si>
  <si>
    <t>B3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</si>
  <si>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</si>
  <si>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</si>
  <si>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</si>
  <si>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</si>
  <si>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</si>
  <si>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</si>
  <si>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או פי סי אנרגיה</t>
  </si>
  <si>
    <t>1141571</t>
  </si>
  <si>
    <t>11415710</t>
  </si>
  <si>
    <t>אורמת טכנו</t>
  </si>
  <si>
    <t>1134402</t>
  </si>
  <si>
    <t xml:space="preserve">הפניקס                   </t>
  </si>
  <si>
    <t>767012</t>
  </si>
  <si>
    <t xml:space="preserve">הראל השקעות              </t>
  </si>
  <si>
    <t>585018</t>
  </si>
  <si>
    <t>אלביט מערכות</t>
  </si>
  <si>
    <t>1081124</t>
  </si>
  <si>
    <t>שיכון ובינוי 1 שח</t>
  </si>
  <si>
    <t>1081942</t>
  </si>
  <si>
    <t xml:space="preserve">בנק הפועלים מ"ר 1 ש"ח    </t>
  </si>
  <si>
    <t>662577</t>
  </si>
  <si>
    <t xml:space="preserve">דיסקונט א                </t>
  </si>
  <si>
    <t>691212</t>
  </si>
  <si>
    <t xml:space="preserve">הבינלאומי 0.05 ש"ח       </t>
  </si>
  <si>
    <t>593038</t>
  </si>
  <si>
    <t>לאומי</t>
  </si>
  <si>
    <t>604611</t>
  </si>
  <si>
    <t xml:space="preserve">מזרחי טפחות ע'ש          </t>
  </si>
  <si>
    <t>695437</t>
  </si>
  <si>
    <t xml:space="preserve">חברה לישראל 1 ש'ח        </t>
  </si>
  <si>
    <t>576017</t>
  </si>
  <si>
    <t>אנרג'יאן</t>
  </si>
  <si>
    <t>1155290</t>
  </si>
  <si>
    <t xml:space="preserve">ניו-מד אנרג'י יהש 1ש"ח   </t>
  </si>
  <si>
    <t>475020</t>
  </si>
  <si>
    <t xml:space="preserve">איי.סי.אל  1 ש"ח         </t>
  </si>
  <si>
    <t>281014</t>
  </si>
  <si>
    <t xml:space="preserve">נובה                     </t>
  </si>
  <si>
    <t>1084557</t>
  </si>
  <si>
    <t>מוליכים למחצה</t>
  </si>
  <si>
    <t xml:space="preserve">שטראוס גרופ 1 ש"ח        </t>
  </si>
  <si>
    <t>746016</t>
  </si>
  <si>
    <t>אירפורט סיטי 0.01 ש"ח</t>
  </si>
  <si>
    <t>1095835</t>
  </si>
  <si>
    <t xml:space="preserve">אלוני חץ מר 1 שח         </t>
  </si>
  <si>
    <t>390013</t>
  </si>
  <si>
    <t>אמות</t>
  </si>
  <si>
    <t>1097278</t>
  </si>
  <si>
    <t xml:space="preserve">מבנה 1 ש'ח               </t>
  </si>
  <si>
    <t>226019</t>
  </si>
  <si>
    <t xml:space="preserve">מליסרון מר 1 שח          </t>
  </si>
  <si>
    <t>323014</t>
  </si>
  <si>
    <t>עזריאלי קבוצה</t>
  </si>
  <si>
    <t>1119478</t>
  </si>
  <si>
    <t xml:space="preserve">טבע מר                   </t>
  </si>
  <si>
    <t>629014</t>
  </si>
  <si>
    <t>פארמה</t>
  </si>
  <si>
    <t xml:space="preserve">נייס מ"ר 1 ש"ח           </t>
  </si>
  <si>
    <t>273011</t>
  </si>
  <si>
    <t>בזק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</si>
  <si>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</si>
  <si>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</si>
  <si>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 xml:space="preserve">דלתא גליל                </t>
  </si>
  <si>
    <t>627034</t>
  </si>
  <si>
    <t>אופנה והלבשה</t>
  </si>
  <si>
    <t>ארד מ"ר 0.1 ש"ח</t>
  </si>
  <si>
    <t>1091651</t>
  </si>
  <si>
    <t>אלקטרוניקה ואופטיקה</t>
  </si>
  <si>
    <t>בזן-בתי זקוק לנפט</t>
  </si>
  <si>
    <t>2590248</t>
  </si>
  <si>
    <t>פז נפט 5 ש"ח ע"נ</t>
  </si>
  <si>
    <t>1100007</t>
  </si>
  <si>
    <t>נופר אנרג'י</t>
  </si>
  <si>
    <t>1170877</t>
  </si>
  <si>
    <t>מימון ישיר קבוצה</t>
  </si>
  <si>
    <t>1168186</t>
  </si>
  <si>
    <t xml:space="preserve">כלל עסקי ביטוח 1 ש'ח     </t>
  </si>
  <si>
    <t>224014</t>
  </si>
  <si>
    <t xml:space="preserve">מנורה מבטחים החזקות      </t>
  </si>
  <si>
    <t>566018</t>
  </si>
  <si>
    <t>לאונרדו די.אר.אס</t>
  </si>
  <si>
    <t>1191261</t>
  </si>
  <si>
    <t xml:space="preserve">אאורה מר                 </t>
  </si>
  <si>
    <t>373019</t>
  </si>
  <si>
    <t xml:space="preserve">אזורים    1 ש"ח          </t>
  </si>
  <si>
    <t>715011</t>
  </si>
  <si>
    <t>אפריקה מגורים</t>
  </si>
  <si>
    <t>1097948</t>
  </si>
  <si>
    <t>אקרו קבוצה</t>
  </si>
  <si>
    <t>1184902</t>
  </si>
  <si>
    <t xml:space="preserve">חג'ג' נדלן מניות רגילות  </t>
  </si>
  <si>
    <t>823013</t>
  </si>
  <si>
    <t xml:space="preserve">ישראל קנדה 0.01 שח       </t>
  </si>
  <si>
    <t>434019</t>
  </si>
  <si>
    <t>4340190</t>
  </si>
  <si>
    <t xml:space="preserve">פ.י.ב.י. 0.05 שח         </t>
  </si>
  <si>
    <t>763011</t>
  </si>
  <si>
    <t>ג'נריישן קפיטל</t>
  </si>
  <si>
    <t>1156926</t>
  </si>
  <si>
    <t xml:space="preserve">ישראמקו יה"ש             </t>
  </si>
  <si>
    <t>232017</t>
  </si>
  <si>
    <t>נאוויטס פטרו יהש</t>
  </si>
  <si>
    <t>1141969</t>
  </si>
  <si>
    <t xml:space="preserve">רציו יחידות השתתפות      </t>
  </si>
  <si>
    <t>394015</t>
  </si>
  <si>
    <t>קמטק מ"ר 0.01 ש"ח</t>
  </si>
  <si>
    <t>1095264</t>
  </si>
  <si>
    <t>תורפז תעשיות</t>
  </si>
  <si>
    <t>1175611</t>
  </si>
  <si>
    <t>איסתא 1 ש"ח</t>
  </si>
  <si>
    <t>1081074</t>
  </si>
  <si>
    <t>פתאל החזקות</t>
  </si>
  <si>
    <t>1143429</t>
  </si>
  <si>
    <t>נטו מלינדה</t>
  </si>
  <si>
    <t>1105097</t>
  </si>
  <si>
    <t xml:space="preserve">סקופ מר 1 שח             </t>
  </si>
  <si>
    <t>288019</t>
  </si>
  <si>
    <t>קרסו מוטורס</t>
  </si>
  <si>
    <t>1123850</t>
  </si>
  <si>
    <t xml:space="preserve">תדיראן גרופ 1 שח         </t>
  </si>
  <si>
    <t>258012</t>
  </si>
  <si>
    <t>אינרום בנייה מ"ר</t>
  </si>
  <si>
    <t>1132356</t>
  </si>
  <si>
    <t>מתכת ומוצרי בנייה</t>
  </si>
  <si>
    <t>ארגו פרופרטיז</t>
  </si>
  <si>
    <t>1175371</t>
  </si>
  <si>
    <t xml:space="preserve">ג'י סיטי בע"מ            </t>
  </si>
  <si>
    <t>126011</t>
  </si>
  <si>
    <t>סאמיט        1 שח</t>
  </si>
  <si>
    <t>1081686</t>
  </si>
  <si>
    <t xml:space="preserve">ישרס השקעות 1 ש"ח        </t>
  </si>
  <si>
    <t>613034</t>
  </si>
  <si>
    <t>סלע נדלן</t>
  </si>
  <si>
    <t>1109644</t>
  </si>
  <si>
    <t>ריט 1 מ"ר 1 ש"ח</t>
  </si>
  <si>
    <t>1098920</t>
  </si>
  <si>
    <t xml:space="preserve">אינפיניה 0.01 ש"ח        </t>
  </si>
  <si>
    <t>632018</t>
  </si>
  <si>
    <t>ורידיס</t>
  </si>
  <si>
    <t>1176387</t>
  </si>
  <si>
    <t>קלינטק</t>
  </si>
  <si>
    <t>אלקטרה צריכה</t>
  </si>
  <si>
    <t>5010129</t>
  </si>
  <si>
    <t>פוקס מ"ר 0.01 ש"ח</t>
  </si>
  <si>
    <t>1087022</t>
  </si>
  <si>
    <t>ריטיילורס</t>
  </si>
  <si>
    <t>1175488</t>
  </si>
  <si>
    <t>רמי לוי</t>
  </si>
  <si>
    <t>1104249</t>
  </si>
  <si>
    <t>וואן טכנולוגיות</t>
  </si>
  <si>
    <t>161018</t>
  </si>
  <si>
    <t>אלטשולר שחם פיננסים</t>
  </si>
  <si>
    <t>1184936</t>
  </si>
  <si>
    <t>שירותים פיננסיים</t>
  </si>
  <si>
    <t xml:space="preserve">דנאל  מר 1 שח            </t>
  </si>
  <si>
    <t>314013</t>
  </si>
  <si>
    <t>אקסיליון- חסום</t>
  </si>
  <si>
    <t>383019</t>
  </si>
  <si>
    <t>סלקום ישראל</t>
  </si>
  <si>
    <t>1101534</t>
  </si>
  <si>
    <t xml:space="preserve">פרטנר מ"ר 0.01 ש"ח       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</si>
  <si>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</si>
  <si>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היתר</t>
    </r>
  </si>
  <si>
    <t>אקוואריוס מנועים</t>
  </si>
  <si>
    <t>1170240</t>
  </si>
  <si>
    <t xml:space="preserve">בליץ טכנולוגיות          </t>
  </si>
  <si>
    <t>424010</t>
  </si>
  <si>
    <t>נור</t>
  </si>
  <si>
    <t>1175728</t>
  </si>
  <si>
    <t>נקסט ויז'ן</t>
  </si>
  <si>
    <t>1176593</t>
  </si>
  <si>
    <t>סונוביה</t>
  </si>
  <si>
    <t>1170539</t>
  </si>
  <si>
    <t>מכלול מימון</t>
  </si>
  <si>
    <t>1179753</t>
  </si>
  <si>
    <t>מניף</t>
  </si>
  <si>
    <t>1170893</t>
  </si>
  <si>
    <t>ערך פיננסים</t>
  </si>
  <si>
    <t>1120161</t>
  </si>
  <si>
    <t xml:space="preserve">אורביט מר 1 שח           </t>
  </si>
  <si>
    <t>265017</t>
  </si>
  <si>
    <t>אימאג'סט אינטרנשיונל</t>
  </si>
  <si>
    <t>1183813</t>
  </si>
  <si>
    <t xml:space="preserve">לוזון קבוצה מר 1 שח      </t>
  </si>
  <si>
    <t>473017</t>
  </si>
  <si>
    <t>קרדן נדלן</t>
  </si>
  <si>
    <t>1118447</t>
  </si>
  <si>
    <t xml:space="preserve">רוטשטיין מ"ר 1 ש"ח       </t>
  </si>
  <si>
    <t>539015</t>
  </si>
  <si>
    <t>אלומה קרן תשתיות</t>
  </si>
  <si>
    <t>1181643</t>
  </si>
  <si>
    <t>להב אל.אר.רילאסטייט  1 שח</t>
  </si>
  <si>
    <t>136010</t>
  </si>
  <si>
    <t>ביג-טק 50 יהש</t>
  </si>
  <si>
    <t>1172295</t>
  </si>
  <si>
    <t>השקעות בהייטק</t>
  </si>
  <si>
    <t>יוניקורן טכנו יהש</t>
  </si>
  <si>
    <t>1168657</t>
  </si>
  <si>
    <t>מנרה יהש</t>
  </si>
  <si>
    <t>1178474</t>
  </si>
  <si>
    <t>אלמדה יהש</t>
  </si>
  <si>
    <t>1168962</t>
  </si>
  <si>
    <t>השקעות במדעי החיים</t>
  </si>
  <si>
    <t xml:space="preserve">מרחביה אחזקות והשקעות    </t>
  </si>
  <si>
    <t>257014</t>
  </si>
  <si>
    <t xml:space="preserve">סנו ברונוס 1 ש'ח         </t>
  </si>
  <si>
    <t>813014</t>
  </si>
  <si>
    <t>פולירם</t>
  </si>
  <si>
    <t>1170216</t>
  </si>
  <si>
    <t xml:space="preserve">רימוני מר 1              </t>
  </si>
  <si>
    <t>1080456</t>
  </si>
  <si>
    <t>אפיטומי מדיקל</t>
  </si>
  <si>
    <t>1182591</t>
  </si>
  <si>
    <t>מכשור רפואי</t>
  </si>
  <si>
    <t>בכורי שדה</t>
  </si>
  <si>
    <t>1172618</t>
  </si>
  <si>
    <t>גלוברנדס</t>
  </si>
  <si>
    <t>1147487</t>
  </si>
  <si>
    <t>פרימוטק</t>
  </si>
  <si>
    <t>1175496</t>
  </si>
  <si>
    <t>בית שמש 1 ש"ח</t>
  </si>
  <si>
    <t>1081561</t>
  </si>
  <si>
    <t xml:space="preserve">ברנד מ"ר 1 ש"ח           </t>
  </si>
  <si>
    <t>536011</t>
  </si>
  <si>
    <t xml:space="preserve">חמת מר 1 שח              </t>
  </si>
  <si>
    <t>384016</t>
  </si>
  <si>
    <t>3840160</t>
  </si>
  <si>
    <t>טי.ג'י.איי תשתיות</t>
  </si>
  <si>
    <t>1090141</t>
  </si>
  <si>
    <t>10901410</t>
  </si>
  <si>
    <t xml:space="preserve">ארי נדלן (ארנה) השקעות   </t>
  </si>
  <si>
    <t>366013</t>
  </si>
  <si>
    <t>בית בכפר</t>
  </si>
  <si>
    <t>1183656</t>
  </si>
  <si>
    <t xml:space="preserve">גב-ים                    </t>
  </si>
  <si>
    <t>759019</t>
  </si>
  <si>
    <t>מגוריט</t>
  </si>
  <si>
    <t>1139195</t>
  </si>
  <si>
    <t>רני צים מרכזי קניות</t>
  </si>
  <si>
    <t>1143619</t>
  </si>
  <si>
    <t>רקח 1</t>
  </si>
  <si>
    <t>1081009</t>
  </si>
  <si>
    <t>טופ גאם</t>
  </si>
  <si>
    <t>1179142</t>
  </si>
  <si>
    <t>פודטק</t>
  </si>
  <si>
    <t>מילניום פוד-טק יה"ש</t>
  </si>
  <si>
    <t>1167501</t>
  </si>
  <si>
    <t>נקסטפרם</t>
  </si>
  <si>
    <t>1171933</t>
  </si>
  <si>
    <t>סבוריט</t>
  </si>
  <si>
    <t>1169978</t>
  </si>
  <si>
    <t>סייברוואן</t>
  </si>
  <si>
    <t>11666930</t>
  </si>
  <si>
    <t>ציוד תקשורת</t>
  </si>
  <si>
    <t>אפולו פאוור</t>
  </si>
  <si>
    <t>1082114</t>
  </si>
  <si>
    <t>10821140</t>
  </si>
  <si>
    <t>ברנמילר</t>
  </si>
  <si>
    <t>1141530</t>
  </si>
  <si>
    <t>זוז פאוור</t>
  </si>
  <si>
    <t>1174184</t>
  </si>
  <si>
    <t>פנאקסיה מעבדות ישראל</t>
  </si>
  <si>
    <t>1104363</t>
  </si>
  <si>
    <t>קנאביס</t>
  </si>
  <si>
    <t xml:space="preserve">שיח מדיקל גרופ בע"מ      </t>
  </si>
  <si>
    <t>249011</t>
  </si>
  <si>
    <t>1171107</t>
  </si>
  <si>
    <t>רובוטיקה ותלת מימד</t>
  </si>
  <si>
    <t>מאסיבית</t>
  </si>
  <si>
    <t>1172972</t>
  </si>
  <si>
    <t>פרקומט</t>
  </si>
  <si>
    <t>1187640</t>
  </si>
  <si>
    <t>שלוש 3 דיאם</t>
  </si>
  <si>
    <t>1177518</t>
  </si>
  <si>
    <t>טרמינל איקס</t>
  </si>
  <si>
    <t>1178714</t>
  </si>
  <si>
    <t>מולטי ריטייל</t>
  </si>
  <si>
    <t>1171669</t>
  </si>
  <si>
    <t>מקס סטוק</t>
  </si>
  <si>
    <t>1168558</t>
  </si>
  <si>
    <t xml:space="preserve">אמת מר 0.1 שח            </t>
  </si>
  <si>
    <t>382010</t>
  </si>
  <si>
    <t>אקסל סולושנס גרופ 1שח ע.נ</t>
  </si>
  <si>
    <t>770016</t>
  </si>
  <si>
    <t>הייפר גלובל</t>
  </si>
  <si>
    <t>1184985</t>
  </si>
  <si>
    <t xml:space="preserve">מיחשוב ישיר קב 1 ש"ח     </t>
  </si>
  <si>
    <t>507012</t>
  </si>
  <si>
    <t>מגדלור</t>
  </si>
  <si>
    <t>1182567</t>
  </si>
  <si>
    <t xml:space="preserve">פועלים איביאי 0.01שח     </t>
  </si>
  <si>
    <t>1084482</t>
  </si>
  <si>
    <t>אוריין</t>
  </si>
  <si>
    <t>1103506</t>
  </si>
  <si>
    <t>אי.טי.ג'י.איי גרופ</t>
  </si>
  <si>
    <t>1176114</t>
  </si>
  <si>
    <t>גוטו</t>
  </si>
  <si>
    <t>1176726</t>
  </si>
  <si>
    <t>11767260</t>
  </si>
  <si>
    <t>הולמס פלייס אינטרנשיונל</t>
  </si>
  <si>
    <t>1142587</t>
  </si>
  <si>
    <t>שגריר</t>
  </si>
  <si>
    <t>1138379</t>
  </si>
  <si>
    <t>איידנטי הלת'קייר</t>
  </si>
  <si>
    <t>1177450</t>
  </si>
  <si>
    <t>אימפקס</t>
  </si>
  <si>
    <t>1180306</t>
  </si>
  <si>
    <t>אנרג'ין טכנו</t>
  </si>
  <si>
    <t>1172071</t>
  </si>
  <si>
    <t>אפסלון ברנדס הולדינג בע"מ</t>
  </si>
  <si>
    <t>456012</t>
  </si>
  <si>
    <t>גרופ 107</t>
  </si>
  <si>
    <t>1180181</t>
  </si>
  <si>
    <t>טופ רמדור מערכות 0.01 ש"ח</t>
  </si>
  <si>
    <t>1083377</t>
  </si>
  <si>
    <t xml:space="preserve">טקטונה                   </t>
  </si>
  <si>
    <t>216010</t>
  </si>
  <si>
    <t>טראקנט</t>
  </si>
  <si>
    <t>1174093</t>
  </si>
  <si>
    <t>יוזרוואי</t>
  </si>
  <si>
    <t>1183748</t>
  </si>
  <si>
    <t>פוםוום</t>
  </si>
  <si>
    <t>1173434</t>
  </si>
  <si>
    <t>פיימנט טכנ' פיננסיות</t>
  </si>
  <si>
    <t>1180876</t>
  </si>
  <si>
    <t>11808760</t>
  </si>
  <si>
    <t>קוויקליזארד</t>
  </si>
  <si>
    <t>1172840</t>
  </si>
  <si>
    <t>קונטיניואל</t>
  </si>
  <si>
    <t>1182260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</si>
  <si>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</si>
  <si>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>1142355</t>
  </si>
  <si>
    <t>סאפיינס 0.01 יורו</t>
  </si>
  <si>
    <t>1087659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</si>
  <si>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</si>
  <si>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</si>
  <si>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</si>
  <si>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REE AUTOMOTIVE LTD - CLASS A</t>
  </si>
  <si>
    <t>IL0011786154</t>
  </si>
  <si>
    <t>Automobiles &amp; Components</t>
  </si>
  <si>
    <t>KORNIT DIGITAL LTD</t>
  </si>
  <si>
    <t>IL0011216723</t>
  </si>
  <si>
    <t>Capital Goods</t>
  </si>
  <si>
    <t>BRENMILLER ENER</t>
  </si>
  <si>
    <t>IL0011415309</t>
  </si>
  <si>
    <t>INMODE LTD</t>
  </si>
  <si>
    <t>IL0011595993</t>
  </si>
  <si>
    <t>Health Care Equipment &amp; Services</t>
  </si>
  <si>
    <t>SHL TELEMEDICINE LTD</t>
  </si>
  <si>
    <t>IL0010855885</t>
  </si>
  <si>
    <t>SIX</t>
  </si>
  <si>
    <t>Retailing</t>
  </si>
  <si>
    <t>SIMILARWEB LTD</t>
  </si>
  <si>
    <t>IL0011751653</t>
  </si>
  <si>
    <t>Software &amp; Services</t>
  </si>
  <si>
    <t>TABOOLA.COM LTD</t>
  </si>
  <si>
    <t>IL0011754137</t>
  </si>
  <si>
    <t>ARBE ROBOTICS LTD</t>
  </si>
  <si>
    <t>IL0011796625</t>
  </si>
  <si>
    <t>Technology Hardware &amp; Equipment</t>
  </si>
  <si>
    <t>PAYTON PLANAR MAGNETICS</t>
  </si>
  <si>
    <t>IL0010830391</t>
  </si>
  <si>
    <t>ITURAN LOCATION AND CONTROL</t>
  </si>
  <si>
    <t>IL0010818685</t>
  </si>
  <si>
    <t>Telecommunication Services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</si>
  <si>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</si>
  <si>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IHN LN</t>
  </si>
  <si>
    <t>GB00BPJHV584</t>
  </si>
  <si>
    <t>LSE</t>
  </si>
  <si>
    <t>LANDCADIA HOLDINGS III INC-A</t>
  </si>
  <si>
    <t>US4316361090</t>
  </si>
  <si>
    <t>RHEINMETALL AG</t>
  </si>
  <si>
    <t>DE0007030009</t>
  </si>
  <si>
    <t>DAX</t>
  </si>
  <si>
    <t>PPHE HOTEL GROUP LTD</t>
  </si>
  <si>
    <t>GG00B1Z5FH87</t>
  </si>
  <si>
    <t>CHENIERE ENERGY INC</t>
  </si>
  <si>
    <t>US16411R2085</t>
  </si>
  <si>
    <t>DARIOHEALTH CORP</t>
  </si>
  <si>
    <t>US23725P2092</t>
  </si>
  <si>
    <t>CLEARMIND MEDICINE INC</t>
  </si>
  <si>
    <t>CA1850531056</t>
  </si>
  <si>
    <t>TSX</t>
  </si>
  <si>
    <t>CTS EVENTIM AG &amp; CO KGAA</t>
  </si>
  <si>
    <t>DE0005470306</t>
  </si>
  <si>
    <t>Media</t>
  </si>
  <si>
    <t>UAS DRONE CORP</t>
  </si>
  <si>
    <t>US9034481088</t>
  </si>
  <si>
    <t>Other</t>
  </si>
  <si>
    <t>AMGEN INC</t>
  </si>
  <si>
    <t>US0311621009</t>
  </si>
  <si>
    <t>GLAXOSMITHKLINE PLC - SPON</t>
  </si>
  <si>
    <t>US37733W2044</t>
  </si>
  <si>
    <t>NOVARATIS AG SPONSORED ADR</t>
  </si>
  <si>
    <t>US66987V1098</t>
  </si>
  <si>
    <t>PFIZER INC</t>
  </si>
  <si>
    <t>US7170811035</t>
  </si>
  <si>
    <t>PROSPECT CAPITAL CORP</t>
  </si>
  <si>
    <t>US74348T5083</t>
  </si>
  <si>
    <t>SANOFI</t>
  </si>
  <si>
    <t>US80105N1054</t>
  </si>
  <si>
    <t>SEATTLE GENETICS INC /WA</t>
  </si>
  <si>
    <t>US81181C1045</t>
  </si>
  <si>
    <t>TAKEDA PHARMACEUTIC-SP ADR</t>
  </si>
  <si>
    <t>US8740602052</t>
  </si>
  <si>
    <t>AROUNDTOWN SA</t>
  </si>
  <si>
    <t>LU1673108939</t>
  </si>
  <si>
    <t>CIM COMMERCIAL TRUST CORP</t>
  </si>
  <si>
    <t>US1255255846</t>
  </si>
  <si>
    <t>JUMBO SA</t>
  </si>
  <si>
    <t>GRS282183003</t>
  </si>
  <si>
    <t>S.O.I.T.E.C.</t>
  </si>
  <si>
    <t>FR0013227113</t>
  </si>
  <si>
    <t>Semiconductors &amp; Semiconductor Equipment</t>
  </si>
  <si>
    <t>TAIWAN SEMICONDUCTOR</t>
  </si>
  <si>
    <t>US8740391003</t>
  </si>
  <si>
    <t>AMADEUS IT GROUP SA</t>
  </si>
  <si>
    <t>ES0109067019</t>
  </si>
  <si>
    <t>BME</t>
  </si>
  <si>
    <t>BILL.COM HOLDINGS INC</t>
  </si>
  <si>
    <t>US0900431000</t>
  </si>
  <si>
    <t>KAPE TECHNOLOGIES PLC</t>
  </si>
  <si>
    <t>IM00BQ8NYV14</t>
  </si>
  <si>
    <t>SCOUTCAM INC</t>
  </si>
  <si>
    <t>US81063V2043</t>
  </si>
  <si>
    <t>SIYATA MOBILE INC         חסום</t>
  </si>
  <si>
    <t>CA83013Q5095</t>
  </si>
  <si>
    <t>NEOEN SA</t>
  </si>
  <si>
    <t>FR0011675362</t>
  </si>
  <si>
    <t>Utilities</t>
  </si>
  <si>
    <t>RWE AG</t>
  </si>
  <si>
    <t>DE0007037129</t>
  </si>
  <si>
    <t>SLNA US</t>
  </si>
  <si>
    <t>GB00BQ1MW662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</si>
  <si>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</si>
  <si>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</si>
  <si>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סל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</si>
  <si>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</si>
  <si>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בישראל</t>
    </r>
  </si>
  <si>
    <t>MTF סל תא 35</t>
  </si>
  <si>
    <t>מניות</t>
  </si>
  <si>
    <t>הראל סל כש תא 125</t>
  </si>
  <si>
    <t>פסגות ETF כש תא 125</t>
  </si>
  <si>
    <t>פסגות ETF תא 35</t>
  </si>
  <si>
    <t>קסם ETF כשרה תא 125</t>
  </si>
  <si>
    <t>תכלית סל כש תא 125</t>
  </si>
  <si>
    <t>תכלית סל תא 35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</si>
  <si>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בחו"ל</t>
    </r>
  </si>
  <si>
    <t xml:space="preserve">                     SP500 קסם</t>
  </si>
  <si>
    <t xml:space="preserve">                CSI300 ETF קסם</t>
  </si>
  <si>
    <t xml:space="preserve">                SP500 תכלית סל</t>
  </si>
  <si>
    <t xml:space="preserve">              SP 500 ETF פסגות</t>
  </si>
  <si>
    <t xml:space="preserve">              STOXX600 הראל סל</t>
  </si>
  <si>
    <t xml:space="preserve">             SP500 הראל סל ETF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</si>
  <si>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בישראל</t>
    </r>
  </si>
  <si>
    <t>MTF סל כש תל בונד 60</t>
  </si>
  <si>
    <t>אג"ח</t>
  </si>
  <si>
    <t>MTF סל תל גוב-צמודות 5-10</t>
  </si>
  <si>
    <t>MTF סל תל גוב-שקלי</t>
  </si>
  <si>
    <t>MTF סל תלבונד 20</t>
  </si>
  <si>
    <t>הראל סל כש תלבונד 60</t>
  </si>
  <si>
    <t>הראל סל תלבונד 20</t>
  </si>
  <si>
    <t>פסגות ETF כש תלבונד 60</t>
  </si>
  <si>
    <t>פסגות ETF תל גוב-צמוד5-10</t>
  </si>
  <si>
    <t>פסגות ETF תל גוב-שקלי</t>
  </si>
  <si>
    <t>פסגות ETF תל גוב-שקלי2-5</t>
  </si>
  <si>
    <t>פסגות ETF תלבונד 20</t>
  </si>
  <si>
    <t>קסם ETF כשרה תלבונד 60</t>
  </si>
  <si>
    <t>קסם ETF תל גוב- שקלי</t>
  </si>
  <si>
    <t>קסם ETF תלבונד 20</t>
  </si>
  <si>
    <t>קסםETF תל גוב-צמודות 5-10</t>
  </si>
  <si>
    <t>תכלית סל תלבונד 20</t>
  </si>
  <si>
    <t>תכלית סל תלגוב צמוד 5-10</t>
  </si>
  <si>
    <t>תכלית סל תלגוב שקלי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</si>
  <si>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</si>
  <si>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</si>
  <si>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</si>
  <si>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</si>
  <si>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</t>
    </r>
  </si>
  <si>
    <t>INVESCO S&amp;P 500 ACC</t>
  </si>
  <si>
    <t>IE00B3YCGJ38</t>
  </si>
  <si>
    <t>ISHARES MSCI WORLD ISLAMIC</t>
  </si>
  <si>
    <t>IE00B27YCN58</t>
  </si>
  <si>
    <t>LYXOR S&amp;P 500</t>
  </si>
  <si>
    <t>LU1135865084</t>
  </si>
  <si>
    <t>SP FUNDS S&amp;P SHARIA INDUSTRY</t>
  </si>
  <si>
    <t>US8863648015</t>
  </si>
  <si>
    <t>WAHED DOW JONES ISLAMIC</t>
  </si>
  <si>
    <t>US53656F2680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</si>
  <si>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</t>
    </r>
  </si>
  <si>
    <t>SP FUNDS DOW JONES GLOBAL</t>
  </si>
  <si>
    <t>US8863647025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</si>
  <si>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</si>
  <si>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</si>
  <si>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</si>
  <si>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</si>
  <si>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</si>
  <si>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</si>
  <si>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</si>
  <si>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MTF מח תלבונד 20</t>
  </si>
  <si>
    <t>5123039</t>
  </si>
  <si>
    <t>PTF תלבונד 20</t>
  </si>
  <si>
    <t>5111463</t>
  </si>
  <si>
    <t xml:space="preserve">             NIKKEI225 KTF קסם</t>
  </si>
  <si>
    <t>5136064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</si>
  <si>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</si>
  <si>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t>MTF מח תל גוב-שקלי</t>
  </si>
  <si>
    <t>5123393</t>
  </si>
  <si>
    <t>PTF תל גוב-צמוד5-10</t>
  </si>
  <si>
    <t>5117833</t>
  </si>
  <si>
    <t>הראל מחקה תל גוב-שקלי</t>
  </si>
  <si>
    <t>5128111</t>
  </si>
  <si>
    <t>הראל מחקה תל-גובצמוד5-10</t>
  </si>
  <si>
    <t>5116785</t>
  </si>
  <si>
    <t>הראל מחקה תלבונד 20</t>
  </si>
  <si>
    <t>5117270</t>
  </si>
  <si>
    <t>קסם KTF תא 35</t>
  </si>
  <si>
    <t>5124490</t>
  </si>
  <si>
    <t>קסם KTF תל גוב-שקלי</t>
  </si>
  <si>
    <t>5118047</t>
  </si>
  <si>
    <t>קסםKTF תל גוב-צמודות 5-10</t>
  </si>
  <si>
    <t>5118054</t>
  </si>
  <si>
    <t>תכלית TTF תא 125</t>
  </si>
  <si>
    <t>5114657</t>
  </si>
  <si>
    <t>תכלית TTF תלגוב צמוד 5-10</t>
  </si>
  <si>
    <t>5119383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</si>
  <si>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</si>
  <si>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 xml:space="preserve">                    SP 500 PTF</t>
  </si>
  <si>
    <t>5127469</t>
  </si>
  <si>
    <t xml:space="preserve">                  SP500 מח MTF</t>
  </si>
  <si>
    <t>5122627</t>
  </si>
  <si>
    <t xml:space="preserve">                 SP500 KTF קסם</t>
  </si>
  <si>
    <t>5124482</t>
  </si>
  <si>
    <t>PTF תא 125</t>
  </si>
  <si>
    <t>5112628</t>
  </si>
  <si>
    <t>PTF תא 35</t>
  </si>
  <si>
    <t>5130687</t>
  </si>
  <si>
    <t>הראל מחקה ת"א 35</t>
  </si>
  <si>
    <t>5130661</t>
  </si>
  <si>
    <t>הראל מחקה תא 125</t>
  </si>
  <si>
    <t>5122510</t>
  </si>
  <si>
    <t>קסם KTF תא 125</t>
  </si>
  <si>
    <t>5113345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</si>
  <si>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</si>
  <si>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</si>
  <si>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</si>
  <si>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</si>
  <si>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</si>
  <si>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</si>
  <si>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CIFC SR SECURED A/3</t>
  </si>
  <si>
    <t>XD1113311991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</si>
  <si>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</si>
  <si>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</si>
  <si>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</si>
  <si>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</si>
  <si>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t>אייספאק 1 אפ 1</t>
  </si>
  <si>
    <t>1179613</t>
  </si>
  <si>
    <t>ביג-טק 50 אופ 2</t>
  </si>
  <si>
    <t>1180819</t>
  </si>
  <si>
    <t>יוניקורן טכנו אופ 2</t>
  </si>
  <si>
    <t>1168673</t>
  </si>
  <si>
    <t>אלמדה אופ 2</t>
  </si>
  <si>
    <t>1168988</t>
  </si>
  <si>
    <t>גרופ 107 אפ 1</t>
  </si>
  <si>
    <t>1180199</t>
  </si>
  <si>
    <t>השקעות ואחזקות</t>
  </si>
  <si>
    <t>בית בכפר אופ רכישה 1</t>
  </si>
  <si>
    <t>1183664</t>
  </si>
  <si>
    <t>נקסטפרם אופ 1</t>
  </si>
  <si>
    <t>1171966</t>
  </si>
  <si>
    <t>זוז פאוור אופ 3</t>
  </si>
  <si>
    <t>1185321</t>
  </si>
  <si>
    <t>פרקומט אינטרנשיונל אופ 1</t>
  </si>
  <si>
    <t>1187657</t>
  </si>
  <si>
    <t>מולטיריטייל אופ 1</t>
  </si>
  <si>
    <t>1171677</t>
  </si>
  <si>
    <t>אידומו אופ 1</t>
  </si>
  <si>
    <t>1176353</t>
  </si>
  <si>
    <t>איידנטי אופ' 2</t>
  </si>
  <si>
    <t>1177476</t>
  </si>
  <si>
    <t>טרקנט אופ 1</t>
  </si>
  <si>
    <t>1174101</t>
  </si>
  <si>
    <t>פיימנט אופ 1</t>
  </si>
  <si>
    <t>1180884</t>
  </si>
  <si>
    <t>קוויקליזארד אופ1</t>
  </si>
  <si>
    <t>1172865</t>
  </si>
  <si>
    <t>קונטיניואל אפ 1</t>
  </si>
  <si>
    <t>1182278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</si>
  <si>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</si>
  <si>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t>BYTE ACQUISITION CORP</t>
  </si>
  <si>
    <t>KYG1R25Q1133</t>
  </si>
  <si>
    <t>FAST ACQUISION CORP</t>
  </si>
  <si>
    <t>US3118741194</t>
  </si>
  <si>
    <t>LANDCADIA HOLDINGS IV INC</t>
  </si>
  <si>
    <t>US51477A1126</t>
  </si>
  <si>
    <t>NEW VISTA ACQUI</t>
  </si>
  <si>
    <t>KYG6529L1216</t>
  </si>
  <si>
    <t>WARRENTS LAZARD</t>
  </si>
  <si>
    <t>KYG540351114</t>
  </si>
  <si>
    <t>ION ACQ CL A -CW27</t>
  </si>
  <si>
    <t>US4576791168</t>
  </si>
  <si>
    <t>IL0011754210</t>
  </si>
  <si>
    <t>SIYATA MOBILE INC -CW25</t>
  </si>
  <si>
    <t>CA83013Q1524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</si>
  <si>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</si>
  <si>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</si>
  <si>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</si>
  <si>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</si>
  <si>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</si>
  <si>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t>ת301-35C001600M</t>
  </si>
  <si>
    <t>84196120</t>
  </si>
  <si>
    <t>ת301-35P001600M</t>
  </si>
  <si>
    <t>84196922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</si>
  <si>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</si>
  <si>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</si>
  <si>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</si>
  <si>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</si>
  <si>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</si>
  <si>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</si>
  <si>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</si>
  <si>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</si>
  <si>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</si>
  <si>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</si>
  <si>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</si>
  <si>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</si>
  <si>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</si>
  <si>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</si>
  <si>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NIKKEI 225 MINI 03/23</t>
  </si>
  <si>
    <t>NOH3 INDEX</t>
  </si>
  <si>
    <t>.ל.ר</t>
  </si>
  <si>
    <t>SGX S&amp;P CNX NIFTY 1/23</t>
  </si>
  <si>
    <t>IHF3 INDEX</t>
  </si>
  <si>
    <t>TOPIX INDX FUT 03/23</t>
  </si>
  <si>
    <t>TPH3 INDEX</t>
  </si>
  <si>
    <t>F-RUSSELL 03/23</t>
  </si>
  <si>
    <t>RTYH3 INDEX</t>
  </si>
  <si>
    <t>ל.ר</t>
  </si>
  <si>
    <t>FT ON MINI DOW 03/23</t>
  </si>
  <si>
    <t>DMH3 INDEX</t>
  </si>
  <si>
    <t>FT S&amp;P TORONTO 60 DEC23</t>
  </si>
  <si>
    <t>PTH3 INDEX</t>
  </si>
  <si>
    <t>FUTURE MINI NASDAQ 03/23</t>
  </si>
  <si>
    <t>NQH3 INDEX</t>
  </si>
  <si>
    <t>MSCI EmgMkt 03/23</t>
  </si>
  <si>
    <t>MESH3 INDEX</t>
  </si>
  <si>
    <t>S&amp;P500 MINI FUT03/23</t>
  </si>
  <si>
    <t>ESH3 INDEX</t>
  </si>
  <si>
    <t>SPI 200 MAR23</t>
  </si>
  <si>
    <t>XPH3 INDEX</t>
  </si>
  <si>
    <t>ASX</t>
  </si>
  <si>
    <t>STOXX600 03/23</t>
  </si>
  <si>
    <t>SXOH3 INDEX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</si>
  <si>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</si>
  <si>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</si>
  <si>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</si>
  <si>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</si>
  <si>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</si>
  <si>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</si>
  <si>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</si>
  <si>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t>אלה פקדונות אגח ה'</t>
  </si>
  <si>
    <t>1162577</t>
  </si>
  <si>
    <t>מדד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</si>
  <si>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</si>
  <si>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</si>
  <si>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</si>
  <si>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</si>
  <si>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</si>
  <si>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</si>
  <si>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</si>
  <si>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</si>
  <si>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</si>
  <si>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</si>
  <si>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</si>
  <si>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</si>
  <si>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</si>
  <si>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</si>
  <si>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</si>
  <si>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</si>
  <si>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</si>
  <si>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</si>
  <si>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</si>
  <si>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</si>
  <si>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</si>
  <si>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</si>
  <si>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</si>
  <si>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</si>
  <si>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</si>
  <si>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</si>
  <si>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גמא ניהול נעמ-2ל</t>
  </si>
  <si>
    <t>1184209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</si>
  <si>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</si>
  <si>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t>אמפא קפיטל נעמ -4ל</t>
  </si>
  <si>
    <t>1186352</t>
  </si>
  <si>
    <t>שירותים</t>
  </si>
  <si>
    <t>מימון ישיר נעם2</t>
  </si>
  <si>
    <t>11019689</t>
  </si>
  <si>
    <t>נאוי נעמ -5ל</t>
  </si>
  <si>
    <t>2080281</t>
  </si>
  <si>
    <t>נאוי נעמ 6</t>
  </si>
  <si>
    <t>11019664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</si>
  <si>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</si>
  <si>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</si>
  <si>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</si>
  <si>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</si>
  <si>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</si>
  <si>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</si>
  <si>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ספק המידע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</si>
  <si>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</si>
  <si>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</si>
  <si>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</si>
  <si>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מקורות אגח -8רמ</t>
  </si>
  <si>
    <t>1124346</t>
  </si>
  <si>
    <t>רפאל אגח ג-רמ</t>
  </si>
  <si>
    <t>1140276</t>
  </si>
  <si>
    <t>רש"ת אגח א - רמ</t>
  </si>
  <si>
    <t>1187335</t>
  </si>
  <si>
    <t>תשתיות אנרגיה אגא-רמ</t>
  </si>
  <si>
    <t>1168087</t>
  </si>
  <si>
    <t>מימון ישיר קב אג א-רמ</t>
  </si>
  <si>
    <t>1139740</t>
  </si>
  <si>
    <t>פניקס הון אגח יב-רמ</t>
  </si>
  <si>
    <t>1179225</t>
  </si>
  <si>
    <t>פסגות קב.לפיננסי אגח ג-רמ</t>
  </si>
  <si>
    <t>5990221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</si>
  <si>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</si>
  <si>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t>רפאל אגח ד-רמ</t>
  </si>
  <si>
    <t>1140284</t>
  </si>
  <si>
    <t>רפאל אגח ה-רמ</t>
  </si>
  <si>
    <t>1140292</t>
  </si>
  <si>
    <t>מת"ם תעש' מדע אגח א-רמ</t>
  </si>
  <si>
    <t>1138999</t>
  </si>
  <si>
    <t>נדל"ן מניב</t>
  </si>
  <si>
    <t>אורמת טכנ אגח 4 - רמ</t>
  </si>
  <si>
    <t>1167212</t>
  </si>
  <si>
    <t>חשמל</t>
  </si>
  <si>
    <t>לידר אגח ח' -רמ</t>
  </si>
  <si>
    <t>3180361</t>
  </si>
  <si>
    <t>אליהו הנפקות אגח א-רמ</t>
  </si>
  <si>
    <t>1142009</t>
  </si>
  <si>
    <t>ביטוח ישיר אגח יא-רמ</t>
  </si>
  <si>
    <t>1138825</t>
  </si>
  <si>
    <t>י.ח.ק להשק אגח -רמ</t>
  </si>
  <si>
    <t>1181783</t>
  </si>
  <si>
    <t>כלל תעשיות אגח טז-רמ</t>
  </si>
  <si>
    <t>6080238</t>
  </si>
  <si>
    <t>איילון הנפקות אגח ג - רמ</t>
  </si>
  <si>
    <t>1191022</t>
  </si>
  <si>
    <t>השקעות ו חזקות</t>
  </si>
  <si>
    <t>ווליו אל בי אייץ' אגח ב-ל</t>
  </si>
  <si>
    <t>1177880</t>
  </si>
  <si>
    <t>ווליו.אל.בי.אייצ'-ל</t>
  </si>
  <si>
    <t>1168129</t>
  </si>
  <si>
    <t>פסגות קב.לפיננסי אגח ב רמ</t>
  </si>
  <si>
    <t>5990171</t>
  </si>
  <si>
    <t>פסגות קבוצה  אגח א רמ</t>
  </si>
  <si>
    <t>5990155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</si>
  <si>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</si>
  <si>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</si>
  <si>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</si>
  <si>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</si>
  <si>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זרות</t>
    </r>
  </si>
  <si>
    <t>SELINA</t>
  </si>
  <si>
    <t>11019001</t>
  </si>
  <si>
    <t>Hotels Restaurants &amp; Leisure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</si>
  <si>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</si>
  <si>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</si>
  <si>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</si>
  <si>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</si>
  <si>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</si>
  <si>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t>REDEFINE MEAT</t>
  </si>
  <si>
    <t>11019123</t>
  </si>
  <si>
    <t> ביוטכנולוגיה</t>
  </si>
  <si>
    <t>11019002</t>
  </si>
  <si>
    <t> מלונאות ותיירות</t>
  </si>
  <si>
    <t>תלמה תיירות</t>
  </si>
  <si>
    <t>11019016</t>
  </si>
  <si>
    <t>SUNBIT</t>
  </si>
  <si>
    <t>11019074</t>
  </si>
  <si>
    <t> שירותים פיננסיים</t>
  </si>
  <si>
    <t>TIPRANKS</t>
  </si>
  <si>
    <t>11018944</t>
  </si>
  <si>
    <t>FORETELIX</t>
  </si>
  <si>
    <t>11019124</t>
  </si>
  <si>
    <t> תוכנה ואינטרנט</t>
  </si>
  <si>
    <t>HUMANZ</t>
  </si>
  <si>
    <t>11019400</t>
  </si>
  <si>
    <t>UVEYE</t>
  </si>
  <si>
    <t>11019033</t>
  </si>
  <si>
    <t>VERBIT</t>
  </si>
  <si>
    <t>62008131</t>
  </si>
  <si>
    <t>GIGANTIC</t>
  </si>
  <si>
    <t>11019484</t>
  </si>
  <si>
    <t>HARMONY</t>
  </si>
  <si>
    <t>11019432</t>
  </si>
  <si>
    <t>ALEPH PHARMS</t>
  </si>
  <si>
    <t>11019132</t>
  </si>
  <si>
    <t>ביוטכנולוגיה</t>
  </si>
  <si>
    <t>SPROUTT</t>
  </si>
  <si>
    <t>62008156</t>
  </si>
  <si>
    <t>BODY VISION MEDICAL</t>
  </si>
  <si>
    <t>11018860</t>
  </si>
  <si>
    <t>LUMEN</t>
  </si>
  <si>
    <t>11018604</t>
  </si>
  <si>
    <t>גוד פארם</t>
  </si>
  <si>
    <t>11020069</t>
  </si>
  <si>
    <t>סי דאטה</t>
  </si>
  <si>
    <t>11019428</t>
  </si>
  <si>
    <t>MINDSPACE LTD</t>
  </si>
  <si>
    <t>11019337</t>
  </si>
  <si>
    <t>וולטה סולאר</t>
  </si>
  <si>
    <t>11019571</t>
  </si>
  <si>
    <t>HOMMZ TECHNOLOG</t>
  </si>
  <si>
    <t>11018869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</si>
  <si>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</si>
  <si>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</si>
  <si>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t>R-GO ROBOTICS</t>
  </si>
  <si>
    <t>11019365</t>
  </si>
  <si>
    <t>NSURE.AI</t>
  </si>
  <si>
    <t>11019366</t>
  </si>
  <si>
    <t>SAYATA LABS LTD</t>
  </si>
  <si>
    <t>11019339</t>
  </si>
  <si>
    <t>Insurance</t>
  </si>
  <si>
    <t>VESTTOO</t>
  </si>
  <si>
    <t>11019433</t>
  </si>
  <si>
    <t>LUSIX</t>
  </si>
  <si>
    <t>11019369</t>
  </si>
  <si>
    <t>AUTOLEADSTAR</t>
  </si>
  <si>
    <t>11019278</t>
  </si>
  <si>
    <t>SIDELINES</t>
  </si>
  <si>
    <t>11019364</t>
  </si>
  <si>
    <t>SIXGILL</t>
  </si>
  <si>
    <t>11019454</t>
  </si>
  <si>
    <t>WEKAIO</t>
  </si>
  <si>
    <t>11018729</t>
  </si>
  <si>
    <t>YOTPO</t>
  </si>
  <si>
    <t>11018495</t>
  </si>
  <si>
    <t>YOTPO 2</t>
  </si>
  <si>
    <t>11018866</t>
  </si>
  <si>
    <t>YOTPO 4</t>
  </si>
  <si>
    <t>11019359</t>
  </si>
  <si>
    <t>KARMA</t>
  </si>
  <si>
    <t>11019229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</si>
  <si>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</si>
  <si>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t>CROSS BANK RIVER</t>
  </si>
  <si>
    <t>11019245</t>
  </si>
  <si>
    <t>CARESYNTAX</t>
  </si>
  <si>
    <t>11019265</t>
  </si>
  <si>
    <t>COMMUNITY LIFE</t>
  </si>
  <si>
    <t>11018870</t>
  </si>
  <si>
    <t>STREAM ELEMENT</t>
  </si>
  <si>
    <t>11018885</t>
  </si>
  <si>
    <t>RONSON DEVELOPMENT SE</t>
  </si>
  <si>
    <t>11019575</t>
  </si>
  <si>
    <t>SHOWFIELDS</t>
  </si>
  <si>
    <t>11019982</t>
  </si>
  <si>
    <t>CHEETAH TECHNOGIES</t>
  </si>
  <si>
    <t>11019156</t>
  </si>
  <si>
    <t>WISENSE TECHNOLOGIE</t>
  </si>
  <si>
    <t>11019193</t>
  </si>
  <si>
    <t>CHEQ</t>
  </si>
  <si>
    <t>11019014</t>
  </si>
  <si>
    <t>RESONAI SAFE 1</t>
  </si>
  <si>
    <t>11018936</t>
  </si>
  <si>
    <t>RESONAI SECONDARY 2</t>
  </si>
  <si>
    <t>11018938</t>
  </si>
  <si>
    <t>CANDID</t>
  </si>
  <si>
    <t>11018711</t>
  </si>
  <si>
    <t>UTILITIES</t>
  </si>
  <si>
    <t>CANDID 2</t>
  </si>
  <si>
    <t>11019989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</si>
  <si>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</si>
  <si>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</si>
  <si>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t>DISRUPTIVE AI</t>
  </si>
  <si>
    <t>11019275</t>
  </si>
  <si>
    <t>ICP 2</t>
  </si>
  <si>
    <t>11019120</t>
  </si>
  <si>
    <t>PEREGRINE GROWT</t>
  </si>
  <si>
    <t>11019149</t>
  </si>
  <si>
    <t>QUMRA OPPORTUNITY FUND</t>
  </si>
  <si>
    <t>11019019</t>
  </si>
  <si>
    <t>QUMRA3</t>
  </si>
  <si>
    <t>11018841</t>
  </si>
  <si>
    <t>TRIGO</t>
  </si>
  <si>
    <t>11019483</t>
  </si>
  <si>
    <t>VERTEX ISRAEL OPPORTUNITY II F</t>
  </si>
  <si>
    <t>11019219</t>
  </si>
  <si>
    <t>VG 3 G LIMITED PARTNERSHIP</t>
  </si>
  <si>
    <t>11019456</t>
  </si>
  <si>
    <t>ARKIN BIO CAPITAL</t>
  </si>
  <si>
    <t>11019367</t>
  </si>
  <si>
    <t>GREEN LANTERN 911 LIMITED</t>
  </si>
  <si>
    <t>11019898</t>
  </si>
  <si>
    <t>RAKIA CAPITAL FUND LP</t>
  </si>
  <si>
    <t>11019934</t>
  </si>
  <si>
    <t>STARDOM MEDIA VENTUR</t>
  </si>
  <si>
    <t>11019220</t>
  </si>
  <si>
    <t>קוגיטו קפיטל 2</t>
  </si>
  <si>
    <t>11019376</t>
  </si>
  <si>
    <t>GROUP 11 IV</t>
  </si>
  <si>
    <t>11018862</t>
  </si>
  <si>
    <t>GROUP_11(5)</t>
  </si>
  <si>
    <t>11018971</t>
  </si>
  <si>
    <t>GROUP11 FUND VI</t>
  </si>
  <si>
    <t>11019473</t>
  </si>
  <si>
    <t>HANACO</t>
  </si>
  <si>
    <t>11018865</t>
  </si>
  <si>
    <t>HANACO II L.P</t>
  </si>
  <si>
    <t>11019162</t>
  </si>
  <si>
    <t>HANACO III LP</t>
  </si>
  <si>
    <t>11020019</t>
  </si>
  <si>
    <t>ICP R1 L.P. CLASS A</t>
  </si>
  <si>
    <t>11019972</t>
  </si>
  <si>
    <t>ICP R1 L.P. CLASS C</t>
  </si>
  <si>
    <t>11019974</t>
  </si>
  <si>
    <t>RAPYD 2</t>
  </si>
  <si>
    <t>11019476</t>
  </si>
  <si>
    <t>SHEVA VENTURES FUND</t>
  </si>
  <si>
    <t>11019461</t>
  </si>
  <si>
    <t>TARGET GLOBAL SELECTED</t>
  </si>
  <si>
    <t>11019470</t>
  </si>
  <si>
    <t>VIOLA OPPORTUNITY I</t>
  </si>
  <si>
    <t>11019451</t>
  </si>
  <si>
    <t>WEFOX 2</t>
  </si>
  <si>
    <t>11019349</t>
  </si>
  <si>
    <t>ELECTRA AMERICA PRINCIPAL HOSP</t>
  </si>
  <si>
    <t>11019455</t>
  </si>
  <si>
    <t>ELECTRA MULTIFAMILY INVESTMENT</t>
  </si>
  <si>
    <t>11018732</t>
  </si>
  <si>
    <t>LCN EURO FUND</t>
  </si>
  <si>
    <t>11018921</t>
  </si>
  <si>
    <t>MEDEAL GROUP FUND</t>
  </si>
  <si>
    <t>11018780</t>
  </si>
  <si>
    <t>PAGAYA SMARTRESI F1</t>
  </si>
  <si>
    <t>KYG68775108F</t>
  </si>
  <si>
    <t>RIALITO</t>
  </si>
  <si>
    <t>11018714</t>
  </si>
  <si>
    <t>STARLIGHT CANADIAN RESIDENTIAL</t>
  </si>
  <si>
    <t>11019474</t>
  </si>
  <si>
    <t>YELLOWSTONE PLATFORM HOLDINGS</t>
  </si>
  <si>
    <t>11019282</t>
  </si>
  <si>
    <t>COMMUNITY US FUND</t>
  </si>
  <si>
    <t>11019218</t>
  </si>
  <si>
    <t>SPHERA TECH FUND LP 1</t>
  </si>
  <si>
    <t>11019906</t>
  </si>
  <si>
    <t xml:space="preserve">                       AVENUE1</t>
  </si>
  <si>
    <t>11018733</t>
  </si>
  <si>
    <t xml:space="preserve">                       AVENUE2</t>
  </si>
  <si>
    <t>11018734</t>
  </si>
  <si>
    <t>1L-MORE ALTERNATIVE CREDIT FU</t>
  </si>
  <si>
    <t>11019131</t>
  </si>
  <si>
    <t>ACIP APEX CO-INVEST FEEDER (CA</t>
  </si>
  <si>
    <t>11019459</t>
  </si>
  <si>
    <t>ARJUN ALLIANCE EUROPE 1 LP</t>
  </si>
  <si>
    <t>11019017</t>
  </si>
  <si>
    <t>CF GLOBAL 5</t>
  </si>
  <si>
    <t>11019485</t>
  </si>
  <si>
    <t>COLLER CREDIT 2</t>
  </si>
  <si>
    <t>11019458</t>
  </si>
  <si>
    <t>COLLER CREDIT OPPORTUNITIES</t>
  </si>
  <si>
    <t>11019246</t>
  </si>
  <si>
    <t>COLLER1</t>
  </si>
  <si>
    <t>11018752</t>
  </si>
  <si>
    <t>COLLER2</t>
  </si>
  <si>
    <t>11018753</t>
  </si>
  <si>
    <t>Crossroads European Real Estat</t>
  </si>
  <si>
    <t>11019347</t>
  </si>
  <si>
    <t>ELECTRA CAPITAL PM FUND</t>
  </si>
  <si>
    <t>11018907</t>
  </si>
  <si>
    <t>EU Industrial Club IV SCSp</t>
  </si>
  <si>
    <t>11019348</t>
  </si>
  <si>
    <t>FUND EQT INFRASTRUCTURE V</t>
  </si>
  <si>
    <t>11019210</t>
  </si>
  <si>
    <t>HARBERT GENERATE CO-INVESTMENT</t>
  </si>
  <si>
    <t>11019209</t>
  </si>
  <si>
    <t>ISRAEL GENERATE FUND</t>
  </si>
  <si>
    <t>11019987</t>
  </si>
  <si>
    <t>KAIN PERA LP</t>
  </si>
  <si>
    <t>11019482</t>
  </si>
  <si>
    <t>LLCP LOWER MIDDLE MARKET LLM 3</t>
  </si>
  <si>
    <t>11019222</t>
  </si>
  <si>
    <t>MADISON REALTY</t>
  </si>
  <si>
    <t>11019980</t>
  </si>
  <si>
    <t>MEDISON FUND-1</t>
  </si>
  <si>
    <t>11018596</t>
  </si>
  <si>
    <t>OEP VIII PGW CO-INVESTMENT PAR</t>
  </si>
  <si>
    <t>11019481</t>
  </si>
  <si>
    <t>ONE EQUITY PARTERS VII</t>
  </si>
  <si>
    <t>11019336</t>
  </si>
  <si>
    <t>OWNBACKUP</t>
  </si>
  <si>
    <t>11019475</t>
  </si>
  <si>
    <t>PAGAYA</t>
  </si>
  <si>
    <t>KYG687751084</t>
  </si>
  <si>
    <t>PARKMERCED A NOTE INVESTORS LL</t>
  </si>
  <si>
    <t>11019591</t>
  </si>
  <si>
    <t>PHOENIX CO-INVEST</t>
  </si>
  <si>
    <t>11018236</t>
  </si>
  <si>
    <t>TARGET GLOBAL GROWTH FUND II</t>
  </si>
  <si>
    <t>11019295</t>
  </si>
  <si>
    <t>Vgames II</t>
  </si>
  <si>
    <t>11019362</t>
  </si>
  <si>
    <t>VIOLA CREDIT GL</t>
  </si>
  <si>
    <t>11019977</t>
  </si>
  <si>
    <t xml:space="preserve">שם מסלול </t>
  </si>
  <si>
    <t>מספר מסלול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</si>
  <si>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</si>
  <si>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</si>
  <si>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</si>
  <si>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 בישראל</t>
    </r>
  </si>
  <si>
    <t>בליץ אופ</t>
  </si>
  <si>
    <t>11019108</t>
  </si>
  <si>
    <t>טי.ג'י.איי אופ</t>
  </si>
  <si>
    <t>11020030</t>
  </si>
  <si>
    <t>פנאקסיה 328</t>
  </si>
  <si>
    <t>11018739</t>
  </si>
  <si>
    <t>אאורה אופציה</t>
  </si>
  <si>
    <t>11019260</t>
  </si>
  <si>
    <t>בינוי</t>
  </si>
  <si>
    <t>לוזון אופ ל.ס</t>
  </si>
  <si>
    <t>11019574</t>
  </si>
  <si>
    <t>מיט-טק אופ</t>
  </si>
  <si>
    <t>11018409</t>
  </si>
  <si>
    <t>השקעות בהי-טק</t>
  </si>
  <si>
    <t>מיט-טק אופ 3</t>
  </si>
  <si>
    <t>11018737</t>
  </si>
  <si>
    <t>מרחביה   אופ</t>
  </si>
  <si>
    <t>11018544</t>
  </si>
  <si>
    <t>נופר אנרגי אפציה לא סחירה</t>
  </si>
  <si>
    <t>11019907</t>
  </si>
  <si>
    <t>ברנד-כתב אופציה</t>
  </si>
  <si>
    <t>11018173</t>
  </si>
  <si>
    <t>מתכת ומוצרי בניה</t>
  </si>
  <si>
    <t>מילניום פוד ל.ס</t>
  </si>
  <si>
    <t>11019276</t>
  </si>
  <si>
    <t>11018970</t>
  </si>
  <si>
    <t>רני צים אופציה</t>
  </si>
  <si>
    <t>11018537</t>
  </si>
  <si>
    <t>אפולו פוואר אופציה לא סחי</t>
  </si>
  <si>
    <t>11019912</t>
  </si>
  <si>
    <t>ברנמילר   אופ א</t>
  </si>
  <si>
    <t>11018416</t>
  </si>
  <si>
    <t xml:space="preserve">אי.אל.די. אדוונסד לוגיס' </t>
  </si>
  <si>
    <t>11018267</t>
  </si>
  <si>
    <t>אקסל סולושנס גרופ</t>
  </si>
  <si>
    <t>11018407</t>
  </si>
  <si>
    <t>נרהטק מדיה אופ</t>
  </si>
  <si>
    <t>11019688</t>
  </si>
  <si>
    <t>שגריר אופ לס</t>
  </si>
  <si>
    <t>11019693</t>
  </si>
  <si>
    <t>אפסי ברנ אופ2לס</t>
  </si>
  <si>
    <t>11019037</t>
  </si>
  <si>
    <t>לוזון אופציה</t>
  </si>
  <si>
    <t>11018815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</si>
  <si>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כתבי אופציה בחו"ל </t>
    </r>
  </si>
  <si>
    <t>SYTA 11.5 6/24</t>
  </si>
  <si>
    <t>11018755</t>
  </si>
  <si>
    <t>Food, Beverage &amp; Tobacco</t>
  </si>
  <si>
    <t>SHLTN SW 1100 19/1/2023</t>
  </si>
  <si>
    <t>11018810</t>
  </si>
  <si>
    <t>LUSIX SAFE</t>
  </si>
  <si>
    <t>11019450</t>
  </si>
  <si>
    <t>CANDID 2 WARRANTS</t>
  </si>
  <si>
    <t>11019990</t>
  </si>
  <si>
    <t>PROTALIX BIOTHERAPEUTICSכתב או</t>
  </si>
  <si>
    <t>11018326</t>
  </si>
  <si>
    <t>SCTC OPT</t>
  </si>
  <si>
    <t>11018924</t>
  </si>
  <si>
    <t>SPRCY OP A</t>
  </si>
  <si>
    <t>11018863</t>
  </si>
  <si>
    <t>SPRCY OP B</t>
  </si>
  <si>
    <t>11018864</t>
  </si>
  <si>
    <t>UAS DRONE WRT</t>
  </si>
  <si>
    <t>11019032</t>
  </si>
  <si>
    <t>SHOWFIELDS OPT</t>
  </si>
  <si>
    <t>11019983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</si>
  <si>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</si>
  <si>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</si>
  <si>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</si>
  <si>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</si>
  <si>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</si>
  <si>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</si>
  <si>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</si>
  <si>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</si>
  <si>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</si>
  <si>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</si>
  <si>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</si>
  <si>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</si>
  <si>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</si>
  <si>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</si>
  <si>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</si>
  <si>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</si>
  <si>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</si>
  <si>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</si>
  <si>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</si>
  <si>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</si>
  <si>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</si>
  <si>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t>Currency Swap $/ILS 1/31</t>
  </si>
  <si>
    <t>11019629</t>
  </si>
  <si>
    <t>11019632</t>
  </si>
  <si>
    <t>11019636</t>
  </si>
  <si>
    <t>11019639</t>
  </si>
  <si>
    <t>11019642</t>
  </si>
  <si>
    <t>11019646</t>
  </si>
  <si>
    <t>11019649</t>
  </si>
  <si>
    <t>Currency Swap $/ILS 4/27</t>
  </si>
  <si>
    <t>11019626</t>
  </si>
  <si>
    <t>11019630</t>
  </si>
  <si>
    <t>11019633</t>
  </si>
  <si>
    <t>11019637</t>
  </si>
  <si>
    <t>11019640</t>
  </si>
  <si>
    <t>11019644</t>
  </si>
  <si>
    <t>11019647</t>
  </si>
  <si>
    <t>11019651</t>
  </si>
  <si>
    <t>Currency Swap $/ILS 5/38</t>
  </si>
  <si>
    <t>11019628</t>
  </si>
  <si>
    <t>11019631</t>
  </si>
  <si>
    <t>11019634</t>
  </si>
  <si>
    <t>11019638</t>
  </si>
  <si>
    <t>11019641</t>
  </si>
  <si>
    <t>11019645</t>
  </si>
  <si>
    <t>11019648</t>
  </si>
  <si>
    <t>11019652</t>
  </si>
  <si>
    <t>Currency Swap $/ILS 6/30</t>
  </si>
  <si>
    <t>11019828</t>
  </si>
  <si>
    <t>11019829</t>
  </si>
  <si>
    <t>11019830</t>
  </si>
  <si>
    <t>11019831</t>
  </si>
  <si>
    <t>11019832</t>
  </si>
  <si>
    <t>11019834</t>
  </si>
  <si>
    <t>11019836</t>
  </si>
  <si>
    <t>11019838</t>
  </si>
  <si>
    <t>Currency Swap 5/30 5.2 EURILS</t>
  </si>
  <si>
    <t>11019323</t>
  </si>
  <si>
    <t>Currency Swap EURILS 5/27</t>
  </si>
  <si>
    <t>11019784</t>
  </si>
  <si>
    <t>11019785</t>
  </si>
  <si>
    <t>11019786</t>
  </si>
  <si>
    <t>11019787</t>
  </si>
  <si>
    <t>11019788</t>
  </si>
  <si>
    <t>11019789</t>
  </si>
  <si>
    <t>11019790</t>
  </si>
  <si>
    <t>11019792</t>
  </si>
  <si>
    <t>Currency Swap EURILS 5/30</t>
  </si>
  <si>
    <t>11019301</t>
  </si>
  <si>
    <t>11019321</t>
  </si>
  <si>
    <t>11019324</t>
  </si>
  <si>
    <t>11019325</t>
  </si>
  <si>
    <t>11019326</t>
  </si>
  <si>
    <t>11019327</t>
  </si>
  <si>
    <t>11019328</t>
  </si>
  <si>
    <t>11019329</t>
  </si>
  <si>
    <t>11019521</t>
  </si>
  <si>
    <t>11019522</t>
  </si>
  <si>
    <t>11019523</t>
  </si>
  <si>
    <t>11019524</t>
  </si>
  <si>
    <t>11019525</t>
  </si>
  <si>
    <t>11019526</t>
  </si>
  <si>
    <t>11019527</t>
  </si>
  <si>
    <t>11019529</t>
  </si>
  <si>
    <t>11019617</t>
  </si>
  <si>
    <t>11019618</t>
  </si>
  <si>
    <t>11019620</t>
  </si>
  <si>
    <t>11019621</t>
  </si>
  <si>
    <t>11019622</t>
  </si>
  <si>
    <t>11019623</t>
  </si>
  <si>
    <t>11019624</t>
  </si>
  <si>
    <t>11019625</t>
  </si>
  <si>
    <t>11019735</t>
  </si>
  <si>
    <t>11019736</t>
  </si>
  <si>
    <t>11019737</t>
  </si>
  <si>
    <t>11019738</t>
  </si>
  <si>
    <t>11019739</t>
  </si>
  <si>
    <t>11019740</t>
  </si>
  <si>
    <t>11019741</t>
  </si>
  <si>
    <t>11019743</t>
  </si>
  <si>
    <t>Currency Swap EURILS 7/23</t>
  </si>
  <si>
    <t>11019839</t>
  </si>
  <si>
    <t>11019840</t>
  </si>
  <si>
    <t>11019842</t>
  </si>
  <si>
    <t>11019843</t>
  </si>
  <si>
    <t>11019844</t>
  </si>
  <si>
    <t>11019845</t>
  </si>
  <si>
    <t>11019846</t>
  </si>
  <si>
    <t>11019847</t>
  </si>
  <si>
    <t>11019848</t>
  </si>
  <si>
    <t>11019849</t>
  </si>
  <si>
    <t>11019850</t>
  </si>
  <si>
    <t>11019851</t>
  </si>
  <si>
    <t>11019852</t>
  </si>
  <si>
    <t>11019853</t>
  </si>
  <si>
    <t>11019854</t>
  </si>
  <si>
    <t>11019855</t>
  </si>
  <si>
    <t>11019856</t>
  </si>
  <si>
    <t>11019857</t>
  </si>
  <si>
    <t>11019859</t>
  </si>
  <si>
    <t>11019861</t>
  </si>
  <si>
    <t>11019862</t>
  </si>
  <si>
    <t>11019863</t>
  </si>
  <si>
    <t>11019864</t>
  </si>
  <si>
    <t>11019865</t>
  </si>
  <si>
    <t>11019867</t>
  </si>
  <si>
    <t>11019868</t>
  </si>
  <si>
    <t>11019869</t>
  </si>
  <si>
    <t>11019870</t>
  </si>
  <si>
    <t>11019871</t>
  </si>
  <si>
    <t>11019872</t>
  </si>
  <si>
    <t>11019873</t>
  </si>
  <si>
    <t>11019875</t>
  </si>
  <si>
    <t>11019876</t>
  </si>
  <si>
    <t>11019877</t>
  </si>
  <si>
    <t>11019878</t>
  </si>
  <si>
    <t>11019879</t>
  </si>
  <si>
    <t>11019880</t>
  </si>
  <si>
    <t>11019881</t>
  </si>
  <si>
    <t>11019883</t>
  </si>
  <si>
    <t>11019884</t>
  </si>
  <si>
    <t>11019885</t>
  </si>
  <si>
    <t>11019886</t>
  </si>
  <si>
    <t>11019887</t>
  </si>
  <si>
    <t>11019888</t>
  </si>
  <si>
    <t>Currency Swap EURILS 9/27</t>
  </si>
  <si>
    <t>11019560</t>
  </si>
  <si>
    <t>11019561</t>
  </si>
  <si>
    <t>11019562</t>
  </si>
  <si>
    <t>11019563</t>
  </si>
  <si>
    <t>11019564</t>
  </si>
  <si>
    <t>11019565</t>
  </si>
  <si>
    <t>11019566</t>
  </si>
  <si>
    <t>11019567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</si>
  <si>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</si>
  <si>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</si>
  <si>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t>IR Swap 03/24 2.6525</t>
  </si>
  <si>
    <t>11019941</t>
  </si>
  <si>
    <t>11019942</t>
  </si>
  <si>
    <t>11019943</t>
  </si>
  <si>
    <t>11019944</t>
  </si>
  <si>
    <t>11019945</t>
  </si>
  <si>
    <t>11019946</t>
  </si>
  <si>
    <t>11019947</t>
  </si>
  <si>
    <t>11019948</t>
  </si>
  <si>
    <t>11019949</t>
  </si>
  <si>
    <t>11019950</t>
  </si>
  <si>
    <t>11019951</t>
  </si>
  <si>
    <t>IR Swap 09/23 3.4400</t>
  </si>
  <si>
    <t>11020031</t>
  </si>
  <si>
    <t>11020032</t>
  </si>
  <si>
    <t>11020033</t>
  </si>
  <si>
    <t>11020034</t>
  </si>
  <si>
    <t>11020036</t>
  </si>
  <si>
    <t>11020037</t>
  </si>
  <si>
    <t>11020038</t>
  </si>
  <si>
    <t>11020040</t>
  </si>
  <si>
    <t>11020041</t>
  </si>
  <si>
    <t>11020042</t>
  </si>
  <si>
    <t>11020043</t>
  </si>
  <si>
    <t>11020044</t>
  </si>
  <si>
    <t>11020045</t>
  </si>
  <si>
    <t>11020046</t>
  </si>
  <si>
    <t>11020048</t>
  </si>
  <si>
    <t>11020049</t>
  </si>
  <si>
    <t>IR Swap 10/24 0.709</t>
  </si>
  <si>
    <t>11019310</t>
  </si>
  <si>
    <t>IR Swap 11/24 0.4725</t>
  </si>
  <si>
    <t>11019422</t>
  </si>
  <si>
    <t>11019423</t>
  </si>
  <si>
    <t>11019424</t>
  </si>
  <si>
    <t>11019425</t>
  </si>
  <si>
    <t>11019426</t>
  </si>
  <si>
    <t>IR Swap 11/24 0.74</t>
  </si>
  <si>
    <t>11019334</t>
  </si>
  <si>
    <t>IR Swap 11/24 0.7749</t>
  </si>
  <si>
    <t>11019313</t>
  </si>
  <si>
    <t>11019315</t>
  </si>
  <si>
    <t>11019316</t>
  </si>
  <si>
    <t>11019317</t>
  </si>
  <si>
    <t>11019318</t>
  </si>
  <si>
    <t>11019319</t>
  </si>
  <si>
    <t>IR Swap 11/24 1%</t>
  </si>
  <si>
    <t>11019513</t>
  </si>
  <si>
    <t>11019514</t>
  </si>
  <si>
    <t>11019515</t>
  </si>
  <si>
    <t>11019516</t>
  </si>
  <si>
    <t>11019517</t>
  </si>
  <si>
    <t>11019518</t>
  </si>
  <si>
    <t>11019519</t>
  </si>
  <si>
    <t>11019520</t>
  </si>
  <si>
    <t>IR Swap 15/24 0.7750000</t>
  </si>
  <si>
    <t>11019314</t>
  </si>
  <si>
    <t>IR Swap 11/23 1.0880</t>
  </si>
  <si>
    <t>11019780</t>
  </si>
  <si>
    <t>ל.ר.</t>
  </si>
  <si>
    <t>11019781</t>
  </si>
  <si>
    <t>11019782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</si>
  <si>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</si>
  <si>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</si>
  <si>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</si>
  <si>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t>EQUITY SWAP 12/23 -0.6</t>
  </si>
  <si>
    <t>11020068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</si>
  <si>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</si>
  <si>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</si>
  <si>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</si>
  <si>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</si>
  <si>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</si>
  <si>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</si>
  <si>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</si>
  <si>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</si>
  <si>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</si>
  <si>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</si>
  <si>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</si>
  <si>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</si>
  <si>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</si>
  <si>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</si>
  <si>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</si>
  <si>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</si>
  <si>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</si>
  <si>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</si>
  <si>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</si>
  <si>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</si>
  <si>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</si>
  <si>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</si>
  <si>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</si>
  <si>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</si>
  <si>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</si>
  <si>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</si>
  <si>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</si>
  <si>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</si>
  <si>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</si>
  <si>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ענף משק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</si>
  <si>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</si>
  <si>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</si>
  <si>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</si>
  <si>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</si>
  <si>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לא</t>
  </si>
  <si>
    <t>פנימי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</si>
  <si>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</si>
  <si>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</si>
  <si>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t>שירותים פיננסים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</si>
  <si>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</si>
  <si>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t>שרותים פיננסיים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</si>
  <si>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</si>
  <si>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</si>
  <si>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</si>
  <si>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t>ENERGY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</si>
  <si>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</si>
  <si>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t xml:space="preserve"> Diversified Financials</t>
  </si>
  <si>
    <t>A+</t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</si>
  <si>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</si>
  <si>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</si>
  <si>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</si>
  <si>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</si>
  <si>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</si>
  <si>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</si>
  <si>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פיקדון בנק פועל</t>
  </si>
  <si>
    <t>11020100</t>
  </si>
  <si>
    <t>פיקדון לאומי 2</t>
  </si>
  <si>
    <t>11019913</t>
  </si>
  <si>
    <t>פק לאומי 4.5 קב</t>
  </si>
  <si>
    <t>11019935</t>
  </si>
  <si>
    <t>פק פועלים29-11</t>
  </si>
  <si>
    <t>11019930</t>
  </si>
  <si>
    <t>פקדון ב.מזרחי</t>
  </si>
  <si>
    <t>11019578</t>
  </si>
  <si>
    <t>פקדון לאומי 1</t>
  </si>
  <si>
    <t>11019914</t>
  </si>
  <si>
    <t>פקדון מזרחי2</t>
  </si>
  <si>
    <t>11019674</t>
  </si>
  <si>
    <t>פקדון מש1.1-P</t>
  </si>
  <si>
    <t>11019921</t>
  </si>
  <si>
    <t>פקדון ר.קב4.15</t>
  </si>
  <si>
    <t>11019920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</si>
  <si>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</si>
  <si>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</si>
  <si>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</si>
  <si>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</si>
  <si>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</si>
  <si>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</si>
  <si>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</si>
  <si>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</si>
  <si>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</si>
  <si>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</si>
  <si>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</si>
  <si>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</si>
  <si>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</si>
  <si>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בישראל: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</si>
  <si>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</si>
  <si>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t>בניין לב רם ירושלים</t>
  </si>
  <si>
    <t xml:space="preserve"> משרדים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</si>
  <si>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</si>
  <si>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t>ישראל קנדה מגדל צומת ערים</t>
  </si>
  <si>
    <t xml:space="preserve"> מגורים       </t>
  </si>
  <si>
    <t>פרויקט בנק לאומי</t>
  </si>
  <si>
    <t xml:space="preserve"> מגורים ומסחר </t>
  </si>
  <si>
    <t>כנפי רוח בניית ירושלים</t>
  </si>
  <si>
    <t>פרויקט סומייל</t>
  </si>
  <si>
    <t>פרויקט שערי צדק</t>
  </si>
  <si>
    <t xml:space="preserve">יפו 161, ירושלים                            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</si>
  <si>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בחו"ל: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</si>
  <si>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</si>
  <si>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t>ARC FUND IV LP SERIES B CHELSE</t>
  </si>
  <si>
    <t xml:space="preserve">  224East 20th Street, New York                    </t>
  </si>
  <si>
    <t>ARC FUND IV LP SERIES B2</t>
  </si>
  <si>
    <t xml:space="preserve">  229-233 East 21st  Street , New York             </t>
  </si>
  <si>
    <t>APEXUS BWI</t>
  </si>
  <si>
    <t xml:space="preserve"> תעשייה       </t>
  </si>
  <si>
    <t xml:space="preserve">  Fallard Ct, Upper Marlboro, MD 20772, USA 9900   </t>
  </si>
  <si>
    <t>HOLBORN STATION PROPERTY LIMIT</t>
  </si>
  <si>
    <t xml:space="preserve">  Kingsboume house, 229-231 High Holborn, London   </t>
  </si>
  <si>
    <t>APEXUS CHICAGO FRANKLIN PARK</t>
  </si>
  <si>
    <t xml:space="preserve">  Melrose Ave, Franklin Park, IL 60131 11241       </t>
  </si>
  <si>
    <t>APEXUS CONYERS</t>
  </si>
  <si>
    <t xml:space="preserve">  Rockdale Industrial Blvd, Conyers GA 1601        </t>
  </si>
  <si>
    <t>APEXUS PITTSBURGH</t>
  </si>
  <si>
    <t xml:space="preserve">  Roswell Rd Pittsburgh, PA 15205 2250             </t>
  </si>
  <si>
    <t>APEXUS CICERO</t>
  </si>
  <si>
    <t xml:space="preserve">  S Central Ave Cicero IL, 60804 3100              </t>
  </si>
  <si>
    <t>APEXUS CHICAGO BENSENVILLE</t>
  </si>
  <si>
    <t xml:space="preserve">  Sesame St, Bensenville, IL 60131 1010-1050       </t>
  </si>
  <si>
    <t>APEXUS O'HARE CHICAGO ALSIP</t>
  </si>
  <si>
    <t>APEXUS SHELBY OAKS</t>
  </si>
  <si>
    <t xml:space="preserve">  Shelby View Dr, Memphis, TN 38134, USA 6400      </t>
  </si>
  <si>
    <t>PREMIER 130 DUANE LLC</t>
  </si>
  <si>
    <t xml:space="preserve"> מלונאות      </t>
  </si>
  <si>
    <t xml:space="preserve"> Duane St , New York , NY 130               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</si>
  <si>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</si>
  <si>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t>ARC FUND IV LP SERIES B6</t>
  </si>
  <si>
    <t xml:space="preserve">   East 20th  Street , New York 224                </t>
  </si>
  <si>
    <t>ARC FUND IV (SERIES B2 )</t>
  </si>
  <si>
    <t xml:space="preserve">   East 31st Street, New York, New York  211-213   </t>
  </si>
  <si>
    <t>ARC FUND IV LP SERIES B4</t>
  </si>
  <si>
    <t xml:space="preserve">  40th Avenue, Long Island City, NY 11101 29-16    </t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</si>
  <si>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</si>
  <si>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</si>
  <si>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</si>
  <si>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</si>
  <si>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</si>
  <si>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</si>
  <si>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</si>
  <si>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</si>
  <si>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</si>
  <si>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להשקעה: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</si>
  <si>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</si>
  <si>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</si>
  <si>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</si>
  <si>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</si>
  <si>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</si>
  <si>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1L-MORE Alternative Credit Fund</t>
  </si>
  <si>
    <t>ACIP Apex Co-Invest Feeder (Cayman)</t>
  </si>
  <si>
    <t xml:space="preserve">Almadev Genesis Limited Partnership </t>
  </si>
  <si>
    <t>ARJUN</t>
  </si>
  <si>
    <t>Arkin Bio Capital</t>
  </si>
  <si>
    <t>Avenue B-1</t>
  </si>
  <si>
    <t>Avenue B-2</t>
  </si>
  <si>
    <t>CF Global 5 LP</t>
  </si>
  <si>
    <t>Coller 1</t>
  </si>
  <si>
    <t>Coller Credit Opportunities</t>
  </si>
  <si>
    <t>Coller Credit Opportunities I – Annex II</t>
  </si>
  <si>
    <t>Crossroads European Real Estate Fund II</t>
  </si>
  <si>
    <t>Disruptive AI</t>
  </si>
  <si>
    <t>Electra America Principal Hospitality</t>
  </si>
  <si>
    <t>EQT</t>
  </si>
  <si>
    <t>Green Lantern 911, Limited Partnership (Story)</t>
  </si>
  <si>
    <t>Group 11 Fund VI, L.P.</t>
  </si>
  <si>
    <t>Hanaco II L.P</t>
  </si>
  <si>
    <t>Hanaco III L.P.</t>
  </si>
  <si>
    <t>Harbert Generate Co-Investment Fund</t>
  </si>
  <si>
    <t>ICP II</t>
  </si>
  <si>
    <t>Kain Pera, LP</t>
  </si>
  <si>
    <t>LLCP</t>
  </si>
  <si>
    <t>MEDISON</t>
  </si>
  <si>
    <t>Morrag Investments I, Limited Partnership (Trigo)</t>
  </si>
  <si>
    <t>One Equity Partners VIII, L.P.</t>
  </si>
  <si>
    <t>Peregrine</t>
  </si>
  <si>
    <t>Rialto</t>
  </si>
  <si>
    <t>Sheva Ventures Fund</t>
  </si>
  <si>
    <t>Stardom Media Ventures Stardom Media Ventures</t>
  </si>
  <si>
    <t>Starlight Canadian Residential Growth Fund III</t>
  </si>
  <si>
    <t>Target Global Growth Fund II</t>
  </si>
  <si>
    <t>Target GlobalOpportunities -  Krypton (The Vets)</t>
  </si>
  <si>
    <t>VERTEX</t>
  </si>
  <si>
    <t>Vertex Ventures OB Limited Partnership (OwnBackup)</t>
  </si>
  <si>
    <t>Viola Credit GL II, Limited Partnership</t>
  </si>
  <si>
    <t>Yellowstone Platform Holdings A LP  Yellowstone</t>
  </si>
  <si>
    <t>ג'נסל</t>
  </si>
  <si>
    <t>קרן LCN (אירו)</t>
  </si>
  <si>
    <t>קרן מידאל (אירו)</t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</si>
  <si>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</si>
  <si>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</si>
  <si>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</si>
  <si>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</si>
  <si>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</si>
  <si>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</si>
  <si>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</si>
  <si>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</si>
  <si>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</si>
  <si>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</si>
  <si>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</si>
  <si>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</si>
  <si>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</si>
  <si>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</si>
  <si>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</si>
  <si>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</si>
  <si>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</si>
  <si>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</si>
  <si>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</si>
  <si>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</si>
  <si>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</si>
  <si>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</si>
  <si>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</si>
  <si>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</si>
  <si>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מסגרת אשראי מנוצלות ללווים</t>
    </r>
  </si>
  <si>
    <t>בישראל: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</si>
  <si>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</si>
  <si>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</si>
  <si>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</si>
  <si>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</si>
  <si>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סה"כ בחו"ל: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</si>
  <si>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</si>
  <si>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</si>
  <si>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אלדן אגח ז</t>
  </si>
  <si>
    <t>תעשיה אוירית אגח ד</t>
  </si>
  <si>
    <t>חנן מור אגח יג</t>
  </si>
  <si>
    <t>C וויו</t>
  </si>
  <si>
    <t>L 'קריאטיב מדיה בכו</t>
  </si>
  <si>
    <t xml:space="preserve">מגוריט </t>
  </si>
  <si>
    <t>הלוואות לעמיתים</t>
  </si>
  <si>
    <t>הלוואות לעמיתים-בפיגור</t>
  </si>
  <si>
    <t xml:space="preserve"> 159 Boerum Street, Brooklyn, NY 11206</t>
  </si>
  <si>
    <t xml:space="preserve">דבורה הנביאה 2 , ירושלים                         </t>
  </si>
  <si>
    <t xml:space="preserve">דב פרידמן 2 , מתחם הבורסה רמת גן                  </t>
  </si>
  <si>
    <t xml:space="preserve">יהודה הלוי 22, תל אביב                            </t>
  </si>
  <si>
    <t xml:space="preserve">כנפי נשרים 1 (גבעת שאול) , ירושלים                </t>
  </si>
  <si>
    <t xml:space="preserve">מתחם סומייל , זבוטינסקי פינת אבן גבירול , תל אביב </t>
  </si>
  <si>
    <t>סה"כ קרנות השקעה</t>
  </si>
  <si>
    <t>סה"כ 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</si>
  <si>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</si>
  <si>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</si>
  <si>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</si>
  <si>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</si>
  <si>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חו"ל</t>
  </si>
  <si>
    <t>סה"כ קרנות הון סיכון בחו"ל</t>
  </si>
  <si>
    <t>סה"כ קרנות נדל"ן בחו"ל</t>
  </si>
  <si>
    <t>סה"כ קרנות גידור בחו"ל</t>
  </si>
  <si>
    <t>סה"כ קרנות השקעה אחרות בחו"ל</t>
  </si>
  <si>
    <t>הלוואה 9 08/2021</t>
  </si>
  <si>
    <t>הלוואה 20 01/2022</t>
  </si>
  <si>
    <t>הלוואה 14 10/2021</t>
  </si>
  <si>
    <t>הלוואה 13 10/2021</t>
  </si>
  <si>
    <t>הלוואה 21 01/2022</t>
  </si>
  <si>
    <t>הלוואה 22 01/2022</t>
  </si>
  <si>
    <t>הלוואה 23 02/2022</t>
  </si>
  <si>
    <t>הלוואה 24 02/2022</t>
  </si>
  <si>
    <t>הלוואה 10 08/2021</t>
  </si>
  <si>
    <t>הלוואה 25 02/2022</t>
  </si>
  <si>
    <t>הלוואה 26 02/2022</t>
  </si>
  <si>
    <t>הלוואה 18 12/2021</t>
  </si>
  <si>
    <t>הלוואה 27 02/2022</t>
  </si>
  <si>
    <t>הלוואה 6 06/2021</t>
  </si>
  <si>
    <t>הלוואה 12 10/2021</t>
  </si>
  <si>
    <t>הלוואה 29 03/2022</t>
  </si>
  <si>
    <t>הלוואה 30 03/2022</t>
  </si>
  <si>
    <t>הלוואה 32 03/2022</t>
  </si>
  <si>
    <t>הלוואה 7 06/2021</t>
  </si>
  <si>
    <t>הלוואה 34 03/2022</t>
  </si>
  <si>
    <t>הלוואה 35 03/2022</t>
  </si>
  <si>
    <t>הלוואה 36 03/2022</t>
  </si>
  <si>
    <t>הלוואה 8 07/2021</t>
  </si>
  <si>
    <t>הלוואה 5 06/2021</t>
  </si>
  <si>
    <t>הלוואה 16 10/2021</t>
  </si>
  <si>
    <t>הלוואה 3 05/2021</t>
  </si>
  <si>
    <t>הלוואה 2 04/2021</t>
  </si>
  <si>
    <t>הלוואה 4 05/2021</t>
  </si>
  <si>
    <t>הלוואה 31 03/2022</t>
  </si>
  <si>
    <t>הלוואה 28 03/2022</t>
  </si>
  <si>
    <t>הלוואה 54 08/2022</t>
  </si>
  <si>
    <t>הלוואה 55 08/2022</t>
  </si>
  <si>
    <t>הלוואה 56 09/2022</t>
  </si>
  <si>
    <t>הלוואה 57 07/2022</t>
  </si>
  <si>
    <t>הלוואה 58 07/2022</t>
  </si>
  <si>
    <t>הלוואה 59 07/2022</t>
  </si>
  <si>
    <t>הלוואה 60 07/2022</t>
  </si>
  <si>
    <t>הלוואה 61 07/2022</t>
  </si>
  <si>
    <t>הלוואה 62 07/2022</t>
  </si>
  <si>
    <t>הלוואה 63 07/2022</t>
  </si>
  <si>
    <t>הלוואה 64 08/2022</t>
  </si>
  <si>
    <t>הלוואה 65 08/2022</t>
  </si>
  <si>
    <t>הלוואה 66 08/2022</t>
  </si>
  <si>
    <t>הלוואה 67 08/2022</t>
  </si>
  <si>
    <t>הלוואה 68 08/2022</t>
  </si>
  <si>
    <t>הלוואה 69 08/2022</t>
  </si>
  <si>
    <t>הלוואה 70 09/2022</t>
  </si>
  <si>
    <t>הלוואה 71 09/2022</t>
  </si>
  <si>
    <t>הלוואה 52 06/2022</t>
  </si>
  <si>
    <t>הלוואה 53 03/2022</t>
  </si>
  <si>
    <t>הלוואה 54 04/2022</t>
  </si>
  <si>
    <t>הלוואה 55 05/2022</t>
  </si>
  <si>
    <t>הלוואה 56 05/2022</t>
  </si>
  <si>
    <t>הלוואה 57 05/2022</t>
  </si>
  <si>
    <t>הלוואה 58 06/2022</t>
  </si>
  <si>
    <t>הלוואה 48 05/2022</t>
  </si>
  <si>
    <t>הלוואה 49 05/2022</t>
  </si>
  <si>
    <t>הלוואה 39 04/2022</t>
  </si>
  <si>
    <t>הלוואה 44 05/2022</t>
  </si>
  <si>
    <t>הלוואה 45 05/2022</t>
  </si>
  <si>
    <t>הלוואה 46 05/2022</t>
  </si>
  <si>
    <t>הלוואה 51 06/2022</t>
  </si>
  <si>
    <t>הלוואה 53 06/2022</t>
  </si>
  <si>
    <t>הלוואה 42 05/2022</t>
  </si>
  <si>
    <t>הלוואה 40 04/2022</t>
  </si>
  <si>
    <t>הלוואה 43 07/2022</t>
  </si>
  <si>
    <t>הלוואה 72 10/2022</t>
  </si>
  <si>
    <t>הלוואה 73 10/2022</t>
  </si>
  <si>
    <t>הלוואה 74 10/2022</t>
  </si>
  <si>
    <t>הלוואה 75 10/2022</t>
  </si>
  <si>
    <t>הלוואה 76 11/2022</t>
  </si>
  <si>
    <t>הלוואה 77 11/2022</t>
  </si>
  <si>
    <t>הלוואה 78 11/2022</t>
  </si>
  <si>
    <t>הלוואה 79 11/2022</t>
  </si>
  <si>
    <t>הלוואה 80 11/2022</t>
  </si>
  <si>
    <t>הלוואה 81 11/2022</t>
  </si>
  <si>
    <t>הלוואה 82 11/2022</t>
  </si>
  <si>
    <t>הלוואה 83 11/2022</t>
  </si>
  <si>
    <t>הלוואה 84 11/2022</t>
  </si>
  <si>
    <t>הלוואה 85 12/2022</t>
  </si>
  <si>
    <t>הלוואה 86 12/2022</t>
  </si>
  <si>
    <t>הלוואה 87 12/2022</t>
  </si>
  <si>
    <t>הלוואה 88 12/2022</t>
  </si>
  <si>
    <t>הלוואה 89 12/2022</t>
  </si>
  <si>
    <t>הלוואה 33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</si>
</sst>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;#,##0.00&quot;-&quot;"/>
    <numFmt numFmtId="166" formatCode="#,##0.00%"/>
    <numFmt numFmtId="167" formatCode="#0.00"/>
    <numFmt numFmtId="168" formatCode="#0"/>
    <numFmt numFmtId="169" formatCode="#,##0.########"/>
    <numFmt numFmtId="170" formatCode="#,##0.######"/>
    <numFmt numFmtId="171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 applyAlignment="1">
      <alignment horizontal="right" vertical="center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6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7" fontId="1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right" vertical="center"/>
    </xf>
    <xf numFmtId="166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168" fontId="1" fillId="0" borderId="2" xfId="0" applyNumberFormat="1" applyFont="1" applyBorder="1" applyAlignment="1">
      <alignment horizontal="center" vertical="top"/>
    </xf>
    <xf numFmtId="4" fontId="3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9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center" vertical="top"/>
    </xf>
    <xf numFmtId="170" fontId="1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1" fontId="3" fillId="0" borderId="2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0" fillId="0" borderId="0" xfId="0" applyAlignment="1">
      <alignment readingOrder="2"/>
    </xf>
    <xf numFmtId="0" fontId="1" fillId="0" borderId="0" xfId="0" applyFont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readingOrder="2"/>
    </xf>
    <xf numFmtId="0" fontId="0" fillId="2" borderId="2" xfId="0" applyFill="1" applyBorder="1" applyAlignment="1">
      <alignment readingOrder="2"/>
    </xf>
    <xf numFmtId="0" fontId="3" fillId="2" borderId="2" xfId="0" applyFont="1" applyFill="1" applyBorder="1" applyAlignment="1">
      <alignment horizontal="center" vertical="top" readingOrder="2"/>
    </xf>
    <xf numFmtId="0" fontId="0" fillId="3" borderId="2" xfId="0" applyFill="1" applyBorder="1" applyAlignment="1">
      <alignment readingOrder="2"/>
    </xf>
    <xf numFmtId="0" fontId="3" fillId="3" borderId="2" xfId="0" applyFont="1" applyFill="1" applyBorder="1" applyAlignment="1">
      <alignment horizontal="center" vertical="top" readingOrder="2"/>
    </xf>
    <xf numFmtId="0" fontId="3" fillId="2" borderId="2" xfId="0" applyFont="1" applyFill="1" applyBorder="1" applyAlignment="1">
      <alignment horizontal="right" vertical="top" readingOrder="2"/>
    </xf>
    <xf numFmtId="0" fontId="3" fillId="3" borderId="2" xfId="0" applyFont="1" applyFill="1" applyBorder="1" applyAlignment="1">
      <alignment horizontal="right" vertical="top" readingOrder="2"/>
    </xf>
    <xf numFmtId="165" fontId="3" fillId="0" borderId="2" xfId="0" applyNumberFormat="1" applyFont="1" applyBorder="1" applyAlignment="1">
      <alignment horizontal="center" vertical="top" readingOrder="2"/>
    </xf>
    <xf numFmtId="166" fontId="3" fillId="0" borderId="2" xfId="0" applyNumberFormat="1" applyFont="1" applyBorder="1" applyAlignment="1">
      <alignment horizontal="center" vertical="top" readingOrder="2"/>
    </xf>
    <xf numFmtId="0" fontId="0" fillId="0" borderId="2" xfId="0" applyBorder="1" applyAlignment="1">
      <alignment readingOrder="2"/>
    </xf>
    <xf numFmtId="165" fontId="1" fillId="0" borderId="2" xfId="0" applyNumberFormat="1" applyFont="1" applyBorder="1" applyAlignment="1">
      <alignment horizontal="center" vertical="top" readingOrder="2"/>
    </xf>
    <xf numFmtId="166" fontId="1" fillId="0" borderId="2" xfId="0" applyNumberFormat="1" applyFont="1" applyBorder="1" applyAlignment="1">
      <alignment horizontal="center" vertical="top" readingOrder="2"/>
    </xf>
    <xf numFmtId="0" fontId="1" fillId="0" borderId="2" xfId="0" applyFont="1" applyBorder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167" fontId="1" fillId="0" borderId="2" xfId="0" applyNumberFormat="1" applyFont="1" applyBorder="1" applyAlignment="1">
      <alignment horizontal="center" vertical="top" readingOrder="2"/>
    </xf>
    <xf numFmtId="0" fontId="3" fillId="0" borderId="2" xfId="0" applyFont="1" applyBorder="1" applyAlignment="1">
      <alignment horizontal="right" vertical="center" readingOrder="2"/>
    </xf>
    <xf numFmtId="165" fontId="3" fillId="0" borderId="2" xfId="0" applyNumberFormat="1" applyFont="1" applyBorder="1" applyAlignment="1">
      <alignment horizontal="center" vertical="center" readingOrder="2"/>
    </xf>
    <xf numFmtId="166" fontId="3" fillId="0" borderId="2" xfId="0" applyNumberFormat="1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right" vertical="center" readingOrder="2"/>
    </xf>
    <xf numFmtId="168" fontId="1" fillId="0" borderId="2" xfId="0" applyNumberFormat="1" applyFont="1" applyBorder="1" applyAlignment="1">
      <alignment horizontal="center" vertical="top" readingOrder="2"/>
    </xf>
    <xf numFmtId="4" fontId="3" fillId="0" borderId="2" xfId="0" applyNumberFormat="1" applyFont="1" applyBorder="1" applyAlignment="1">
      <alignment horizontal="center" vertical="center" readingOrder="2"/>
    </xf>
    <xf numFmtId="4" fontId="1" fillId="0" borderId="2" xfId="0" applyNumberFormat="1" applyFont="1" applyBorder="1" applyAlignment="1">
      <alignment horizontal="center" vertical="top" readingOrder="2"/>
    </xf>
    <xf numFmtId="0" fontId="3" fillId="2" borderId="2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 readingOrder="2"/>
    </xf>
    <xf numFmtId="164" fontId="0" fillId="0" borderId="0" xfId="1" applyFont="1" applyAlignment="1">
      <alignment readingOrder="2"/>
    </xf>
    <xf numFmtId="169" fontId="1" fillId="0" borderId="2" xfId="0" applyNumberFormat="1" applyFont="1" applyBorder="1" applyAlignment="1">
      <alignment horizontal="center" vertical="top" readingOrder="2"/>
    </xf>
    <xf numFmtId="3" fontId="1" fillId="0" borderId="2" xfId="0" applyNumberFormat="1" applyFont="1" applyBorder="1" applyAlignment="1">
      <alignment horizontal="center" vertical="top" readingOrder="2"/>
    </xf>
    <xf numFmtId="0" fontId="0" fillId="0" borderId="2" xfId="0" applyFont="1" applyBorder="1" applyAlignment="1">
      <alignment horizontal="right" vertical="center" readingOrder="2"/>
    </xf>
    <xf numFmtId="0" fontId="0" fillId="0" borderId="0" xfId="0" applyAlignment="1">
      <alignment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0" fillId="3" borderId="2" xfId="0" applyFill="1" applyBorder="1" applyAlignment="1">
      <alignment readingOrder="1"/>
    </xf>
    <xf numFmtId="0" fontId="3" fillId="3" borderId="2" xfId="0" applyFont="1" applyFill="1" applyBorder="1" applyAlignment="1">
      <alignment horizontal="center" vertical="top" readingOrder="1"/>
    </xf>
    <xf numFmtId="0" fontId="0" fillId="0" borderId="2" xfId="0" applyBorder="1" applyAlignment="1">
      <alignment readingOrder="1"/>
    </xf>
    <xf numFmtId="0" fontId="1" fillId="0" borderId="2" xfId="0" applyFont="1" applyBorder="1" applyAlignment="1">
      <alignment horizontal="center" vertical="top" readingOrder="1"/>
    </xf>
    <xf numFmtId="0" fontId="0" fillId="0" borderId="2" xfId="0" applyFont="1" applyBorder="1" applyAlignment="1">
      <alignment horizontal="right" vertical="center" readingOrder="1"/>
    </xf>
    <xf numFmtId="0" fontId="1" fillId="0" borderId="2" xfId="0" applyFont="1" applyBorder="1" applyAlignment="1">
      <alignment horizontal="left" vertical="center" readingOrder="1"/>
    </xf>
    <xf numFmtId="3" fontId="1" fillId="0" borderId="2" xfId="0" applyNumberFormat="1" applyFont="1" applyBorder="1" applyAlignment="1">
      <alignment horizontal="center" vertical="top" readingOrder="1"/>
    </xf>
    <xf numFmtId="169" fontId="1" fillId="0" borderId="2" xfId="0" applyNumberFormat="1" applyFont="1" applyBorder="1" applyAlignment="1">
      <alignment horizontal="center" vertical="top" readingOrder="1"/>
    </xf>
    <xf numFmtId="4" fontId="1" fillId="0" borderId="2" xfId="0" applyNumberFormat="1" applyFont="1" applyBorder="1" applyAlignment="1">
      <alignment horizontal="center" vertical="top" readingOrder="1"/>
    </xf>
    <xf numFmtId="4" fontId="3" fillId="0" borderId="2" xfId="0" applyNumberFormat="1" applyFont="1" applyBorder="1" applyAlignment="1">
      <alignment horizontal="center" vertical="center" readingOrder="1"/>
    </xf>
    <xf numFmtId="166" fontId="3" fillId="0" borderId="2" xfId="0" applyNumberFormat="1" applyFont="1" applyBorder="1" applyAlignment="1">
      <alignment horizontal="center" vertical="center" readingOrder="1"/>
    </xf>
    <xf numFmtId="166" fontId="1" fillId="0" borderId="2" xfId="0" applyNumberFormat="1" applyFont="1" applyBorder="1" applyAlignment="1">
      <alignment horizontal="center" vertical="top" readingOrder="1"/>
    </xf>
    <xf numFmtId="0" fontId="1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wrapText="1" readingOrder="2"/>
    </xf>
    <xf numFmtId="0" fontId="3" fillId="3" borderId="2" xfId="0" applyFont="1" applyFill="1" applyBorder="1" applyAlignment="1">
      <alignment horizontal="center" vertical="top" wrapText="1" readingOrder="2"/>
    </xf>
    <xf numFmtId="3" fontId="0" fillId="0" borderId="0" xfId="0" applyNumberFormat="1"/>
    <xf numFmtId="10" fontId="0" fillId="0" borderId="0" xfId="2" applyNumberFormat="1" applyFont="1"/>
    <xf numFmtId="0" fontId="0" fillId="0" borderId="2" xfId="0" applyFont="1" applyBorder="1" applyAlignment="1">
      <alignment horizontal="right" vertical="center"/>
    </xf>
    <xf numFmtId="4" fontId="0" fillId="0" borderId="0" xfId="0" applyNumberFormat="1"/>
    <xf numFmtId="10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2" xfId="0" applyFont="1" applyBorder="1" applyAlignment="1">
      <alignment horizontal="right" vertical="top"/>
    </xf>
    <xf numFmtId="14" fontId="1" fillId="0" borderId="2" xfId="0" applyNumberFormat="1" applyFont="1" applyBorder="1" applyAlignment="1">
      <alignment horizontal="center" vertical="top" readingOrder="2"/>
    </xf>
    <xf numFmtId="0" fontId="1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 readingOrder="2"/>
    </xf>
    <xf numFmtId="0" fontId="0" fillId="0" borderId="0" xfId="0" applyAlignment="1">
      <alignment readingOrder="2"/>
    </xf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3" xfId="0" applyFont="1" applyBorder="1" applyAlignment="1">
      <alignment horizontal="center" vertical="top" readingOrder="2"/>
    </xf>
    <xf numFmtId="0" fontId="0" fillId="0" borderId="4" xfId="0" applyBorder="1" applyAlignment="1">
      <alignment readingOrder="2"/>
    </xf>
    <xf numFmtId="0" fontId="0" fillId="0" borderId="5" xfId="0" applyBorder="1" applyAlignment="1">
      <alignment readingOrder="2"/>
    </xf>
    <xf numFmtId="168" fontId="3" fillId="2" borderId="6" xfId="0" applyNumberFormat="1" applyFont="1" applyFill="1" applyBorder="1" applyAlignment="1">
      <alignment horizontal="center" vertical="top" readingOrder="2"/>
    </xf>
    <xf numFmtId="0" fontId="0" fillId="2" borderId="7" xfId="0" applyFill="1" applyBorder="1" applyAlignment="1">
      <alignment readingOrder="2"/>
    </xf>
    <xf numFmtId="0" fontId="0" fillId="2" borderId="8" xfId="0" applyFill="1" applyBorder="1" applyAlignment="1">
      <alignment readingOrder="2"/>
    </xf>
    <xf numFmtId="0" fontId="3" fillId="0" borderId="3" xfId="0" applyFont="1" applyBorder="1" applyAlignment="1">
      <alignment horizontal="center" vertical="top" wrapText="1" readingOrder="2"/>
    </xf>
    <xf numFmtId="0" fontId="0" fillId="0" borderId="4" xfId="0" applyBorder="1" applyAlignment="1">
      <alignment wrapText="1" readingOrder="2"/>
    </xf>
    <xf numFmtId="0" fontId="0" fillId="0" borderId="5" xfId="0" applyBorder="1" applyAlignment="1">
      <alignment wrapText="1" readingOrder="2"/>
    </xf>
    <xf numFmtId="168" fontId="3" fillId="2" borderId="6" xfId="0" applyNumberFormat="1" applyFont="1" applyFill="1" applyBorder="1" applyAlignment="1">
      <alignment horizontal="center" vertical="top" wrapText="1" readingOrder="2"/>
    </xf>
    <xf numFmtId="0" fontId="0" fillId="2" borderId="7" xfId="0" applyFill="1" applyBorder="1" applyAlignment="1">
      <alignment wrapText="1" readingOrder="2"/>
    </xf>
    <xf numFmtId="0" fontId="0" fillId="2" borderId="8" xfId="0" applyFill="1" applyBorder="1" applyAlignment="1">
      <alignment wrapText="1" readingOrder="2"/>
    </xf>
    <xf numFmtId="0" fontId="1" fillId="0" borderId="3" xfId="0" applyFont="1" applyBorder="1" applyAlignment="1">
      <alignment horizontal="center" vertical="top" readingOrder="2"/>
    </xf>
    <xf numFmtId="0" fontId="4" fillId="2" borderId="6" xfId="0" applyFont="1" applyFill="1" applyBorder="1" applyAlignment="1">
      <alignment horizontal="center" vertical="top" readingOrder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63</xdr:row>
      <xdr:rowOff>0</xdr:rowOff>
    </xdr:from>
    <xdr:ext cx="352425" cy="171450"/>
    <xdr:pic>
      <xdr:nvPicPr>
        <xdr:cNvPr id="2" name="FMR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rightToLeft="1" tabSelected="1" workbookViewId="0"/>
  </sheetViews>
  <sheetFormatPr defaultRowHeight="12.75" customHeight="1" x14ac:dyDescent="0.2"/>
  <cols>
    <col min="1" max="1" width="23.5703125" style="25" bestFit="1" customWidth="1"/>
    <col min="2" max="2" width="35.85546875" style="25" bestFit="1" customWidth="1"/>
    <col min="3" max="3" width="26.28515625" style="25" bestFit="1" customWidth="1"/>
    <col min="4" max="4" width="19.5703125" style="25" bestFit="1" customWidth="1"/>
    <col min="5" max="16384" width="9.140625" style="25"/>
  </cols>
  <sheetData>
    <row r="1" spans="1:5" x14ac:dyDescent="0.2">
      <c r="B1" s="26" t="s">
        <v>0</v>
      </c>
      <c r="C1" s="26" t="s">
        <v>1</v>
      </c>
    </row>
    <row r="2" spans="1:5" x14ac:dyDescent="0.2">
      <c r="B2" s="26" t="s">
        <v>2</v>
      </c>
      <c r="C2" s="26" t="s">
        <v>3</v>
      </c>
    </row>
    <row r="6" spans="1:5" ht="21" customHeight="1" x14ac:dyDescent="0.2">
      <c r="A6" s="86" t="s">
        <v>4</v>
      </c>
      <c r="B6" s="87"/>
      <c r="C6" s="87"/>
      <c r="D6" s="87"/>
      <c r="E6" s="87"/>
    </row>
    <row r="7" spans="1:5" x14ac:dyDescent="0.2">
      <c r="B7" s="27" t="s">
        <v>5</v>
      </c>
      <c r="C7" s="28" t="s">
        <v>6</v>
      </c>
      <c r="D7" s="28" t="s">
        <v>7</v>
      </c>
    </row>
    <row r="8" spans="1:5" x14ac:dyDescent="0.2">
      <c r="B8" s="29"/>
      <c r="C8" s="30" t="s">
        <v>8</v>
      </c>
      <c r="D8" s="30" t="s">
        <v>9</v>
      </c>
    </row>
    <row r="9" spans="1:5" x14ac:dyDescent="0.2">
      <c r="B9" s="31"/>
      <c r="C9" s="32" t="s">
        <v>10</v>
      </c>
      <c r="D9" s="32" t="s">
        <v>11</v>
      </c>
    </row>
    <row r="10" spans="1:5" x14ac:dyDescent="0.2">
      <c r="B10" s="33" t="s">
        <v>12</v>
      </c>
      <c r="C10" s="29"/>
      <c r="D10" s="29"/>
    </row>
    <row r="11" spans="1:5" x14ac:dyDescent="0.2">
      <c r="B11" s="34" t="s">
        <v>13</v>
      </c>
      <c r="C11" s="35">
        <v>10467324.94771</v>
      </c>
      <c r="D11" s="36">
        <v>0.20390011950799999</v>
      </c>
    </row>
    <row r="12" spans="1:5" x14ac:dyDescent="0.2">
      <c r="B12" s="34" t="s">
        <v>14</v>
      </c>
      <c r="C12" s="37"/>
      <c r="D12" s="37"/>
    </row>
    <row r="13" spans="1:5" x14ac:dyDescent="0.2">
      <c r="B13" s="33" t="s">
        <v>15</v>
      </c>
      <c r="C13" s="38">
        <v>9723218.9451100007</v>
      </c>
      <c r="D13" s="39">
        <v>0.18940517417899999</v>
      </c>
    </row>
    <row r="14" spans="1:5" x14ac:dyDescent="0.2">
      <c r="B14" s="33" t="s">
        <v>16</v>
      </c>
      <c r="C14" s="40" t="s">
        <v>17</v>
      </c>
      <c r="D14" s="40" t="s">
        <v>18</v>
      </c>
    </row>
    <row r="15" spans="1:5" x14ac:dyDescent="0.2">
      <c r="B15" s="33" t="s">
        <v>19</v>
      </c>
      <c r="C15" s="38">
        <v>8275158.9137599999</v>
      </c>
      <c r="D15" s="39">
        <v>0.16119743104299999</v>
      </c>
    </row>
    <row r="16" spans="1:5" x14ac:dyDescent="0.2">
      <c r="B16" s="33" t="s">
        <v>20</v>
      </c>
      <c r="C16" s="38">
        <v>7264518.2947300002</v>
      </c>
      <c r="D16" s="39">
        <v>0.14151047721000001</v>
      </c>
    </row>
    <row r="17" spans="2:4" x14ac:dyDescent="0.2">
      <c r="B17" s="33" t="s">
        <v>21</v>
      </c>
      <c r="C17" s="38">
        <v>971367.19914000004</v>
      </c>
      <c r="D17" s="39">
        <v>1.8921920259E-2</v>
      </c>
    </row>
    <row r="18" spans="2:4" x14ac:dyDescent="0.2">
      <c r="B18" s="33" t="s">
        <v>22</v>
      </c>
      <c r="C18" s="38">
        <v>471001.90603999997</v>
      </c>
      <c r="D18" s="39">
        <v>9.1749654669999996E-3</v>
      </c>
    </row>
    <row r="19" spans="2:4" x14ac:dyDescent="0.2">
      <c r="B19" s="33" t="s">
        <v>23</v>
      </c>
      <c r="C19" s="38">
        <v>16231.42143</v>
      </c>
      <c r="D19" s="39">
        <v>3.16182862E-4</v>
      </c>
    </row>
    <row r="20" spans="2:4" x14ac:dyDescent="0.2">
      <c r="B20" s="33" t="s">
        <v>24</v>
      </c>
      <c r="C20" s="38">
        <v>13953.984</v>
      </c>
      <c r="D20" s="39">
        <v>2.71819115E-4</v>
      </c>
    </row>
    <row r="21" spans="2:4" x14ac:dyDescent="0.2">
      <c r="B21" s="33" t="s">
        <v>25</v>
      </c>
      <c r="C21" s="38">
        <v>-441120.03593000001</v>
      </c>
      <c r="D21" s="39">
        <v>-8.5928762589999996E-3</v>
      </c>
    </row>
    <row r="22" spans="2:4" x14ac:dyDescent="0.2">
      <c r="B22" s="33" t="s">
        <v>26</v>
      </c>
      <c r="C22" s="38">
        <v>62520.575279999997</v>
      </c>
      <c r="D22" s="39">
        <v>1.2178806740000001E-3</v>
      </c>
    </row>
    <row r="23" spans="2:4" x14ac:dyDescent="0.2">
      <c r="B23" s="34" t="s">
        <v>27</v>
      </c>
      <c r="C23" s="37"/>
      <c r="D23" s="37"/>
    </row>
    <row r="24" spans="2:4" x14ac:dyDescent="0.2">
      <c r="B24" s="33" t="s">
        <v>15</v>
      </c>
      <c r="C24" s="40" t="s">
        <v>17</v>
      </c>
      <c r="D24" s="40" t="s">
        <v>18</v>
      </c>
    </row>
    <row r="25" spans="2:4" x14ac:dyDescent="0.2">
      <c r="B25" s="33" t="s">
        <v>16</v>
      </c>
      <c r="C25" s="38">
        <v>585398.85</v>
      </c>
      <c r="D25" s="39">
        <v>1.1403381099E-2</v>
      </c>
    </row>
    <row r="26" spans="2:4" x14ac:dyDescent="0.2">
      <c r="B26" s="33" t="s">
        <v>19</v>
      </c>
      <c r="C26" s="38">
        <v>432168.30721</v>
      </c>
      <c r="D26" s="39">
        <v>8.4184994660000002E-3</v>
      </c>
    </row>
    <row r="27" spans="2:4" x14ac:dyDescent="0.2">
      <c r="B27" s="33" t="s">
        <v>20</v>
      </c>
      <c r="C27" s="38">
        <v>2029665.4017399999</v>
      </c>
      <c r="D27" s="39">
        <v>3.9537228474E-2</v>
      </c>
    </row>
    <row r="28" spans="2:4" x14ac:dyDescent="0.2">
      <c r="B28" s="33" t="s">
        <v>28</v>
      </c>
      <c r="C28" s="38">
        <v>3341995.0481199999</v>
      </c>
      <c r="D28" s="39">
        <v>6.5100987415999997E-2</v>
      </c>
    </row>
    <row r="29" spans="2:4" x14ac:dyDescent="0.2">
      <c r="B29" s="33" t="s">
        <v>29</v>
      </c>
      <c r="C29" s="38">
        <v>120028.97567</v>
      </c>
      <c r="D29" s="39">
        <v>2.3381257960000002E-3</v>
      </c>
    </row>
    <row r="30" spans="2:4" x14ac:dyDescent="0.2">
      <c r="B30" s="33" t="s">
        <v>30</v>
      </c>
      <c r="C30" s="40" t="s">
        <v>17</v>
      </c>
      <c r="D30" s="40" t="s">
        <v>18</v>
      </c>
    </row>
    <row r="31" spans="2:4" x14ac:dyDescent="0.2">
      <c r="B31" s="33" t="s">
        <v>31</v>
      </c>
      <c r="C31" s="38">
        <v>-52606.029349999997</v>
      </c>
      <c r="D31" s="39">
        <v>-1.0247485119999999E-3</v>
      </c>
    </row>
    <row r="32" spans="2:4" x14ac:dyDescent="0.2">
      <c r="B32" s="33" t="s">
        <v>32</v>
      </c>
      <c r="C32" s="40" t="s">
        <v>17</v>
      </c>
      <c r="D32" s="40" t="s">
        <v>18</v>
      </c>
    </row>
    <row r="33" spans="1:5" x14ac:dyDescent="0.2">
      <c r="B33" s="34" t="s">
        <v>33</v>
      </c>
      <c r="C33" s="35">
        <v>3750567.0885999999</v>
      </c>
      <c r="D33" s="36">
        <v>7.3059839205000005E-2</v>
      </c>
    </row>
    <row r="34" spans="1:5" x14ac:dyDescent="0.2">
      <c r="B34" s="34" t="s">
        <v>34</v>
      </c>
      <c r="C34" s="35">
        <v>3365166.2037499999</v>
      </c>
      <c r="D34" s="36">
        <v>6.5552354066999996E-2</v>
      </c>
    </row>
    <row r="35" spans="1:5" x14ac:dyDescent="0.2">
      <c r="B35" s="34" t="s">
        <v>35</v>
      </c>
      <c r="C35" s="35">
        <v>938990.82539999997</v>
      </c>
      <c r="D35" s="36">
        <v>1.8291238923999999E-2</v>
      </c>
    </row>
    <row r="36" spans="1:5" x14ac:dyDescent="0.2">
      <c r="B36" s="34" t="s">
        <v>36</v>
      </c>
      <c r="C36" s="41" t="s">
        <v>17</v>
      </c>
      <c r="D36" s="41" t="s">
        <v>18</v>
      </c>
    </row>
    <row r="37" spans="1:5" x14ac:dyDescent="0.2">
      <c r="B37" s="34" t="s">
        <v>37</v>
      </c>
      <c r="C37" s="41" t="s">
        <v>17</v>
      </c>
      <c r="D37" s="41" t="s">
        <v>18</v>
      </c>
    </row>
    <row r="38" spans="1:5" x14ac:dyDescent="0.2">
      <c r="B38" s="33" t="s">
        <v>38</v>
      </c>
      <c r="C38" s="29"/>
      <c r="D38" s="29"/>
    </row>
    <row r="39" spans="1:5" x14ac:dyDescent="0.2">
      <c r="B39" s="34" t="s">
        <v>39</v>
      </c>
      <c r="C39" s="41" t="s">
        <v>17</v>
      </c>
      <c r="D39" s="41" t="s">
        <v>18</v>
      </c>
    </row>
    <row r="40" spans="1:5" x14ac:dyDescent="0.2">
      <c r="B40" s="34" t="s">
        <v>40</v>
      </c>
      <c r="C40" s="41" t="s">
        <v>17</v>
      </c>
      <c r="D40" s="41" t="s">
        <v>18</v>
      </c>
    </row>
    <row r="41" spans="1:5" x14ac:dyDescent="0.2">
      <c r="B41" s="34" t="s">
        <v>41</v>
      </c>
      <c r="C41" s="41" t="s">
        <v>17</v>
      </c>
      <c r="D41" s="41" t="s">
        <v>18</v>
      </c>
    </row>
    <row r="42" spans="1:5" x14ac:dyDescent="0.2">
      <c r="B42" s="33" t="s">
        <v>42</v>
      </c>
      <c r="C42" s="35">
        <v>51335550.822410002</v>
      </c>
      <c r="D42" s="36">
        <v>1</v>
      </c>
    </row>
    <row r="43" spans="1:5" x14ac:dyDescent="0.2">
      <c r="B43" s="33" t="s">
        <v>43</v>
      </c>
      <c r="C43" s="35">
        <v>2691723.0013700002</v>
      </c>
      <c r="D43" s="37"/>
    </row>
    <row r="45" spans="1:5" x14ac:dyDescent="0.2">
      <c r="A45" s="87"/>
      <c r="B45" s="87"/>
      <c r="C45" s="42" t="s">
        <v>44</v>
      </c>
      <c r="D45" s="42" t="s">
        <v>45</v>
      </c>
      <c r="E45" s="87"/>
    </row>
    <row r="46" spans="1:5" x14ac:dyDescent="0.2">
      <c r="A46" s="87"/>
      <c r="B46" s="87"/>
      <c r="C46" s="32" t="s">
        <v>10</v>
      </c>
      <c r="D46" s="32" t="s">
        <v>11</v>
      </c>
      <c r="E46" s="87"/>
    </row>
    <row r="47" spans="1:5" x14ac:dyDescent="0.2">
      <c r="A47" s="87"/>
      <c r="B47" s="87"/>
      <c r="C47" s="40" t="s">
        <v>46</v>
      </c>
      <c r="D47" s="43">
        <v>1</v>
      </c>
      <c r="E47" s="87"/>
    </row>
    <row r="48" spans="1:5" x14ac:dyDescent="0.2">
      <c r="A48" s="87"/>
      <c r="B48" s="87"/>
      <c r="C48" s="40" t="s">
        <v>47</v>
      </c>
      <c r="D48" s="43">
        <v>3.5310000000000001</v>
      </c>
      <c r="E48" s="87"/>
    </row>
    <row r="49" spans="1:5" x14ac:dyDescent="0.2">
      <c r="A49" s="87"/>
      <c r="B49" s="87"/>
      <c r="C49" s="40" t="s">
        <v>48</v>
      </c>
      <c r="D49" s="43">
        <v>3.7566999999999999</v>
      </c>
      <c r="E49" s="87"/>
    </row>
    <row r="50" spans="1:5" x14ac:dyDescent="0.2">
      <c r="A50" s="87"/>
      <c r="B50" s="87"/>
      <c r="C50" s="40" t="s">
        <v>49</v>
      </c>
      <c r="D50" s="43">
        <v>4.2461000000000002</v>
      </c>
      <c r="E50" s="87"/>
    </row>
    <row r="51" spans="1:5" x14ac:dyDescent="0.2">
      <c r="A51" s="87"/>
      <c r="B51" s="87"/>
      <c r="C51" s="40" t="s">
        <v>50</v>
      </c>
      <c r="D51" s="43">
        <v>2.5992999999999999</v>
      </c>
      <c r="E51" s="87"/>
    </row>
    <row r="52" spans="1:5" x14ac:dyDescent="0.2">
      <c r="A52" s="87"/>
      <c r="B52" s="87"/>
      <c r="C52" s="40" t="s">
        <v>51</v>
      </c>
      <c r="D52" s="43">
        <v>2.3717999999999999</v>
      </c>
      <c r="E52" s="87"/>
    </row>
    <row r="53" spans="1:5" x14ac:dyDescent="0.2">
      <c r="A53" s="87"/>
      <c r="B53" s="87"/>
      <c r="C53" s="40" t="s">
        <v>52</v>
      </c>
      <c r="D53" s="43">
        <v>0.45306400000000002</v>
      </c>
      <c r="E53" s="87"/>
    </row>
    <row r="54" spans="1:5" x14ac:dyDescent="0.2">
      <c r="A54" s="87"/>
      <c r="B54" s="87"/>
      <c r="C54" s="40" t="s">
        <v>53</v>
      </c>
      <c r="D54" s="43">
        <v>2.2341000000000002</v>
      </c>
      <c r="E54" s="87"/>
    </row>
    <row r="55" spans="1:5" x14ac:dyDescent="0.2">
      <c r="A55" s="87"/>
      <c r="B55" s="87"/>
      <c r="C55" s="40" t="s">
        <v>54</v>
      </c>
      <c r="D55" s="43">
        <v>0.50519999999999998</v>
      </c>
      <c r="E55" s="87"/>
    </row>
    <row r="56" spans="1:5" x14ac:dyDescent="0.2">
      <c r="A56" s="87"/>
      <c r="B56" s="87"/>
      <c r="C56" s="40" t="s">
        <v>55</v>
      </c>
      <c r="D56" s="43">
        <v>0.33689999999999998</v>
      </c>
      <c r="E56" s="87"/>
    </row>
    <row r="57" spans="1:5" x14ac:dyDescent="0.2">
      <c r="A57" s="87"/>
      <c r="B57" s="87"/>
      <c r="C57" s="40" t="s">
        <v>56</v>
      </c>
      <c r="D57" s="43">
        <v>2.6401999999999998E-2</v>
      </c>
      <c r="E57" s="87"/>
    </row>
    <row r="58" spans="1:5" x14ac:dyDescent="0.2">
      <c r="A58" s="87"/>
      <c r="B58" s="87"/>
      <c r="C58" s="40" t="s">
        <v>57</v>
      </c>
      <c r="D58" s="43">
        <v>0.18213499999999999</v>
      </c>
      <c r="E58" s="87"/>
    </row>
    <row r="59" spans="1:5" x14ac:dyDescent="0.2">
      <c r="A59" s="87"/>
      <c r="B59" s="87"/>
      <c r="C59" s="40" t="s">
        <v>58</v>
      </c>
      <c r="D59" s="43">
        <v>3.8186</v>
      </c>
      <c r="E59" s="87"/>
    </row>
    <row r="60" spans="1:5" x14ac:dyDescent="0.2">
      <c r="A60" s="87"/>
      <c r="B60" s="87"/>
      <c r="C60" s="40" t="s">
        <v>59</v>
      </c>
      <c r="D60" s="43">
        <v>0.67883000000000004</v>
      </c>
      <c r="E60" s="87"/>
    </row>
    <row r="61" spans="1:5" x14ac:dyDescent="0.2">
      <c r="A61" s="87"/>
      <c r="B61" s="87"/>
      <c r="C61" s="40" t="s">
        <v>60</v>
      </c>
      <c r="D61" s="43">
        <v>0.20669999999999999</v>
      </c>
      <c r="E61" s="87"/>
    </row>
    <row r="62" spans="1:5" x14ac:dyDescent="0.2">
      <c r="A62" s="87"/>
      <c r="B62" s="87"/>
      <c r="C62" s="40" t="s">
        <v>61</v>
      </c>
      <c r="D62" s="43">
        <v>2.6206</v>
      </c>
      <c r="E62" s="87"/>
    </row>
    <row r="63" spans="1:5" x14ac:dyDescent="0.2">
      <c r="A63" s="87"/>
      <c r="B63" s="87"/>
      <c r="C63" s="40" t="s">
        <v>62</v>
      </c>
      <c r="D63" s="37"/>
      <c r="E63" s="87"/>
    </row>
    <row r="64" spans="1:5" x14ac:dyDescent="0.2">
      <c r="A64" s="88" t="s">
        <v>63</v>
      </c>
      <c r="B64" s="89" t="s">
        <v>64</v>
      </c>
      <c r="C64" s="90" t="s">
        <v>65</v>
      </c>
      <c r="D64" s="91">
        <v>1</v>
      </c>
      <c r="E64" s="87"/>
    </row>
    <row r="65" spans="1:5" ht="12.75" customHeight="1" x14ac:dyDescent="0.2">
      <c r="A65" s="87"/>
      <c r="B65" s="87"/>
      <c r="C65" s="87"/>
      <c r="D65" s="87"/>
      <c r="E65" s="87"/>
    </row>
  </sheetData>
  <mergeCells count="9">
    <mergeCell ref="A6:E6"/>
    <mergeCell ref="A45:A63"/>
    <mergeCell ref="B45:B63"/>
    <mergeCell ref="E45:E63"/>
    <mergeCell ref="A64:A65"/>
    <mergeCell ref="B64:B65"/>
    <mergeCell ref="C64:C65"/>
    <mergeCell ref="D64:D65"/>
    <mergeCell ref="E64:E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6"/>
  <sheetViews>
    <sheetView rightToLeft="1" workbookViewId="0">
      <selection activeCell="H30" sqref="H30"/>
    </sheetView>
  </sheetViews>
  <sheetFormatPr defaultRowHeight="12.75" customHeight="1" x14ac:dyDescent="0.2"/>
  <cols>
    <col min="1" max="1" width="9.140625" style="25"/>
    <col min="2" max="2" width="41.42578125" style="25" bestFit="1" customWidth="1"/>
    <col min="3" max="3" width="26.28515625" style="25" bestFit="1" customWidth="1"/>
    <col min="4" max="4" width="11.7109375" style="25" bestFit="1" customWidth="1"/>
    <col min="5" max="5" width="5.5703125" style="25" bestFit="1" customWidth="1"/>
    <col min="6" max="6" width="10.7109375" style="25" bestFit="1" customWidth="1"/>
    <col min="7" max="7" width="13.28515625" style="25" bestFit="1" customWidth="1"/>
    <col min="8" max="8" width="11.7109375" style="25" bestFit="1" customWidth="1"/>
    <col min="9" max="9" width="13.85546875" style="25" bestFit="1" customWidth="1"/>
    <col min="10" max="10" width="14.28515625" style="25" bestFit="1" customWidth="1"/>
    <col min="11" max="11" width="25.28515625" style="25" bestFit="1" customWidth="1"/>
    <col min="12" max="12" width="22.85546875" style="25" bestFit="1" customWidth="1"/>
    <col min="13" max="16384" width="9.140625" style="25"/>
  </cols>
  <sheetData>
    <row r="1" spans="2:12" ht="12.75" customHeight="1" x14ac:dyDescent="0.2">
      <c r="B1" s="26" t="s">
        <v>66</v>
      </c>
      <c r="C1" s="26" t="s">
        <v>1</v>
      </c>
    </row>
    <row r="2" spans="2:12" ht="12.75" customHeight="1" x14ac:dyDescent="0.2">
      <c r="B2" s="26" t="s">
        <v>2</v>
      </c>
      <c r="C2" s="26" t="s">
        <v>3</v>
      </c>
    </row>
    <row r="6" spans="2:12" ht="12.75" customHeight="1" x14ac:dyDescent="0.2">
      <c r="B6" s="92" t="s">
        <v>67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12" ht="12.75" customHeight="1" x14ac:dyDescent="0.2">
      <c r="B7" s="30" t="s">
        <v>68</v>
      </c>
      <c r="C7" s="30" t="s">
        <v>69</v>
      </c>
      <c r="D7" s="30" t="s">
        <v>70</v>
      </c>
      <c r="E7" s="30" t="s">
        <v>71</v>
      </c>
      <c r="F7" s="30" t="s">
        <v>72</v>
      </c>
      <c r="G7" s="30" t="s">
        <v>73</v>
      </c>
      <c r="H7" s="30" t="s">
        <v>74</v>
      </c>
      <c r="I7" s="30" t="s">
        <v>75</v>
      </c>
      <c r="J7" s="30" t="s">
        <v>76</v>
      </c>
      <c r="K7" s="30" t="s">
        <v>77</v>
      </c>
      <c r="L7" s="30" t="s">
        <v>78</v>
      </c>
    </row>
    <row r="8" spans="2:12" ht="12.75" customHeight="1" x14ac:dyDescent="0.2">
      <c r="B8" s="29"/>
      <c r="C8" s="29"/>
      <c r="D8" s="29"/>
      <c r="E8" s="29"/>
      <c r="F8" s="29"/>
      <c r="G8" s="29"/>
      <c r="H8" s="30" t="s">
        <v>9</v>
      </c>
      <c r="I8" s="30" t="s">
        <v>9</v>
      </c>
      <c r="J8" s="30" t="s">
        <v>8</v>
      </c>
      <c r="K8" s="30" t="s">
        <v>9</v>
      </c>
      <c r="L8" s="30" t="s">
        <v>9</v>
      </c>
    </row>
    <row r="9" spans="2:12" ht="12.75" customHeight="1" x14ac:dyDescent="0.2">
      <c r="B9" s="31"/>
      <c r="C9" s="32" t="s">
        <v>10</v>
      </c>
      <c r="D9" s="32" t="s">
        <v>11</v>
      </c>
      <c r="E9" s="32" t="s">
        <v>79</v>
      </c>
      <c r="F9" s="32" t="s">
        <v>80</v>
      </c>
      <c r="G9" s="32" t="s">
        <v>81</v>
      </c>
      <c r="H9" s="32" t="s">
        <v>82</v>
      </c>
      <c r="I9" s="32" t="s">
        <v>83</v>
      </c>
      <c r="J9" s="32" t="s">
        <v>84</v>
      </c>
      <c r="K9" s="32" t="s">
        <v>85</v>
      </c>
      <c r="L9" s="32" t="s">
        <v>86</v>
      </c>
    </row>
    <row r="10" spans="2:12" ht="12.75" customHeight="1" x14ac:dyDescent="0.2">
      <c r="B10" s="44" t="s">
        <v>87</v>
      </c>
      <c r="C10" s="37"/>
      <c r="D10" s="37"/>
      <c r="E10" s="37"/>
      <c r="F10" s="37"/>
      <c r="G10" s="37"/>
      <c r="H10" s="37"/>
      <c r="I10" s="37"/>
      <c r="J10" s="45">
        <v>10467324.94771</v>
      </c>
      <c r="K10" s="46">
        <v>1</v>
      </c>
      <c r="L10" s="46">
        <v>0.203874687108</v>
      </c>
    </row>
    <row r="11" spans="2:12" ht="12.75" customHeight="1" x14ac:dyDescent="0.2">
      <c r="B11" s="44" t="s">
        <v>88</v>
      </c>
      <c r="C11" s="37"/>
      <c r="D11" s="37"/>
      <c r="E11" s="37"/>
      <c r="F11" s="37"/>
      <c r="G11" s="37"/>
      <c r="H11" s="37"/>
      <c r="I11" s="37"/>
      <c r="J11" s="45">
        <v>10467324.94771</v>
      </c>
      <c r="K11" s="46">
        <v>1</v>
      </c>
      <c r="L11" s="46">
        <v>0.203874687108</v>
      </c>
    </row>
    <row r="12" spans="2:12" ht="12.75" customHeight="1" x14ac:dyDescent="0.2">
      <c r="B12" s="44" t="s">
        <v>89</v>
      </c>
      <c r="C12" s="37"/>
      <c r="D12" s="37"/>
      <c r="E12" s="37"/>
      <c r="F12" s="37"/>
      <c r="G12" s="37"/>
      <c r="H12" s="37"/>
      <c r="I12" s="37"/>
      <c r="J12" s="45">
        <v>9866387.9682199992</v>
      </c>
      <c r="K12" s="46">
        <v>0.94258924964099999</v>
      </c>
      <c r="L12" s="46">
        <v>0.192170088342</v>
      </c>
    </row>
    <row r="13" spans="2:12" ht="12.75" customHeight="1" x14ac:dyDescent="0.2">
      <c r="B13" s="47" t="s">
        <v>90</v>
      </c>
      <c r="C13" s="40" t="s">
        <v>91</v>
      </c>
      <c r="D13" s="48">
        <v>12</v>
      </c>
      <c r="E13" s="40" t="s">
        <v>92</v>
      </c>
      <c r="F13" s="40" t="s">
        <v>93</v>
      </c>
      <c r="G13" s="40" t="s">
        <v>46</v>
      </c>
      <c r="H13" s="37"/>
      <c r="I13" s="37"/>
      <c r="J13" s="38">
        <v>9865350.8984500002</v>
      </c>
      <c r="K13" s="39">
        <v>0.94249017277400005</v>
      </c>
      <c r="L13" s="39">
        <v>0.19214988907700001</v>
      </c>
    </row>
    <row r="14" spans="2:12" ht="12.75" customHeight="1" x14ac:dyDescent="0.2">
      <c r="B14" s="47" t="s">
        <v>94</v>
      </c>
      <c r="C14" s="40" t="s">
        <v>95</v>
      </c>
      <c r="D14" s="48">
        <v>10</v>
      </c>
      <c r="E14" s="40" t="s">
        <v>92</v>
      </c>
      <c r="F14" s="40" t="s">
        <v>93</v>
      </c>
      <c r="G14" s="40" t="s">
        <v>46</v>
      </c>
      <c r="H14" s="37"/>
      <c r="I14" s="37"/>
      <c r="J14" s="38">
        <v>1036.5372600000001</v>
      </c>
      <c r="K14" s="39">
        <v>9.9025994241897506E-5</v>
      </c>
      <c r="L14" s="39">
        <v>2.01888935916873E-5</v>
      </c>
    </row>
    <row r="15" spans="2:12" ht="12.75" customHeight="1" x14ac:dyDescent="0.2">
      <c r="B15" s="47" t="s">
        <v>96</v>
      </c>
      <c r="C15" s="40" t="s">
        <v>97</v>
      </c>
      <c r="D15" s="48">
        <v>20</v>
      </c>
      <c r="E15" s="40" t="s">
        <v>92</v>
      </c>
      <c r="F15" s="40" t="s">
        <v>93</v>
      </c>
      <c r="G15" s="40" t="s">
        <v>46</v>
      </c>
      <c r="H15" s="37"/>
      <c r="I15" s="37"/>
      <c r="J15" s="38">
        <v>0.53251000000000004</v>
      </c>
      <c r="K15" s="39">
        <v>5.08735519973038E-8</v>
      </c>
      <c r="L15" s="39">
        <v>1.0371829495554599E-8</v>
      </c>
    </row>
    <row r="16" spans="2:12" ht="12.75" customHeight="1" x14ac:dyDescent="0.2">
      <c r="B16" s="44" t="s">
        <v>98</v>
      </c>
      <c r="C16" s="37"/>
      <c r="D16" s="37"/>
      <c r="E16" s="37"/>
      <c r="F16" s="37"/>
      <c r="G16" s="37"/>
      <c r="H16" s="37"/>
      <c r="I16" s="37"/>
      <c r="J16" s="45">
        <v>600936.97949000006</v>
      </c>
      <c r="K16" s="46">
        <v>5.7410750358000001E-2</v>
      </c>
      <c r="L16" s="46">
        <v>1.1704598764999999E-2</v>
      </c>
    </row>
    <row r="17" spans="2:12" ht="12.75" customHeight="1" x14ac:dyDescent="0.2">
      <c r="B17" s="47" t="s">
        <v>99</v>
      </c>
      <c r="C17" s="40" t="s">
        <v>100</v>
      </c>
      <c r="D17" s="48">
        <v>12</v>
      </c>
      <c r="E17" s="40" t="s">
        <v>92</v>
      </c>
      <c r="F17" s="40" t="s">
        <v>93</v>
      </c>
      <c r="G17" s="40" t="s">
        <v>47</v>
      </c>
      <c r="H17" s="37"/>
      <c r="I17" s="37"/>
      <c r="J17" s="38">
        <v>425120.59969</v>
      </c>
      <c r="K17" s="39">
        <v>4.0614063460000002E-2</v>
      </c>
      <c r="L17" s="39">
        <v>8.2801794800000002E-3</v>
      </c>
    </row>
    <row r="18" spans="2:12" ht="12.75" customHeight="1" x14ac:dyDescent="0.2">
      <c r="B18" s="47" t="s">
        <v>101</v>
      </c>
      <c r="C18" s="40" t="s">
        <v>102</v>
      </c>
      <c r="D18" s="48">
        <v>12</v>
      </c>
      <c r="E18" s="40" t="s">
        <v>92</v>
      </c>
      <c r="F18" s="40" t="s">
        <v>93</v>
      </c>
      <c r="G18" s="40" t="s">
        <v>58</v>
      </c>
      <c r="H18" s="37"/>
      <c r="I18" s="37"/>
      <c r="J18" s="38">
        <v>2624.4283599999999</v>
      </c>
      <c r="K18" s="39">
        <v>2.5072579400000001E-4</v>
      </c>
      <c r="L18" s="39">
        <v>5.1116642829652203E-5</v>
      </c>
    </row>
    <row r="19" spans="2:12" ht="12.75" customHeight="1" x14ac:dyDescent="0.2">
      <c r="B19" s="47" t="s">
        <v>103</v>
      </c>
      <c r="C19" s="40" t="s">
        <v>104</v>
      </c>
      <c r="D19" s="48">
        <v>12</v>
      </c>
      <c r="E19" s="40" t="s">
        <v>92</v>
      </c>
      <c r="F19" s="40" t="s">
        <v>93</v>
      </c>
      <c r="G19" s="40" t="s">
        <v>49</v>
      </c>
      <c r="H19" s="37"/>
      <c r="I19" s="37"/>
      <c r="J19" s="38">
        <v>1184.9041500000001</v>
      </c>
      <c r="K19" s="39">
        <v>1.1320028299999999E-4</v>
      </c>
      <c r="L19" s="39">
        <v>2.3078672348641499E-5</v>
      </c>
    </row>
    <row r="20" spans="2:12" ht="12.75" customHeight="1" x14ac:dyDescent="0.2">
      <c r="B20" s="47" t="s">
        <v>105</v>
      </c>
      <c r="C20" s="40" t="s">
        <v>106</v>
      </c>
      <c r="D20" s="48">
        <v>12</v>
      </c>
      <c r="E20" s="40" t="s">
        <v>92</v>
      </c>
      <c r="F20" s="40" t="s">
        <v>93</v>
      </c>
      <c r="G20" s="40" t="s">
        <v>56</v>
      </c>
      <c r="H20" s="37"/>
      <c r="I20" s="37"/>
      <c r="J20" s="38">
        <v>19781.94773</v>
      </c>
      <c r="K20" s="39">
        <v>1.889876145E-3</v>
      </c>
      <c r="L20" s="39">
        <v>3.85297907E-4</v>
      </c>
    </row>
    <row r="21" spans="2:12" ht="12.75" customHeight="1" x14ac:dyDescent="0.2">
      <c r="B21" s="47" t="s">
        <v>107</v>
      </c>
      <c r="C21" s="40" t="s">
        <v>108</v>
      </c>
      <c r="D21" s="48">
        <v>12</v>
      </c>
      <c r="E21" s="40" t="s">
        <v>92</v>
      </c>
      <c r="F21" s="40" t="s">
        <v>93</v>
      </c>
      <c r="G21" s="40" t="s">
        <v>50</v>
      </c>
      <c r="H21" s="37"/>
      <c r="I21" s="37"/>
      <c r="J21" s="38">
        <v>6731.0172400000001</v>
      </c>
      <c r="K21" s="39">
        <v>6.4305037499999996E-4</v>
      </c>
      <c r="L21" s="39">
        <v>1.31101694E-4</v>
      </c>
    </row>
    <row r="22" spans="2:12" ht="12.75" customHeight="1" x14ac:dyDescent="0.2">
      <c r="B22" s="47" t="s">
        <v>109</v>
      </c>
      <c r="C22" s="40" t="s">
        <v>110</v>
      </c>
      <c r="D22" s="48">
        <v>12</v>
      </c>
      <c r="E22" s="40" t="s">
        <v>92</v>
      </c>
      <c r="F22" s="40" t="s">
        <v>93</v>
      </c>
      <c r="G22" s="40" t="s">
        <v>48</v>
      </c>
      <c r="H22" s="37"/>
      <c r="I22" s="37"/>
      <c r="J22" s="38">
        <v>125594.10338</v>
      </c>
      <c r="K22" s="39">
        <v>1.1998681993999999E-2</v>
      </c>
      <c r="L22" s="39">
        <v>2.4462275370000001E-3</v>
      </c>
    </row>
    <row r="23" spans="2:12" ht="12.75" customHeight="1" x14ac:dyDescent="0.2">
      <c r="B23" s="47" t="s">
        <v>111</v>
      </c>
      <c r="C23" s="40" t="s">
        <v>112</v>
      </c>
      <c r="D23" s="48">
        <v>12</v>
      </c>
      <c r="E23" s="40" t="s">
        <v>92</v>
      </c>
      <c r="F23" s="40" t="s">
        <v>93</v>
      </c>
      <c r="G23" s="40" t="s">
        <v>54</v>
      </c>
      <c r="H23" s="37"/>
      <c r="I23" s="37"/>
      <c r="J23" s="38">
        <v>2168.6681400000002</v>
      </c>
      <c r="K23" s="39">
        <v>2.0718456199999999E-4</v>
      </c>
      <c r="L23" s="39">
        <v>4.2239687856606702E-5</v>
      </c>
    </row>
    <row r="24" spans="2:12" ht="12.75" customHeight="1" x14ac:dyDescent="0.2">
      <c r="B24" s="47" t="s">
        <v>113</v>
      </c>
      <c r="C24" s="40" t="s">
        <v>114</v>
      </c>
      <c r="D24" s="48">
        <v>12</v>
      </c>
      <c r="E24" s="40" t="s">
        <v>92</v>
      </c>
      <c r="F24" s="40" t="s">
        <v>93</v>
      </c>
      <c r="G24" s="40" t="s">
        <v>51</v>
      </c>
      <c r="H24" s="37"/>
      <c r="I24" s="37"/>
      <c r="J24" s="38">
        <v>2.0603400000000001</v>
      </c>
      <c r="K24" s="39">
        <v>1.96835391114016E-7</v>
      </c>
      <c r="L24" s="39">
        <v>4.0129753775273798E-8</v>
      </c>
    </row>
    <row r="25" spans="2:12" ht="12.75" customHeight="1" x14ac:dyDescent="0.2">
      <c r="B25" s="47" t="s">
        <v>115</v>
      </c>
      <c r="C25" s="40" t="s">
        <v>116</v>
      </c>
      <c r="D25" s="48">
        <v>12</v>
      </c>
      <c r="E25" s="40" t="s">
        <v>92</v>
      </c>
      <c r="F25" s="40" t="s">
        <v>93</v>
      </c>
      <c r="G25" s="40" t="s">
        <v>117</v>
      </c>
      <c r="H25" s="37"/>
      <c r="I25" s="37"/>
      <c r="J25" s="38">
        <v>15279.52296</v>
      </c>
      <c r="K25" s="39">
        <v>1.4597352269999999E-3</v>
      </c>
      <c r="L25" s="39">
        <v>2.9760306199999999E-4</v>
      </c>
    </row>
    <row r="26" spans="2:12" ht="12.75" customHeight="1" x14ac:dyDescent="0.2">
      <c r="B26" s="47" t="s">
        <v>118</v>
      </c>
      <c r="C26" s="40" t="s">
        <v>119</v>
      </c>
      <c r="D26" s="48">
        <v>12</v>
      </c>
      <c r="E26" s="40" t="s">
        <v>92</v>
      </c>
      <c r="F26" s="40" t="s">
        <v>93</v>
      </c>
      <c r="G26" s="40" t="s">
        <v>117</v>
      </c>
      <c r="H26" s="37"/>
      <c r="I26" s="37"/>
      <c r="J26" s="38">
        <v>2394.0763299999999</v>
      </c>
      <c r="K26" s="39">
        <v>2.28719022E-4</v>
      </c>
      <c r="L26" s="39">
        <v>4.6630019143496303E-5</v>
      </c>
    </row>
    <row r="27" spans="2:12" ht="12.75" customHeight="1" x14ac:dyDescent="0.2">
      <c r="B27" s="47" t="s">
        <v>120</v>
      </c>
      <c r="C27" s="40" t="s">
        <v>121</v>
      </c>
      <c r="D27" s="48">
        <v>12</v>
      </c>
      <c r="E27" s="40" t="s">
        <v>92</v>
      </c>
      <c r="F27" s="40" t="s">
        <v>93</v>
      </c>
      <c r="G27" s="40" t="s">
        <v>122</v>
      </c>
      <c r="H27" s="37"/>
      <c r="I27" s="37"/>
      <c r="J27" s="38">
        <v>2.8600000000000001E-3</v>
      </c>
      <c r="K27" s="39">
        <v>2.7323122328649001E-10</v>
      </c>
      <c r="L27" s="39">
        <v>5.5704930155839898E-11</v>
      </c>
    </row>
    <row r="28" spans="2:12" ht="12.75" customHeight="1" x14ac:dyDescent="0.2">
      <c r="B28" s="47" t="s">
        <v>123</v>
      </c>
      <c r="C28" s="40" t="s">
        <v>124</v>
      </c>
      <c r="D28" s="48">
        <v>12</v>
      </c>
      <c r="E28" s="40" t="s">
        <v>92</v>
      </c>
      <c r="F28" s="40" t="s">
        <v>93</v>
      </c>
      <c r="G28" s="40" t="s">
        <v>52</v>
      </c>
      <c r="H28" s="37"/>
      <c r="I28" s="37"/>
      <c r="J28" s="38">
        <v>55.648310000000002</v>
      </c>
      <c r="K28" s="39">
        <v>5.3163831521419004E-6</v>
      </c>
      <c r="L28" s="39">
        <v>1.0838759516924899E-6</v>
      </c>
    </row>
    <row r="29" spans="2:12" ht="12.75" customHeight="1" x14ac:dyDescent="0.2">
      <c r="B29" s="44" t="s">
        <v>125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 ht="12.75" customHeight="1" x14ac:dyDescent="0.2">
      <c r="B30" s="44" t="s">
        <v>126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 ht="12.75" customHeight="1" x14ac:dyDescent="0.2">
      <c r="B31" s="44" t="s">
        <v>127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 ht="12.75" customHeight="1" x14ac:dyDescent="0.2">
      <c r="B32" s="44" t="s">
        <v>128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 ht="12.75" customHeight="1" x14ac:dyDescent="0.2">
      <c r="B33" s="44" t="s">
        <v>129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 ht="12.75" customHeight="1" x14ac:dyDescent="0.2">
      <c r="B34" s="44" t="s">
        <v>130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 ht="12.75" customHeight="1" x14ac:dyDescent="0.2">
      <c r="B35" s="44" t="s">
        <v>98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 ht="12.75" customHeight="1" x14ac:dyDescent="0.2">
      <c r="B36" s="44" t="s">
        <v>129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49"/>
  <sheetViews>
    <sheetView rightToLeft="1" workbookViewId="0">
      <selection activeCell="Q24" sqref="Q24"/>
    </sheetView>
  </sheetViews>
  <sheetFormatPr defaultRowHeight="12.75" customHeight="1" x14ac:dyDescent="0.2"/>
  <cols>
    <col min="1" max="1" width="9.140625" style="25"/>
    <col min="2" max="2" width="28" style="25" customWidth="1"/>
    <col min="3" max="3" width="13.85546875" style="25" customWidth="1"/>
    <col min="4" max="4" width="10.5703125" style="25" bestFit="1" customWidth="1"/>
    <col min="5" max="5" width="5.5703125" style="57" bestFit="1" customWidth="1"/>
    <col min="6" max="6" width="9.140625" style="25" bestFit="1" customWidth="1"/>
    <col min="7" max="7" width="12.85546875" style="25" bestFit="1" customWidth="1"/>
    <col min="8" max="8" width="6.140625" style="25" bestFit="1" customWidth="1"/>
    <col min="9" max="9" width="13.28515625" style="25" bestFit="1" customWidth="1"/>
    <col min="10" max="10" width="11.7109375" style="25" bestFit="1" customWidth="1"/>
    <col min="11" max="11" width="13.85546875" style="25" bestFit="1" customWidth="1"/>
    <col min="12" max="12" width="15.42578125" style="25" bestFit="1" customWidth="1"/>
    <col min="13" max="13" width="7" style="25" bestFit="1" customWidth="1"/>
    <col min="14" max="14" width="17.7109375" style="25" bestFit="1" customWidth="1"/>
    <col min="15" max="15" width="13.140625" style="25" bestFit="1" customWidth="1"/>
    <col min="16" max="16" width="16.28515625" style="25" customWidth="1"/>
    <col min="17" max="17" width="18.5703125" style="25" customWidth="1"/>
    <col min="18" max="18" width="15.28515625" style="25" customWidth="1"/>
    <col min="19" max="16384" width="9.140625" style="25"/>
  </cols>
  <sheetData>
    <row r="1" spans="2:19" ht="12.75" customHeight="1" x14ac:dyDescent="0.2">
      <c r="B1" s="26" t="s">
        <v>66</v>
      </c>
      <c r="C1" s="26" t="s">
        <v>1</v>
      </c>
    </row>
    <row r="2" spans="2:19" ht="12.75" customHeight="1" x14ac:dyDescent="0.2">
      <c r="B2" s="26" t="s">
        <v>2</v>
      </c>
      <c r="C2" s="26" t="s">
        <v>3</v>
      </c>
    </row>
    <row r="6" spans="2:19" ht="12.75" customHeight="1" x14ac:dyDescent="0.2">
      <c r="B6" s="92" t="s">
        <v>131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4"/>
    </row>
    <row r="7" spans="2:19" ht="12.75" customHeight="1" x14ac:dyDescent="0.2">
      <c r="B7" s="95" t="s">
        <v>132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</row>
    <row r="8" spans="2:19" s="52" customFormat="1" ht="25.5" x14ac:dyDescent="0.2">
      <c r="B8" s="51" t="s">
        <v>68</v>
      </c>
      <c r="C8" s="51" t="s">
        <v>69</v>
      </c>
      <c r="D8" s="51" t="s">
        <v>133</v>
      </c>
      <c r="E8" s="58" t="s">
        <v>71</v>
      </c>
      <c r="F8" s="51" t="s">
        <v>72</v>
      </c>
      <c r="G8" s="51" t="s">
        <v>134</v>
      </c>
      <c r="H8" s="51" t="s">
        <v>135</v>
      </c>
      <c r="I8" s="51" t="s">
        <v>73</v>
      </c>
      <c r="J8" s="51" t="s">
        <v>74</v>
      </c>
      <c r="K8" s="51" t="s">
        <v>75</v>
      </c>
      <c r="L8" s="51" t="s">
        <v>136</v>
      </c>
      <c r="M8" s="51" t="s">
        <v>137</v>
      </c>
      <c r="N8" s="51" t="s">
        <v>138</v>
      </c>
      <c r="O8" s="51" t="s">
        <v>76</v>
      </c>
      <c r="P8" s="51" t="s">
        <v>139</v>
      </c>
      <c r="Q8" s="51" t="s">
        <v>77</v>
      </c>
      <c r="R8" s="51" t="s">
        <v>140</v>
      </c>
    </row>
    <row r="9" spans="2:19" ht="12.75" customHeight="1" x14ac:dyDescent="0.2">
      <c r="B9" s="31"/>
      <c r="C9" s="31"/>
      <c r="D9" s="31"/>
      <c r="E9" s="59"/>
      <c r="F9" s="31"/>
      <c r="G9" s="32" t="s">
        <v>141</v>
      </c>
      <c r="H9" s="32" t="s">
        <v>142</v>
      </c>
      <c r="I9" s="31"/>
      <c r="J9" s="32" t="s">
        <v>9</v>
      </c>
      <c r="K9" s="32" t="s">
        <v>9</v>
      </c>
      <c r="L9" s="32" t="s">
        <v>143</v>
      </c>
      <c r="M9" s="32" t="s">
        <v>144</v>
      </c>
      <c r="N9" s="32" t="s">
        <v>8</v>
      </c>
      <c r="O9" s="32" t="s">
        <v>8</v>
      </c>
      <c r="P9" s="32" t="s">
        <v>9</v>
      </c>
      <c r="Q9" s="32" t="s">
        <v>9</v>
      </c>
      <c r="R9" s="32" t="s">
        <v>9</v>
      </c>
    </row>
    <row r="10" spans="2:19" ht="12.75" customHeight="1" x14ac:dyDescent="0.2">
      <c r="B10" s="31"/>
      <c r="C10" s="32" t="s">
        <v>10</v>
      </c>
      <c r="D10" s="32" t="s">
        <v>11</v>
      </c>
      <c r="E10" s="60" t="s">
        <v>79</v>
      </c>
      <c r="F10" s="32" t="s">
        <v>80</v>
      </c>
      <c r="G10" s="32" t="s">
        <v>81</v>
      </c>
      <c r="H10" s="32" t="s">
        <v>82</v>
      </c>
      <c r="I10" s="32" t="s">
        <v>83</v>
      </c>
      <c r="J10" s="32" t="s">
        <v>84</v>
      </c>
      <c r="K10" s="32" t="s">
        <v>85</v>
      </c>
      <c r="L10" s="32" t="s">
        <v>86</v>
      </c>
      <c r="M10" s="32" t="s">
        <v>145</v>
      </c>
      <c r="N10" s="32" t="s">
        <v>146</v>
      </c>
      <c r="O10" s="32" t="s">
        <v>147</v>
      </c>
      <c r="P10" s="32" t="s">
        <v>148</v>
      </c>
      <c r="Q10" s="32" t="s">
        <v>149</v>
      </c>
      <c r="R10" s="32" t="s">
        <v>150</v>
      </c>
    </row>
    <row r="11" spans="2:19" ht="12.75" customHeight="1" x14ac:dyDescent="0.2">
      <c r="B11" s="44" t="s">
        <v>151</v>
      </c>
      <c r="C11" s="37"/>
      <c r="D11" s="37"/>
      <c r="E11" s="61"/>
      <c r="F11" s="37"/>
      <c r="G11" s="37"/>
      <c r="H11" s="49">
        <v>2.6616384343549999</v>
      </c>
      <c r="I11" s="37"/>
      <c r="J11" s="37"/>
      <c r="K11" s="37"/>
      <c r="L11" s="37"/>
      <c r="M11" s="37"/>
      <c r="N11" s="37"/>
      <c r="O11" s="49">
        <v>9723218.9451100007</v>
      </c>
      <c r="P11" s="37"/>
      <c r="Q11" s="46">
        <v>1</v>
      </c>
      <c r="R11" s="46">
        <v>0.18938154972900001</v>
      </c>
    </row>
    <row r="12" spans="2:19" ht="12.75" customHeight="1" x14ac:dyDescent="0.2">
      <c r="B12" s="44" t="s">
        <v>152</v>
      </c>
      <c r="C12" s="37"/>
      <c r="D12" s="37"/>
      <c r="E12" s="61"/>
      <c r="F12" s="37"/>
      <c r="G12" s="37"/>
      <c r="H12" s="49">
        <v>3.220885760427</v>
      </c>
      <c r="I12" s="37"/>
      <c r="J12" s="37"/>
      <c r="K12" s="37"/>
      <c r="L12" s="37"/>
      <c r="M12" s="37"/>
      <c r="N12" s="37"/>
      <c r="O12" s="49">
        <v>7514365.8020400004</v>
      </c>
      <c r="P12" s="37"/>
      <c r="Q12" s="46">
        <v>0.772826966507</v>
      </c>
      <c r="R12" s="46">
        <v>0.14635916859000001</v>
      </c>
    </row>
    <row r="13" spans="2:19" ht="12.75" customHeight="1" x14ac:dyDescent="0.2">
      <c r="B13" s="44" t="s">
        <v>153</v>
      </c>
      <c r="C13" s="37"/>
      <c r="D13" s="37"/>
      <c r="E13" s="61"/>
      <c r="F13" s="37"/>
      <c r="G13" s="37"/>
      <c r="H13" s="49">
        <v>3.226674448587</v>
      </c>
      <c r="I13" s="37"/>
      <c r="J13" s="37"/>
      <c r="K13" s="37"/>
      <c r="L13" s="37"/>
      <c r="M13" s="37"/>
      <c r="N13" s="37"/>
      <c r="O13" s="49">
        <v>972891.26942999999</v>
      </c>
      <c r="P13" s="37"/>
      <c r="Q13" s="46">
        <v>0.100058558273</v>
      </c>
      <c r="R13" s="46">
        <v>1.8949244829000001E-2</v>
      </c>
    </row>
    <row r="14" spans="2:19" ht="12.75" customHeight="1" x14ac:dyDescent="0.2">
      <c r="B14" s="44" t="s">
        <v>154</v>
      </c>
      <c r="C14" s="37"/>
      <c r="D14" s="37"/>
      <c r="E14" s="61"/>
      <c r="F14" s="37"/>
      <c r="G14" s="37"/>
      <c r="H14" s="49">
        <v>3.226674448587</v>
      </c>
      <c r="I14" s="37"/>
      <c r="J14" s="37"/>
      <c r="K14" s="37"/>
      <c r="L14" s="37"/>
      <c r="M14" s="37"/>
      <c r="N14" s="37"/>
      <c r="O14" s="49">
        <v>972891.26942999999</v>
      </c>
      <c r="P14" s="37"/>
      <c r="Q14" s="46">
        <v>0.100058558273</v>
      </c>
      <c r="R14" s="46">
        <v>1.8949244829000001E-2</v>
      </c>
    </row>
    <row r="15" spans="2:19" ht="12.75" customHeight="1" x14ac:dyDescent="0.2">
      <c r="B15" s="47" t="s">
        <v>155</v>
      </c>
      <c r="C15" s="40" t="s">
        <v>156</v>
      </c>
      <c r="D15" s="40" t="s">
        <v>157</v>
      </c>
      <c r="E15" s="62" t="s">
        <v>158</v>
      </c>
      <c r="F15" s="40" t="s">
        <v>159</v>
      </c>
      <c r="G15" s="37"/>
      <c r="H15" s="50">
        <v>1.55</v>
      </c>
      <c r="I15" s="40" t="s">
        <v>46</v>
      </c>
      <c r="J15" s="39">
        <v>0.04</v>
      </c>
      <c r="K15" s="39">
        <v>5.7999999999999996E-3</v>
      </c>
      <c r="L15" s="50">
        <v>78272657</v>
      </c>
      <c r="M15" s="50">
        <v>142.6</v>
      </c>
      <c r="N15" s="50">
        <v>0</v>
      </c>
      <c r="O15" s="50">
        <v>111616.80888</v>
      </c>
      <c r="P15" s="39">
        <v>5.5506818480000001E-3</v>
      </c>
      <c r="Q15" s="39">
        <v>1.1479409186E-2</v>
      </c>
      <c r="R15" s="39">
        <v>2.1739883010000001E-3</v>
      </c>
      <c r="S15" s="53"/>
    </row>
    <row r="16" spans="2:19" ht="12.75" customHeight="1" x14ac:dyDescent="0.2">
      <c r="B16" s="47" t="s">
        <v>160</v>
      </c>
      <c r="C16" s="40" t="s">
        <v>161</v>
      </c>
      <c r="D16" s="40" t="s">
        <v>157</v>
      </c>
      <c r="E16" s="62" t="s">
        <v>158</v>
      </c>
      <c r="F16" s="40" t="s">
        <v>159</v>
      </c>
      <c r="G16" s="37"/>
      <c r="H16" s="50">
        <v>2.82</v>
      </c>
      <c r="I16" s="40" t="s">
        <v>46</v>
      </c>
      <c r="J16" s="39">
        <v>7.4999999999999997E-3</v>
      </c>
      <c r="K16" s="39">
        <v>8.6999999999999994E-3</v>
      </c>
      <c r="L16" s="50">
        <v>32428400</v>
      </c>
      <c r="M16" s="50">
        <v>108.1</v>
      </c>
      <c r="N16" s="50">
        <v>0</v>
      </c>
      <c r="O16" s="50">
        <v>35055.100400000003</v>
      </c>
      <c r="P16" s="39">
        <v>1.481883972E-3</v>
      </c>
      <c r="Q16" s="39">
        <v>3.605297854E-3</v>
      </c>
      <c r="R16" s="39">
        <v>6.8277689399999996E-4</v>
      </c>
      <c r="S16" s="53"/>
    </row>
    <row r="17" spans="2:19" ht="12.75" customHeight="1" x14ac:dyDescent="0.2">
      <c r="B17" s="47" t="s">
        <v>162</v>
      </c>
      <c r="C17" s="40" t="s">
        <v>163</v>
      </c>
      <c r="D17" s="40" t="s">
        <v>157</v>
      </c>
      <c r="E17" s="62" t="s">
        <v>158</v>
      </c>
      <c r="F17" s="40" t="s">
        <v>159</v>
      </c>
      <c r="G17" s="37"/>
      <c r="H17" s="50">
        <v>15.29</v>
      </c>
      <c r="I17" s="40" t="s">
        <v>46</v>
      </c>
      <c r="J17" s="39">
        <v>2.75E-2</v>
      </c>
      <c r="K17" s="39">
        <v>1.03E-2</v>
      </c>
      <c r="L17" s="50">
        <v>3750000</v>
      </c>
      <c r="M17" s="50">
        <v>150.15</v>
      </c>
      <c r="N17" s="50">
        <v>0</v>
      </c>
      <c r="O17" s="50">
        <v>5630.6249900000003</v>
      </c>
      <c r="P17" s="39">
        <v>2.0908293E-4</v>
      </c>
      <c r="Q17" s="39">
        <v>5.7909062999999996E-4</v>
      </c>
      <c r="R17" s="39">
        <v>1.09669081E-4</v>
      </c>
      <c r="S17" s="53"/>
    </row>
    <row r="18" spans="2:19" ht="12.75" customHeight="1" x14ac:dyDescent="0.2">
      <c r="B18" s="47" t="s">
        <v>164</v>
      </c>
      <c r="C18" s="40" t="s">
        <v>165</v>
      </c>
      <c r="D18" s="40" t="s">
        <v>157</v>
      </c>
      <c r="E18" s="62" t="s">
        <v>158</v>
      </c>
      <c r="F18" s="40" t="s">
        <v>159</v>
      </c>
      <c r="G18" s="37"/>
      <c r="H18" s="50">
        <v>0.75</v>
      </c>
      <c r="I18" s="40" t="s">
        <v>46</v>
      </c>
      <c r="J18" s="39">
        <v>1.7500000000000002E-2</v>
      </c>
      <c r="K18" s="39">
        <v>5.7000000000000002E-3</v>
      </c>
      <c r="L18" s="50">
        <v>498802678</v>
      </c>
      <c r="M18" s="50">
        <v>111.17</v>
      </c>
      <c r="N18" s="50">
        <v>0</v>
      </c>
      <c r="O18" s="50">
        <v>554518.93712999998</v>
      </c>
      <c r="P18" s="39">
        <v>3.0387211779000001E-2</v>
      </c>
      <c r="Q18" s="39">
        <v>5.7030386773999998E-2</v>
      </c>
      <c r="R18" s="39">
        <v>1.0800503027999999E-2</v>
      </c>
      <c r="S18" s="53"/>
    </row>
    <row r="19" spans="2:19" ht="12.75" customHeight="1" x14ac:dyDescent="0.2">
      <c r="B19" s="47" t="s">
        <v>166</v>
      </c>
      <c r="C19" s="40" t="s">
        <v>167</v>
      </c>
      <c r="D19" s="40" t="s">
        <v>157</v>
      </c>
      <c r="E19" s="62" t="s">
        <v>158</v>
      </c>
      <c r="F19" s="40" t="s">
        <v>159</v>
      </c>
      <c r="G19" s="37"/>
      <c r="H19" s="50">
        <v>8.89</v>
      </c>
      <c r="I19" s="40" t="s">
        <v>46</v>
      </c>
      <c r="J19" s="39">
        <v>1E-3</v>
      </c>
      <c r="K19" s="39">
        <v>8.2000000000000007E-3</v>
      </c>
      <c r="L19" s="50">
        <v>262862871</v>
      </c>
      <c r="M19" s="50">
        <v>101.22</v>
      </c>
      <c r="N19" s="50">
        <v>0</v>
      </c>
      <c r="O19" s="50">
        <v>266069.79803000001</v>
      </c>
      <c r="P19" s="39">
        <v>1.8433982155E-2</v>
      </c>
      <c r="Q19" s="39">
        <v>2.7364373827999999E-2</v>
      </c>
      <c r="R19" s="39">
        <v>5.1823075229999998E-3</v>
      </c>
      <c r="S19" s="53"/>
    </row>
    <row r="20" spans="2:19" ht="12.75" customHeight="1" x14ac:dyDescent="0.2">
      <c r="B20" s="44" t="s">
        <v>168</v>
      </c>
      <c r="C20" s="37"/>
      <c r="D20" s="37"/>
      <c r="E20" s="61"/>
      <c r="F20" s="37"/>
      <c r="G20" s="37"/>
      <c r="H20" s="49">
        <v>3.2200248285150002</v>
      </c>
      <c r="I20" s="37"/>
      <c r="J20" s="37"/>
      <c r="K20" s="37"/>
      <c r="L20" s="37"/>
      <c r="M20" s="37"/>
      <c r="N20" s="37"/>
      <c r="O20" s="49">
        <v>6541474.5326100001</v>
      </c>
      <c r="P20" s="37"/>
      <c r="Q20" s="46">
        <v>0.67276840823299999</v>
      </c>
      <c r="R20" s="46">
        <v>0.12740992375999999</v>
      </c>
      <c r="S20" s="53"/>
    </row>
    <row r="21" spans="2:19" ht="12.75" customHeight="1" x14ac:dyDescent="0.2">
      <c r="B21" s="44" t="s">
        <v>169</v>
      </c>
      <c r="C21" s="37"/>
      <c r="D21" s="37"/>
      <c r="E21" s="61"/>
      <c r="F21" s="37"/>
      <c r="G21" s="37"/>
      <c r="H21" s="49">
        <v>0.82794529907600001</v>
      </c>
      <c r="I21" s="37"/>
      <c r="J21" s="37"/>
      <c r="K21" s="37"/>
      <c r="L21" s="37"/>
      <c r="M21" s="37"/>
      <c r="N21" s="37"/>
      <c r="O21" s="49">
        <v>4108455.1101099998</v>
      </c>
      <c r="P21" s="37"/>
      <c r="Q21" s="46">
        <v>0.42254063528699998</v>
      </c>
      <c r="R21" s="46">
        <v>8.0021400334000001E-2</v>
      </c>
      <c r="S21" s="53"/>
    </row>
    <row r="22" spans="2:19" ht="12.75" customHeight="1" x14ac:dyDescent="0.2">
      <c r="B22" s="47" t="s">
        <v>170</v>
      </c>
      <c r="C22" s="40" t="s">
        <v>171</v>
      </c>
      <c r="D22" s="40" t="s">
        <v>157</v>
      </c>
      <c r="E22" s="62" t="s">
        <v>158</v>
      </c>
      <c r="F22" s="40" t="s">
        <v>159</v>
      </c>
      <c r="G22" s="37"/>
      <c r="H22" s="50">
        <v>0.78</v>
      </c>
      <c r="I22" s="40" t="s">
        <v>46</v>
      </c>
      <c r="J22" s="39">
        <v>0</v>
      </c>
      <c r="K22" s="39">
        <v>3.6999999999999998E-2</v>
      </c>
      <c r="L22" s="50">
        <v>756155744</v>
      </c>
      <c r="M22" s="50">
        <v>97.2</v>
      </c>
      <c r="N22" s="50">
        <v>0</v>
      </c>
      <c r="O22" s="50">
        <v>734983.38317000004</v>
      </c>
      <c r="P22" s="39">
        <v>5.0410382933E-2</v>
      </c>
      <c r="Q22" s="39">
        <v>7.5590541292000005E-2</v>
      </c>
      <c r="R22" s="39">
        <v>1.4315453854E-2</v>
      </c>
      <c r="S22" s="53"/>
    </row>
    <row r="23" spans="2:19" ht="12.75" customHeight="1" x14ac:dyDescent="0.2">
      <c r="B23" s="47" t="s">
        <v>172</v>
      </c>
      <c r="C23" s="40" t="s">
        <v>173</v>
      </c>
      <c r="D23" s="40" t="s">
        <v>157</v>
      </c>
      <c r="E23" s="62" t="s">
        <v>158</v>
      </c>
      <c r="F23" s="40" t="s">
        <v>159</v>
      </c>
      <c r="G23" s="37"/>
      <c r="H23" s="50">
        <v>0.86</v>
      </c>
      <c r="I23" s="40" t="s">
        <v>46</v>
      </c>
      <c r="J23" s="39">
        <v>0</v>
      </c>
      <c r="K23" s="39">
        <v>3.6900000000000002E-2</v>
      </c>
      <c r="L23" s="50">
        <v>1283315507</v>
      </c>
      <c r="M23" s="50">
        <v>96.94</v>
      </c>
      <c r="N23" s="50">
        <v>0</v>
      </c>
      <c r="O23" s="50">
        <v>1244046.0525</v>
      </c>
      <c r="P23" s="39">
        <v>5.8332523045000001E-2</v>
      </c>
      <c r="Q23" s="39">
        <v>0.12794590551900001</v>
      </c>
      <c r="R23" s="39">
        <v>2.4230593868E-2</v>
      </c>
      <c r="S23" s="53"/>
    </row>
    <row r="24" spans="2:19" ht="12.75" customHeight="1" x14ac:dyDescent="0.2">
      <c r="B24" s="47" t="s">
        <v>174</v>
      </c>
      <c r="C24" s="40" t="s">
        <v>175</v>
      </c>
      <c r="D24" s="40" t="s">
        <v>157</v>
      </c>
      <c r="E24" s="62" t="s">
        <v>158</v>
      </c>
      <c r="F24" s="40" t="s">
        <v>159</v>
      </c>
      <c r="G24" s="37"/>
      <c r="H24" s="50">
        <v>0.93</v>
      </c>
      <c r="I24" s="40" t="s">
        <v>46</v>
      </c>
      <c r="J24" s="39">
        <v>0</v>
      </c>
      <c r="K24" s="39">
        <v>3.6900000000000002E-2</v>
      </c>
      <c r="L24" s="50">
        <v>1492237595</v>
      </c>
      <c r="M24" s="50">
        <v>96.67</v>
      </c>
      <c r="N24" s="50">
        <v>0</v>
      </c>
      <c r="O24" s="50">
        <v>1442546.08308</v>
      </c>
      <c r="P24" s="39">
        <v>4.3889341029000002E-2</v>
      </c>
      <c r="Q24" s="39">
        <v>0.148360958569</v>
      </c>
      <c r="R24" s="39">
        <v>2.8096828253E-2</v>
      </c>
      <c r="S24" s="53"/>
    </row>
    <row r="25" spans="2:19" ht="12.75" customHeight="1" x14ac:dyDescent="0.2">
      <c r="B25" s="47" t="s">
        <v>176</v>
      </c>
      <c r="C25" s="40" t="s">
        <v>177</v>
      </c>
      <c r="D25" s="40" t="s">
        <v>157</v>
      </c>
      <c r="E25" s="62" t="s">
        <v>158</v>
      </c>
      <c r="F25" s="40" t="s">
        <v>159</v>
      </c>
      <c r="G25" s="37"/>
      <c r="H25" s="50">
        <v>0.51</v>
      </c>
      <c r="I25" s="40" t="s">
        <v>46</v>
      </c>
      <c r="J25" s="39">
        <v>0</v>
      </c>
      <c r="K25" s="39">
        <v>3.7100000000000001E-2</v>
      </c>
      <c r="L25" s="50">
        <v>301078952</v>
      </c>
      <c r="M25" s="50">
        <v>98.15</v>
      </c>
      <c r="N25" s="50">
        <v>0</v>
      </c>
      <c r="O25" s="50">
        <v>295508.99135999999</v>
      </c>
      <c r="P25" s="39">
        <v>2.7370813817999998E-2</v>
      </c>
      <c r="Q25" s="39">
        <v>3.039209474E-2</v>
      </c>
      <c r="R25" s="39">
        <v>5.7557020010000001E-3</v>
      </c>
      <c r="S25" s="53"/>
    </row>
    <row r="26" spans="2:19" ht="12.75" customHeight="1" x14ac:dyDescent="0.2">
      <c r="B26" s="47" t="s">
        <v>178</v>
      </c>
      <c r="C26" s="40" t="s">
        <v>179</v>
      </c>
      <c r="D26" s="40" t="s">
        <v>157</v>
      </c>
      <c r="E26" s="62" t="s">
        <v>158</v>
      </c>
      <c r="F26" s="40" t="s">
        <v>159</v>
      </c>
      <c r="G26" s="37"/>
      <c r="H26" s="50">
        <v>0.68</v>
      </c>
      <c r="I26" s="40" t="s">
        <v>46</v>
      </c>
      <c r="J26" s="39">
        <v>0</v>
      </c>
      <c r="K26" s="39">
        <v>3.6900000000000002E-2</v>
      </c>
      <c r="L26" s="50">
        <v>401200000</v>
      </c>
      <c r="M26" s="50">
        <v>97.55</v>
      </c>
      <c r="N26" s="50">
        <v>0</v>
      </c>
      <c r="O26" s="50">
        <v>391370.6</v>
      </c>
      <c r="P26" s="39">
        <v>3.0861538460999999E-2</v>
      </c>
      <c r="Q26" s="39">
        <v>4.0251135165E-2</v>
      </c>
      <c r="R26" s="39">
        <v>7.6228223550000003E-3</v>
      </c>
      <c r="S26" s="53"/>
    </row>
    <row r="27" spans="2:19" ht="12.75" customHeight="1" x14ac:dyDescent="0.2">
      <c r="B27" s="44" t="s">
        <v>180</v>
      </c>
      <c r="C27" s="37"/>
      <c r="D27" s="37"/>
      <c r="E27" s="61"/>
      <c r="F27" s="37"/>
      <c r="G27" s="37"/>
      <c r="H27" s="49">
        <v>10.029265104941</v>
      </c>
      <c r="I27" s="37"/>
      <c r="J27" s="37"/>
      <c r="K27" s="37"/>
      <c r="L27" s="37"/>
      <c r="M27" s="37"/>
      <c r="N27" s="37"/>
      <c r="O27" s="49">
        <v>773135.83062999998</v>
      </c>
      <c r="P27" s="37"/>
      <c r="Q27" s="46">
        <v>7.9514390758E-2</v>
      </c>
      <c r="R27" s="46">
        <v>1.5058558547000001E-2</v>
      </c>
      <c r="S27" s="53"/>
    </row>
    <row r="28" spans="2:19" ht="12.75" customHeight="1" x14ac:dyDescent="0.2">
      <c r="B28" s="47" t="s">
        <v>181</v>
      </c>
      <c r="C28" s="40" t="s">
        <v>182</v>
      </c>
      <c r="D28" s="40" t="s">
        <v>157</v>
      </c>
      <c r="E28" s="62" t="s">
        <v>158</v>
      </c>
      <c r="F28" s="40" t="s">
        <v>159</v>
      </c>
      <c r="G28" s="37"/>
      <c r="H28" s="50">
        <v>19.5</v>
      </c>
      <c r="I28" s="40" t="s">
        <v>46</v>
      </c>
      <c r="J28" s="39">
        <v>2.8000000000000001E-2</v>
      </c>
      <c r="K28" s="39">
        <v>3.8300000000000001E-2</v>
      </c>
      <c r="L28" s="50">
        <v>52079879</v>
      </c>
      <c r="M28" s="50">
        <v>82.07</v>
      </c>
      <c r="N28" s="50">
        <v>0</v>
      </c>
      <c r="O28" s="50">
        <v>42741.956680000003</v>
      </c>
      <c r="P28" s="39">
        <v>1.0782563552E-2</v>
      </c>
      <c r="Q28" s="39">
        <v>4.3958648789999997E-3</v>
      </c>
      <c r="R28" s="39">
        <v>8.3249570299999995E-4</v>
      </c>
      <c r="S28" s="53"/>
    </row>
    <row r="29" spans="2:19" ht="12.75" customHeight="1" x14ac:dyDescent="0.2">
      <c r="B29" s="47" t="s">
        <v>183</v>
      </c>
      <c r="C29" s="40" t="s">
        <v>184</v>
      </c>
      <c r="D29" s="40" t="s">
        <v>157</v>
      </c>
      <c r="E29" s="62" t="s">
        <v>158</v>
      </c>
      <c r="F29" s="40" t="s">
        <v>159</v>
      </c>
      <c r="G29" s="37"/>
      <c r="H29" s="50">
        <v>1.83</v>
      </c>
      <c r="I29" s="40" t="s">
        <v>46</v>
      </c>
      <c r="J29" s="39">
        <v>4.0000000000000001E-3</v>
      </c>
      <c r="K29" s="39">
        <v>3.56E-2</v>
      </c>
      <c r="L29" s="50">
        <v>70030780</v>
      </c>
      <c r="M29" s="50">
        <v>94.54</v>
      </c>
      <c r="N29" s="50">
        <v>0</v>
      </c>
      <c r="O29" s="50">
        <v>66207.099419999999</v>
      </c>
      <c r="P29" s="39">
        <v>4.1115151670000002E-3</v>
      </c>
      <c r="Q29" s="39">
        <v>6.8091750059999998E-3</v>
      </c>
      <c r="R29" s="39">
        <v>1.2895321149999999E-3</v>
      </c>
      <c r="S29" s="53"/>
    </row>
    <row r="30" spans="2:19" ht="12.75" customHeight="1" x14ac:dyDescent="0.2">
      <c r="B30" s="47" t="s">
        <v>185</v>
      </c>
      <c r="C30" s="40" t="s">
        <v>186</v>
      </c>
      <c r="D30" s="40" t="s">
        <v>157</v>
      </c>
      <c r="E30" s="62" t="s">
        <v>158</v>
      </c>
      <c r="F30" s="40" t="s">
        <v>159</v>
      </c>
      <c r="G30" s="37"/>
      <c r="H30" s="50">
        <v>3.13</v>
      </c>
      <c r="I30" s="40" t="s">
        <v>46</v>
      </c>
      <c r="J30" s="39">
        <v>5.0000000000000001E-3</v>
      </c>
      <c r="K30" s="39">
        <v>3.7699999999999997E-2</v>
      </c>
      <c r="L30" s="50">
        <v>81610333</v>
      </c>
      <c r="M30" s="50">
        <v>90.84</v>
      </c>
      <c r="N30" s="50">
        <v>0</v>
      </c>
      <c r="O30" s="50">
        <v>74134.826499999996</v>
      </c>
      <c r="P30" s="39">
        <v>5.0870513029999996E-3</v>
      </c>
      <c r="Q30" s="39">
        <v>7.6245147740000001E-3</v>
      </c>
      <c r="R30" s="39">
        <v>1.443942423E-3</v>
      </c>
      <c r="S30" s="53"/>
    </row>
    <row r="31" spans="2:19" ht="12.75" customHeight="1" x14ac:dyDescent="0.2">
      <c r="B31" s="47" t="s">
        <v>187</v>
      </c>
      <c r="C31" s="40" t="s">
        <v>188</v>
      </c>
      <c r="D31" s="40" t="s">
        <v>157</v>
      </c>
      <c r="E31" s="62" t="s">
        <v>158</v>
      </c>
      <c r="F31" s="40" t="s">
        <v>159</v>
      </c>
      <c r="G31" s="37"/>
      <c r="H31" s="50">
        <v>2.3199999999999998</v>
      </c>
      <c r="I31" s="40" t="s">
        <v>46</v>
      </c>
      <c r="J31" s="39">
        <v>5.0000000000000001E-3</v>
      </c>
      <c r="K31" s="39">
        <v>3.7699999999999997E-2</v>
      </c>
      <c r="L31" s="50">
        <v>84779934</v>
      </c>
      <c r="M31" s="50">
        <v>93.15</v>
      </c>
      <c r="N31" s="50">
        <v>0</v>
      </c>
      <c r="O31" s="50">
        <v>78972.508520000003</v>
      </c>
      <c r="P31" s="39">
        <v>3.7995578829999998E-3</v>
      </c>
      <c r="Q31" s="39">
        <v>8.1220539170000008E-3</v>
      </c>
      <c r="R31" s="39">
        <v>1.538167157E-3</v>
      </c>
      <c r="S31" s="53"/>
    </row>
    <row r="32" spans="2:19" ht="12.75" customHeight="1" x14ac:dyDescent="0.2">
      <c r="B32" s="47" t="s">
        <v>189</v>
      </c>
      <c r="C32" s="40" t="s">
        <v>190</v>
      </c>
      <c r="D32" s="40" t="s">
        <v>157</v>
      </c>
      <c r="E32" s="62" t="s">
        <v>158</v>
      </c>
      <c r="F32" s="40" t="s">
        <v>159</v>
      </c>
      <c r="G32" s="37"/>
      <c r="H32" s="50">
        <v>6.95</v>
      </c>
      <c r="I32" s="40" t="s">
        <v>46</v>
      </c>
      <c r="J32" s="39">
        <v>0.01</v>
      </c>
      <c r="K32" s="39">
        <v>3.6700000000000003E-2</v>
      </c>
      <c r="L32" s="50">
        <v>281800</v>
      </c>
      <c r="M32" s="50">
        <v>83.99</v>
      </c>
      <c r="N32" s="50">
        <v>0</v>
      </c>
      <c r="O32" s="50">
        <v>236.68382</v>
      </c>
      <c r="P32" s="39">
        <v>1.12651751558504E-5</v>
      </c>
      <c r="Q32" s="39">
        <v>2.4342125929297601E-5</v>
      </c>
      <c r="R32" s="39">
        <v>4.6099495322088701E-6</v>
      </c>
      <c r="S32" s="53"/>
    </row>
    <row r="33" spans="2:19" ht="12.75" customHeight="1" x14ac:dyDescent="0.2">
      <c r="B33" s="47" t="s">
        <v>191</v>
      </c>
      <c r="C33" s="40" t="s">
        <v>192</v>
      </c>
      <c r="D33" s="40" t="s">
        <v>157</v>
      </c>
      <c r="E33" s="62" t="s">
        <v>158</v>
      </c>
      <c r="F33" s="40" t="s">
        <v>159</v>
      </c>
      <c r="G33" s="37"/>
      <c r="H33" s="50">
        <v>0.92</v>
      </c>
      <c r="I33" s="40" t="s">
        <v>46</v>
      </c>
      <c r="J33" s="39">
        <v>1.4999999999999999E-2</v>
      </c>
      <c r="K33" s="39">
        <v>3.6700000000000003E-2</v>
      </c>
      <c r="L33" s="50">
        <v>10000000</v>
      </c>
      <c r="M33" s="50">
        <v>98.2</v>
      </c>
      <c r="N33" s="50">
        <v>0</v>
      </c>
      <c r="O33" s="50">
        <v>9820</v>
      </c>
      <c r="P33" s="39">
        <v>7.2731313900000003E-4</v>
      </c>
      <c r="Q33" s="39">
        <v>1.009953602E-3</v>
      </c>
      <c r="R33" s="39">
        <v>1.9126657799999999E-4</v>
      </c>
      <c r="S33" s="53"/>
    </row>
    <row r="34" spans="2:19" ht="12.75" customHeight="1" x14ac:dyDescent="0.2">
      <c r="B34" s="47" t="s">
        <v>193</v>
      </c>
      <c r="C34" s="40" t="s">
        <v>194</v>
      </c>
      <c r="D34" s="40" t="s">
        <v>157</v>
      </c>
      <c r="E34" s="62" t="s">
        <v>158</v>
      </c>
      <c r="F34" s="40" t="s">
        <v>159</v>
      </c>
      <c r="G34" s="37"/>
      <c r="H34" s="50">
        <v>2.62</v>
      </c>
      <c r="I34" s="40" t="s">
        <v>46</v>
      </c>
      <c r="J34" s="39">
        <v>1.7500000000000002E-2</v>
      </c>
      <c r="K34" s="39">
        <v>3.7100000000000001E-2</v>
      </c>
      <c r="L34" s="50">
        <v>1000000</v>
      </c>
      <c r="M34" s="50">
        <v>95.66</v>
      </c>
      <c r="N34" s="50">
        <v>0</v>
      </c>
      <c r="O34" s="50">
        <v>956.6</v>
      </c>
      <c r="P34" s="39">
        <v>5.2268317442301302E-5</v>
      </c>
      <c r="Q34" s="39">
        <v>9.8383056619443193E-5</v>
      </c>
      <c r="R34" s="39">
        <v>1.8631935729747002E-5</v>
      </c>
      <c r="S34" s="53"/>
    </row>
    <row r="35" spans="2:19" ht="12.75" customHeight="1" x14ac:dyDescent="0.2">
      <c r="B35" s="47" t="s">
        <v>195</v>
      </c>
      <c r="C35" s="40" t="s">
        <v>196</v>
      </c>
      <c r="D35" s="40" t="s">
        <v>157</v>
      </c>
      <c r="E35" s="62" t="s">
        <v>158</v>
      </c>
      <c r="F35" s="40" t="s">
        <v>159</v>
      </c>
      <c r="G35" s="37"/>
      <c r="H35" s="50">
        <v>5.42</v>
      </c>
      <c r="I35" s="40" t="s">
        <v>46</v>
      </c>
      <c r="J35" s="39">
        <v>2.2499999999999999E-2</v>
      </c>
      <c r="K35" s="39">
        <v>3.7100000000000001E-2</v>
      </c>
      <c r="L35" s="50">
        <v>130233153</v>
      </c>
      <c r="M35" s="50">
        <v>93.09</v>
      </c>
      <c r="N35" s="50">
        <v>0</v>
      </c>
      <c r="O35" s="50">
        <v>121234.04213</v>
      </c>
      <c r="P35" s="39">
        <v>6.1336476599999998E-3</v>
      </c>
      <c r="Q35" s="39">
        <v>1.2468508918E-2</v>
      </c>
      <c r="R35" s="39">
        <v>2.3613055410000002E-3</v>
      </c>
      <c r="S35" s="53"/>
    </row>
    <row r="36" spans="2:19" ht="12.75" customHeight="1" x14ac:dyDescent="0.2">
      <c r="B36" s="47" t="s">
        <v>197</v>
      </c>
      <c r="C36" s="40" t="s">
        <v>198</v>
      </c>
      <c r="D36" s="40" t="s">
        <v>157</v>
      </c>
      <c r="E36" s="62" t="s">
        <v>158</v>
      </c>
      <c r="F36" s="40" t="s">
        <v>159</v>
      </c>
      <c r="G36" s="37"/>
      <c r="H36" s="50">
        <v>15.92</v>
      </c>
      <c r="I36" s="40" t="s">
        <v>46</v>
      </c>
      <c r="J36" s="39">
        <v>3.7499999999999999E-2</v>
      </c>
      <c r="K36" s="39">
        <v>3.73E-2</v>
      </c>
      <c r="L36" s="50">
        <v>275800000</v>
      </c>
      <c r="M36" s="50">
        <v>103.13</v>
      </c>
      <c r="N36" s="50">
        <v>0</v>
      </c>
      <c r="O36" s="50">
        <v>284432.53999999998</v>
      </c>
      <c r="P36" s="39">
        <v>1.0935464167E-2</v>
      </c>
      <c r="Q36" s="39">
        <v>2.9252919387999999E-2</v>
      </c>
      <c r="R36" s="39">
        <v>5.5399632069999998E-3</v>
      </c>
      <c r="S36" s="53"/>
    </row>
    <row r="37" spans="2:19" ht="12.75" customHeight="1" x14ac:dyDescent="0.2">
      <c r="B37" s="47" t="s">
        <v>199</v>
      </c>
      <c r="C37" s="40" t="s">
        <v>200</v>
      </c>
      <c r="D37" s="40" t="s">
        <v>157</v>
      </c>
      <c r="E37" s="62" t="s">
        <v>158</v>
      </c>
      <c r="F37" s="40" t="s">
        <v>159</v>
      </c>
      <c r="G37" s="37"/>
      <c r="H37" s="50">
        <v>12.56</v>
      </c>
      <c r="I37" s="40" t="s">
        <v>46</v>
      </c>
      <c r="J37" s="39">
        <v>5.5E-2</v>
      </c>
      <c r="K37" s="39">
        <v>3.6299999999999999E-2</v>
      </c>
      <c r="L37" s="50">
        <v>72397863</v>
      </c>
      <c r="M37" s="50">
        <v>130.38999999999999</v>
      </c>
      <c r="N37" s="50">
        <v>0</v>
      </c>
      <c r="O37" s="50">
        <v>94399.573560000004</v>
      </c>
      <c r="P37" s="39">
        <v>3.8170347699999999E-3</v>
      </c>
      <c r="Q37" s="39">
        <v>9.708675089E-3</v>
      </c>
      <c r="R37" s="39">
        <v>1.838643934E-3</v>
      </c>
      <c r="S37" s="53"/>
    </row>
    <row r="38" spans="2:19" ht="12.75" customHeight="1" x14ac:dyDescent="0.2">
      <c r="B38" s="44" t="s">
        <v>201</v>
      </c>
      <c r="C38" s="37"/>
      <c r="D38" s="37"/>
      <c r="E38" s="61"/>
      <c r="F38" s="37"/>
      <c r="G38" s="37"/>
      <c r="H38" s="49">
        <v>5.9691837163989998</v>
      </c>
      <c r="I38" s="37"/>
      <c r="J38" s="37"/>
      <c r="K38" s="37"/>
      <c r="L38" s="37"/>
      <c r="M38" s="37"/>
      <c r="N38" s="37"/>
      <c r="O38" s="49">
        <v>1659883.5918699999</v>
      </c>
      <c r="P38" s="37"/>
      <c r="Q38" s="46">
        <v>0.170713382187</v>
      </c>
      <c r="R38" s="46">
        <v>3.2329964878000002E-2</v>
      </c>
      <c r="S38" s="53"/>
    </row>
    <row r="39" spans="2:19" ht="12.75" customHeight="1" x14ac:dyDescent="0.2">
      <c r="B39" s="47" t="s">
        <v>202</v>
      </c>
      <c r="C39" s="40" t="s">
        <v>203</v>
      </c>
      <c r="D39" s="40" t="s">
        <v>157</v>
      </c>
      <c r="E39" s="62" t="s">
        <v>158</v>
      </c>
      <c r="F39" s="40" t="s">
        <v>159</v>
      </c>
      <c r="G39" s="37"/>
      <c r="H39" s="50">
        <v>3.22</v>
      </c>
      <c r="I39" s="40" t="s">
        <v>46</v>
      </c>
      <c r="J39" s="39">
        <v>3.2643999999999999E-2</v>
      </c>
      <c r="K39" s="39">
        <v>3.7499999999999999E-2</v>
      </c>
      <c r="L39" s="50">
        <v>419933627</v>
      </c>
      <c r="M39" s="50">
        <v>99.98</v>
      </c>
      <c r="N39" s="50">
        <v>0</v>
      </c>
      <c r="O39" s="50">
        <v>419849.64026999997</v>
      </c>
      <c r="P39" s="39">
        <v>1.9793666816000002E-2</v>
      </c>
      <c r="Q39" s="39">
        <v>4.3180107600000003E-2</v>
      </c>
      <c r="R39" s="39">
        <v>8.1775156939999996E-3</v>
      </c>
      <c r="S39" s="53"/>
    </row>
    <row r="40" spans="2:19" ht="12.75" customHeight="1" x14ac:dyDescent="0.2">
      <c r="B40" s="47" t="s">
        <v>204</v>
      </c>
      <c r="C40" s="40" t="s">
        <v>205</v>
      </c>
      <c r="D40" s="40" t="s">
        <v>157</v>
      </c>
      <c r="E40" s="62" t="s">
        <v>158</v>
      </c>
      <c r="F40" s="40" t="s">
        <v>159</v>
      </c>
      <c r="G40" s="37"/>
      <c r="H40" s="50">
        <v>6.9</v>
      </c>
      <c r="I40" s="40" t="s">
        <v>46</v>
      </c>
      <c r="J40" s="39">
        <v>3.2643999999999999E-2</v>
      </c>
      <c r="K40" s="39">
        <v>3.7600000000000001E-2</v>
      </c>
      <c r="L40" s="50">
        <v>1244764055</v>
      </c>
      <c r="M40" s="50">
        <v>99.62</v>
      </c>
      <c r="N40" s="50">
        <v>0</v>
      </c>
      <c r="O40" s="50">
        <v>1240033.9516</v>
      </c>
      <c r="P40" s="39">
        <v>6.2781137163000003E-2</v>
      </c>
      <c r="Q40" s="39">
        <v>0.12753327458700001</v>
      </c>
      <c r="R40" s="39">
        <v>2.4152449183E-2</v>
      </c>
      <c r="S40" s="53"/>
    </row>
    <row r="41" spans="2:19" ht="12.75" customHeight="1" x14ac:dyDescent="0.2">
      <c r="B41" s="44" t="s">
        <v>206</v>
      </c>
      <c r="C41" s="37"/>
      <c r="D41" s="37"/>
      <c r="E41" s="61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53"/>
    </row>
    <row r="42" spans="2:19" x14ac:dyDescent="0.2">
      <c r="B42" s="44" t="s">
        <v>207</v>
      </c>
      <c r="C42" s="37"/>
      <c r="D42" s="37"/>
      <c r="E42" s="61"/>
      <c r="F42" s="37"/>
      <c r="G42" s="37"/>
      <c r="H42" s="49">
        <v>0.75911766465300001</v>
      </c>
      <c r="I42" s="37"/>
      <c r="J42" s="37"/>
      <c r="K42" s="37"/>
      <c r="L42" s="37"/>
      <c r="M42" s="37"/>
      <c r="N42" s="37"/>
      <c r="O42" s="49">
        <v>2208853.1430700002</v>
      </c>
      <c r="P42" s="37"/>
      <c r="Q42" s="46">
        <v>0.22717303349199999</v>
      </c>
      <c r="R42" s="46">
        <v>4.3022381138999997E-2</v>
      </c>
      <c r="S42" s="53"/>
    </row>
    <row r="43" spans="2:19" x14ac:dyDescent="0.2">
      <c r="B43" s="44" t="s">
        <v>208</v>
      </c>
      <c r="C43" s="37"/>
      <c r="D43" s="37"/>
      <c r="E43" s="61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53"/>
    </row>
    <row r="44" spans="2:19" x14ac:dyDescent="0.2">
      <c r="B44" s="44" t="s">
        <v>209</v>
      </c>
      <c r="C44" s="37"/>
      <c r="D44" s="37"/>
      <c r="E44" s="61"/>
      <c r="F44" s="37"/>
      <c r="G44" s="37"/>
      <c r="H44" s="49">
        <v>0.75911766465300001</v>
      </c>
      <c r="I44" s="37"/>
      <c r="J44" s="37"/>
      <c r="K44" s="37"/>
      <c r="L44" s="37"/>
      <c r="M44" s="37"/>
      <c r="N44" s="37"/>
      <c r="O44" s="49">
        <v>2208853.1430700002</v>
      </c>
      <c r="P44" s="37"/>
      <c r="Q44" s="46">
        <v>0.22717303349199999</v>
      </c>
      <c r="R44" s="46">
        <v>4.3022381138999997E-2</v>
      </c>
      <c r="S44" s="53"/>
    </row>
    <row r="45" spans="2:19" x14ac:dyDescent="0.2">
      <c r="B45" s="64" t="s">
        <v>210</v>
      </c>
      <c r="C45" s="40" t="s">
        <v>211</v>
      </c>
      <c r="D45" s="40" t="s">
        <v>62</v>
      </c>
      <c r="E45" s="62" t="s">
        <v>212</v>
      </c>
      <c r="F45" s="40" t="s">
        <v>213</v>
      </c>
      <c r="G45" s="37"/>
      <c r="H45" s="50">
        <v>0.86799999999999999</v>
      </c>
      <c r="I45" s="40" t="s">
        <v>47</v>
      </c>
      <c r="J45" s="39">
        <v>0</v>
      </c>
      <c r="K45" s="39">
        <v>4.6580000000000003E-2</v>
      </c>
      <c r="L45" s="50">
        <v>228000000</v>
      </c>
      <c r="M45" s="50">
        <v>95.864199999999997</v>
      </c>
      <c r="N45" s="50">
        <v>0</v>
      </c>
      <c r="O45" s="50">
        <v>771771.99765000003</v>
      </c>
      <c r="P45" s="39">
        <v>5.948808933E-3</v>
      </c>
      <c r="Q45" s="39">
        <v>7.9374125173999999E-2</v>
      </c>
      <c r="R45" s="39">
        <v>1.5031994833999999E-2</v>
      </c>
      <c r="S45" s="53"/>
    </row>
    <row r="46" spans="2:19" x14ac:dyDescent="0.2">
      <c r="B46" s="64" t="s">
        <v>214</v>
      </c>
      <c r="C46" s="40" t="s">
        <v>215</v>
      </c>
      <c r="D46" s="40" t="s">
        <v>216</v>
      </c>
      <c r="E46" s="62" t="s">
        <v>212</v>
      </c>
      <c r="F46" s="40" t="s">
        <v>213</v>
      </c>
      <c r="G46" s="37"/>
      <c r="H46" s="50">
        <v>0.59399999999999997</v>
      </c>
      <c r="I46" s="40" t="s">
        <v>47</v>
      </c>
      <c r="J46" s="39">
        <v>1.25E-3</v>
      </c>
      <c r="K46" s="39">
        <v>4.761E-2</v>
      </c>
      <c r="L46" s="50">
        <v>200000000</v>
      </c>
      <c r="M46" s="50">
        <v>97.068600000000004</v>
      </c>
      <c r="N46" s="50">
        <v>0</v>
      </c>
      <c r="O46" s="50">
        <v>685498.45319999999</v>
      </c>
      <c r="P46" s="39">
        <v>2.9612520170000001E-3</v>
      </c>
      <c r="Q46" s="39">
        <v>7.0501184541999995E-2</v>
      </c>
      <c r="R46" s="39">
        <v>1.3351623586E-2</v>
      </c>
      <c r="S46" s="53"/>
    </row>
    <row r="47" spans="2:19" x14ac:dyDescent="0.2">
      <c r="B47" s="64" t="s">
        <v>217</v>
      </c>
      <c r="C47" s="40" t="s">
        <v>218</v>
      </c>
      <c r="D47" s="40" t="s">
        <v>219</v>
      </c>
      <c r="E47" s="62" t="s">
        <v>212</v>
      </c>
      <c r="F47" s="40" t="s">
        <v>213</v>
      </c>
      <c r="G47" s="37"/>
      <c r="H47" s="50">
        <v>0.79</v>
      </c>
      <c r="I47" s="40" t="s">
        <v>47</v>
      </c>
      <c r="J47" s="39">
        <v>0</v>
      </c>
      <c r="K47" s="39">
        <v>4.6449999999999998E-2</v>
      </c>
      <c r="L47" s="50">
        <v>220000000</v>
      </c>
      <c r="M47" s="50">
        <v>96.205600000000004</v>
      </c>
      <c r="N47" s="50">
        <v>0</v>
      </c>
      <c r="O47" s="50">
        <v>747344.34193</v>
      </c>
      <c r="P47" s="39">
        <v>5.6046671589999996E-3</v>
      </c>
      <c r="Q47" s="39">
        <v>7.6861823861000003E-2</v>
      </c>
      <c r="R47" s="39">
        <v>1.4556211318000001E-2</v>
      </c>
      <c r="S47" s="53"/>
    </row>
    <row r="48" spans="2:19" x14ac:dyDescent="0.2">
      <c r="B48" s="64" t="s">
        <v>220</v>
      </c>
      <c r="C48" s="40" t="s">
        <v>221</v>
      </c>
      <c r="D48" s="40" t="s">
        <v>219</v>
      </c>
      <c r="E48" s="62" t="s">
        <v>222</v>
      </c>
      <c r="F48" s="40" t="s">
        <v>213</v>
      </c>
      <c r="G48" s="37"/>
      <c r="H48" s="50">
        <v>2.1619999999999999</v>
      </c>
      <c r="I48" s="40" t="s">
        <v>47</v>
      </c>
      <c r="J48" s="39">
        <v>3.0939999999999999E-2</v>
      </c>
      <c r="K48" s="39">
        <v>4.7329999999999997E-2</v>
      </c>
      <c r="L48" s="50">
        <v>633000</v>
      </c>
      <c r="M48" s="50">
        <v>97.359899999999996</v>
      </c>
      <c r="N48" s="50">
        <v>0</v>
      </c>
      <c r="O48" s="50">
        <v>2176.1135199999999</v>
      </c>
      <c r="P48" s="39">
        <v>6.3299999999999999E-4</v>
      </c>
      <c r="Q48" s="39">
        <v>2.2380587399999999E-4</v>
      </c>
      <c r="R48" s="39">
        <v>4.2384703371601E-5</v>
      </c>
      <c r="S48" s="53"/>
    </row>
    <row r="49" spans="2:19" x14ac:dyDescent="0.2">
      <c r="B49" s="64" t="s">
        <v>223</v>
      </c>
      <c r="C49" s="40" t="s">
        <v>224</v>
      </c>
      <c r="D49" s="40" t="s">
        <v>225</v>
      </c>
      <c r="E49" s="62" t="s">
        <v>226</v>
      </c>
      <c r="F49" s="40" t="s">
        <v>213</v>
      </c>
      <c r="G49" s="37"/>
      <c r="H49" s="50">
        <v>2.2250000000000001</v>
      </c>
      <c r="I49" s="40" t="s">
        <v>47</v>
      </c>
      <c r="J49" s="39">
        <v>3.0429999999999999E-2</v>
      </c>
      <c r="K49" s="39">
        <v>4.5589999999999999E-2</v>
      </c>
      <c r="L49" s="50">
        <v>600000</v>
      </c>
      <c r="M49" s="50">
        <v>97.339600000000004</v>
      </c>
      <c r="N49" s="50">
        <v>0</v>
      </c>
      <c r="O49" s="50">
        <v>2062.23677</v>
      </c>
      <c r="P49" s="39">
        <v>5.9999999999999995E-4</v>
      </c>
      <c r="Q49" s="39">
        <v>2.12094038E-4</v>
      </c>
      <c r="R49" s="39">
        <v>4.0166697635543601E-5</v>
      </c>
      <c r="S49" s="53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8"/>
  <sheetViews>
    <sheetView rightToLeft="1" workbookViewId="0"/>
  </sheetViews>
  <sheetFormatPr defaultColWidth="9" defaultRowHeight="12.75" customHeight="1" x14ac:dyDescent="0.2"/>
  <cols>
    <col min="1" max="1" width="9" style="25"/>
    <col min="2" max="2" width="26.7109375" style="25" bestFit="1" customWidth="1"/>
    <col min="3" max="3" width="26.28515625" style="25" bestFit="1" customWidth="1"/>
    <col min="4" max="4" width="10.5703125" style="25" bestFit="1" customWidth="1"/>
    <col min="5" max="5" width="9.85546875" style="25" bestFit="1" customWidth="1"/>
    <col min="6" max="6" width="11.7109375" style="25" bestFit="1" customWidth="1"/>
    <col min="7" max="7" width="10" style="25" bestFit="1" customWidth="1"/>
    <col min="8" max="8" width="5.5703125" style="25" bestFit="1" customWidth="1"/>
    <col min="9" max="9" width="9.140625" style="25" bestFit="1" customWidth="1"/>
    <col min="10" max="10" width="12.85546875" style="25" bestFit="1" customWidth="1"/>
    <col min="11" max="11" width="5.7109375" style="25" bestFit="1" customWidth="1"/>
    <col min="12" max="12" width="9.7109375" style="25" bestFit="1" customWidth="1"/>
    <col min="13" max="13" width="11.140625" style="25" bestFit="1" customWidth="1"/>
    <col min="14" max="14" width="13.85546875" style="25" bestFit="1" customWidth="1"/>
    <col min="15" max="15" width="9.140625" style="25" bestFit="1" customWidth="1"/>
    <col min="16" max="16" width="7" style="25" bestFit="1" customWidth="1"/>
    <col min="17" max="17" width="9.42578125" style="25" bestFit="1" customWidth="1"/>
    <col min="18" max="18" width="13.7109375" style="25" customWidth="1"/>
    <col min="19" max="19" width="17.28515625" style="25" customWidth="1"/>
    <col min="20" max="20" width="15" style="25" customWidth="1"/>
    <col min="21" max="16384" width="9" style="25"/>
  </cols>
  <sheetData>
    <row r="1" spans="2:20" ht="12.75" customHeight="1" x14ac:dyDescent="0.2">
      <c r="B1" s="26" t="s">
        <v>66</v>
      </c>
      <c r="C1" s="26" t="s">
        <v>1</v>
      </c>
    </row>
    <row r="2" spans="2:20" ht="12.75" customHeight="1" x14ac:dyDescent="0.2">
      <c r="B2" s="26" t="s">
        <v>2</v>
      </c>
      <c r="C2" s="26" t="s">
        <v>3</v>
      </c>
    </row>
    <row r="6" spans="2:20" ht="12.75" customHeight="1" x14ac:dyDescent="0.2">
      <c r="B6" s="92" t="s">
        <v>227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4"/>
    </row>
    <row r="7" spans="2:20" ht="12.75" customHeight="1" x14ac:dyDescent="0.2">
      <c r="B7" s="95" t="s">
        <v>228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7"/>
    </row>
    <row r="8" spans="2:20" s="52" customFormat="1" ht="25.5" x14ac:dyDescent="0.2">
      <c r="B8" s="51" t="s">
        <v>68</v>
      </c>
      <c r="C8" s="51" t="s">
        <v>69</v>
      </c>
      <c r="D8" s="51" t="s">
        <v>133</v>
      </c>
      <c r="E8" s="51" t="s">
        <v>229</v>
      </c>
      <c r="F8" s="51" t="s">
        <v>70</v>
      </c>
      <c r="G8" s="51" t="s">
        <v>230</v>
      </c>
      <c r="H8" s="51" t="s">
        <v>71</v>
      </c>
      <c r="I8" s="51" t="s">
        <v>72</v>
      </c>
      <c r="J8" s="51" t="s">
        <v>134</v>
      </c>
      <c r="K8" s="51" t="s">
        <v>135</v>
      </c>
      <c r="L8" s="51" t="s">
        <v>73</v>
      </c>
      <c r="M8" s="51" t="s">
        <v>231</v>
      </c>
      <c r="N8" s="51" t="s">
        <v>75</v>
      </c>
      <c r="O8" s="51" t="s">
        <v>136</v>
      </c>
      <c r="P8" s="51" t="s">
        <v>137</v>
      </c>
      <c r="Q8" s="51" t="s">
        <v>76</v>
      </c>
      <c r="R8" s="51" t="s">
        <v>139</v>
      </c>
      <c r="S8" s="51" t="s">
        <v>77</v>
      </c>
      <c r="T8" s="51" t="s">
        <v>232</v>
      </c>
    </row>
    <row r="9" spans="2:20" ht="12.75" customHeight="1" x14ac:dyDescent="0.2">
      <c r="B9" s="31"/>
      <c r="C9" s="31"/>
      <c r="D9" s="31"/>
      <c r="E9" s="31"/>
      <c r="F9" s="31"/>
      <c r="G9" s="31"/>
      <c r="H9" s="31"/>
      <c r="I9" s="31"/>
      <c r="J9" s="32" t="s">
        <v>141</v>
      </c>
      <c r="K9" s="32" t="s">
        <v>142</v>
      </c>
      <c r="L9" s="31"/>
      <c r="M9" s="32" t="s">
        <v>9</v>
      </c>
      <c r="N9" s="32" t="s">
        <v>9</v>
      </c>
      <c r="O9" s="32" t="s">
        <v>143</v>
      </c>
      <c r="P9" s="32" t="s">
        <v>144</v>
      </c>
      <c r="Q9" s="32" t="s">
        <v>8</v>
      </c>
      <c r="R9" s="32" t="s">
        <v>9</v>
      </c>
      <c r="S9" s="32" t="s">
        <v>9</v>
      </c>
      <c r="T9" s="32" t="s">
        <v>9</v>
      </c>
    </row>
    <row r="10" spans="2:20" ht="12.75" customHeight="1" x14ac:dyDescent="0.2">
      <c r="B10" s="31"/>
      <c r="C10" s="32" t="s">
        <v>10</v>
      </c>
      <c r="D10" s="32" t="s">
        <v>11</v>
      </c>
      <c r="E10" s="32" t="s">
        <v>79</v>
      </c>
      <c r="F10" s="32" t="s">
        <v>80</v>
      </c>
      <c r="G10" s="32" t="s">
        <v>81</v>
      </c>
      <c r="H10" s="32" t="s">
        <v>82</v>
      </c>
      <c r="I10" s="32" t="s">
        <v>83</v>
      </c>
      <c r="J10" s="32" t="s">
        <v>84</v>
      </c>
      <c r="K10" s="32" t="s">
        <v>85</v>
      </c>
      <c r="L10" s="32" t="s">
        <v>86</v>
      </c>
      <c r="M10" s="32" t="s">
        <v>145</v>
      </c>
      <c r="N10" s="32" t="s">
        <v>146</v>
      </c>
      <c r="O10" s="32" t="s">
        <v>147</v>
      </c>
      <c r="P10" s="32" t="s">
        <v>148</v>
      </c>
      <c r="Q10" s="32" t="s">
        <v>149</v>
      </c>
      <c r="R10" s="32" t="s">
        <v>150</v>
      </c>
      <c r="S10" s="32" t="s">
        <v>233</v>
      </c>
      <c r="T10" s="32" t="s">
        <v>234</v>
      </c>
    </row>
    <row r="11" spans="2:20" ht="12.75" customHeight="1" x14ac:dyDescent="0.2">
      <c r="B11" s="44" t="s">
        <v>235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2:20" ht="12.75" customHeight="1" x14ac:dyDescent="0.2">
      <c r="B12" s="44" t="s">
        <v>236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2:20" ht="12.75" customHeight="1" x14ac:dyDescent="0.2">
      <c r="B13" s="44" t="s">
        <v>237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 spans="2:20" ht="12.75" customHeight="1" x14ac:dyDescent="0.2">
      <c r="B14" s="44" t="s">
        <v>238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2:20" ht="12.75" customHeight="1" x14ac:dyDescent="0.2">
      <c r="B15" s="44" t="s">
        <v>239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2:20" ht="12.75" customHeight="1" x14ac:dyDescent="0.2">
      <c r="B16" s="44" t="s">
        <v>240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2:20" ht="12.75" customHeight="1" x14ac:dyDescent="0.2">
      <c r="B17" s="44" t="s">
        <v>241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2:20" ht="12.75" customHeight="1" x14ac:dyDescent="0.2">
      <c r="B18" s="44" t="s">
        <v>242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429"/>
  <sheetViews>
    <sheetView rightToLeft="1" workbookViewId="0">
      <pane ySplit="9" topLeftCell="A409" activePane="bottomLeft" state="frozen"/>
      <selection pane="bottomLeft"/>
    </sheetView>
  </sheetViews>
  <sheetFormatPr defaultRowHeight="12.75" customHeight="1" x14ac:dyDescent="0.2"/>
  <cols>
    <col min="1" max="1" width="2.42578125" style="25" customWidth="1"/>
    <col min="2" max="2" width="25.28515625" style="25" customWidth="1"/>
    <col min="3" max="3" width="13.140625" style="25" customWidth="1"/>
    <col min="4" max="5" width="10.7109375" style="25" bestFit="1" customWidth="1"/>
    <col min="6" max="6" width="9.140625" style="25" customWidth="1"/>
    <col min="7" max="7" width="23.5703125" style="25" customWidth="1"/>
    <col min="8" max="8" width="6.42578125" style="57" bestFit="1" customWidth="1"/>
    <col min="9" max="9" width="10.7109375" style="25" bestFit="1" customWidth="1"/>
    <col min="10" max="10" width="12.5703125" style="25" bestFit="1" customWidth="1"/>
    <col min="11" max="11" width="5.5703125" style="25" bestFit="1" customWidth="1"/>
    <col min="12" max="12" width="13.28515625" style="25" bestFit="1" customWidth="1"/>
    <col min="13" max="13" width="9.28515625" style="25" customWidth="1"/>
    <col min="14" max="14" width="10" style="25" customWidth="1"/>
    <col min="15" max="15" width="13.85546875" style="25" bestFit="1" customWidth="1"/>
    <col min="16" max="16" width="9.140625" style="25" bestFit="1" customWidth="1"/>
    <col min="17" max="17" width="13" style="25" customWidth="1"/>
    <col min="18" max="18" width="13.140625" style="25" bestFit="1" customWidth="1"/>
    <col min="19" max="19" width="12.28515625" style="25" customWidth="1"/>
    <col min="20" max="20" width="13.42578125" style="25" customWidth="1"/>
    <col min="21" max="21" width="14.28515625" style="25" customWidth="1"/>
    <col min="22" max="22" width="6" style="25" bestFit="1" customWidth="1"/>
    <col min="23" max="16384" width="9.140625" style="25"/>
  </cols>
  <sheetData>
    <row r="1" spans="2:22" ht="12.75" customHeight="1" x14ac:dyDescent="0.2">
      <c r="B1" s="26" t="s">
        <v>66</v>
      </c>
      <c r="C1" s="26" t="s">
        <v>1</v>
      </c>
    </row>
    <row r="2" spans="2:22" ht="12.75" customHeight="1" x14ac:dyDescent="0.2">
      <c r="B2" s="26" t="s">
        <v>2</v>
      </c>
      <c r="C2" s="26" t="s">
        <v>3</v>
      </c>
    </row>
    <row r="6" spans="2:22" ht="12.75" customHeight="1" x14ac:dyDescent="0.2">
      <c r="B6" s="92" t="s">
        <v>243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22" ht="12.75" customHeight="1" thickBot="1" x14ac:dyDescent="0.25">
      <c r="B7" s="95" t="s">
        <v>244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</row>
    <row r="8" spans="2:22" s="52" customFormat="1" ht="39" thickBot="1" x14ac:dyDescent="0.25">
      <c r="B8" s="51" t="s">
        <v>68</v>
      </c>
      <c r="C8" s="51" t="s">
        <v>69</v>
      </c>
      <c r="D8" s="51" t="s">
        <v>133</v>
      </c>
      <c r="E8" s="51" t="s">
        <v>229</v>
      </c>
      <c r="F8" s="51" t="s">
        <v>70</v>
      </c>
      <c r="G8" s="51" t="s">
        <v>230</v>
      </c>
      <c r="H8" s="58" t="s">
        <v>71</v>
      </c>
      <c r="I8" s="51" t="s">
        <v>72</v>
      </c>
      <c r="J8" s="51" t="s">
        <v>134</v>
      </c>
      <c r="K8" s="51" t="s">
        <v>135</v>
      </c>
      <c r="L8" s="51" t="s">
        <v>73</v>
      </c>
      <c r="M8" s="51" t="s">
        <v>74</v>
      </c>
      <c r="N8" s="51" t="s">
        <v>245</v>
      </c>
      <c r="O8" s="51" t="s">
        <v>136</v>
      </c>
      <c r="P8" s="51" t="s">
        <v>137</v>
      </c>
      <c r="Q8" s="51" t="s">
        <v>138</v>
      </c>
      <c r="R8" s="51" t="s">
        <v>76</v>
      </c>
      <c r="S8" s="51" t="s">
        <v>139</v>
      </c>
      <c r="T8" s="51" t="s">
        <v>77</v>
      </c>
      <c r="U8" s="51" t="s">
        <v>232</v>
      </c>
    </row>
    <row r="9" spans="2:22" ht="12.75" customHeight="1" thickBot="1" x14ac:dyDescent="0.25">
      <c r="B9" s="31"/>
      <c r="C9" s="31"/>
      <c r="D9" s="31"/>
      <c r="E9" s="31"/>
      <c r="F9" s="31"/>
      <c r="G9" s="31"/>
      <c r="H9" s="59"/>
      <c r="I9" s="31"/>
      <c r="J9" s="32" t="s">
        <v>141</v>
      </c>
      <c r="K9" s="32" t="s">
        <v>142</v>
      </c>
      <c r="L9" s="31"/>
      <c r="M9" s="32" t="s">
        <v>9</v>
      </c>
      <c r="N9" s="32" t="s">
        <v>9</v>
      </c>
      <c r="O9" s="32" t="s">
        <v>143</v>
      </c>
      <c r="P9" s="32" t="s">
        <v>144</v>
      </c>
      <c r="Q9" s="32" t="s">
        <v>8</v>
      </c>
      <c r="R9" s="32" t="s">
        <v>8</v>
      </c>
      <c r="S9" s="32" t="s">
        <v>9</v>
      </c>
      <c r="T9" s="32" t="s">
        <v>9</v>
      </c>
      <c r="U9" s="32" t="s">
        <v>9</v>
      </c>
    </row>
    <row r="10" spans="2:22" ht="12.75" customHeight="1" x14ac:dyDescent="0.2">
      <c r="B10" s="31"/>
      <c r="C10" s="32" t="s">
        <v>10</v>
      </c>
      <c r="D10" s="32" t="s">
        <v>11</v>
      </c>
      <c r="E10" s="32" t="s">
        <v>79</v>
      </c>
      <c r="F10" s="32" t="s">
        <v>80</v>
      </c>
      <c r="G10" s="32" t="s">
        <v>81</v>
      </c>
      <c r="H10" s="60" t="s">
        <v>82</v>
      </c>
      <c r="I10" s="32" t="s">
        <v>83</v>
      </c>
      <c r="J10" s="32" t="s">
        <v>84</v>
      </c>
      <c r="K10" s="32" t="s">
        <v>85</v>
      </c>
      <c r="L10" s="32" t="s">
        <v>86</v>
      </c>
      <c r="M10" s="32" t="s">
        <v>145</v>
      </c>
      <c r="N10" s="32" t="s">
        <v>146</v>
      </c>
      <c r="O10" s="32" t="s">
        <v>147</v>
      </c>
      <c r="P10" s="32" t="s">
        <v>148</v>
      </c>
      <c r="Q10" s="32" t="s">
        <v>149</v>
      </c>
      <c r="R10" s="32" t="s">
        <v>150</v>
      </c>
      <c r="S10" s="32" t="s">
        <v>233</v>
      </c>
      <c r="T10" s="32" t="s">
        <v>234</v>
      </c>
      <c r="U10" s="32" t="s">
        <v>246</v>
      </c>
    </row>
    <row r="11" spans="2:22" ht="12.75" customHeight="1" x14ac:dyDescent="0.2">
      <c r="B11" s="44" t="s">
        <v>247</v>
      </c>
      <c r="C11" s="37"/>
      <c r="D11" s="37"/>
      <c r="E11" s="37"/>
      <c r="F11" s="37"/>
      <c r="G11" s="37"/>
      <c r="H11" s="61"/>
      <c r="I11" s="37"/>
      <c r="J11" s="37"/>
      <c r="K11" s="49">
        <v>3.6804458192320002</v>
      </c>
      <c r="L11" s="37"/>
      <c r="M11" s="37"/>
      <c r="N11" s="37"/>
      <c r="O11" s="37"/>
      <c r="P11" s="37"/>
      <c r="Q11" s="37"/>
      <c r="R11" s="49">
        <v>8275158.9137599999</v>
      </c>
      <c r="S11" s="37"/>
      <c r="T11" s="46">
        <v>1</v>
      </c>
      <c r="U11" s="46">
        <v>0.16117732493600001</v>
      </c>
    </row>
    <row r="12" spans="2:22" ht="12.75" customHeight="1" x14ac:dyDescent="0.2">
      <c r="B12" s="44" t="s">
        <v>248</v>
      </c>
      <c r="C12" s="37"/>
      <c r="D12" s="37"/>
      <c r="E12" s="37"/>
      <c r="F12" s="37"/>
      <c r="G12" s="37"/>
      <c r="H12" s="61"/>
      <c r="I12" s="37"/>
      <c r="J12" s="37"/>
      <c r="K12" s="49">
        <v>3.6380036535350002</v>
      </c>
      <c r="L12" s="37"/>
      <c r="M12" s="37"/>
      <c r="N12" s="37"/>
      <c r="O12" s="37"/>
      <c r="P12" s="37"/>
      <c r="Q12" s="37"/>
      <c r="R12" s="49">
        <v>7226719.9500299999</v>
      </c>
      <c r="S12" s="37"/>
      <c r="T12" s="46">
        <v>0.87330286044500005</v>
      </c>
      <c r="U12" s="46">
        <v>0.140756618906</v>
      </c>
    </row>
    <row r="13" spans="2:22" ht="12.75" customHeight="1" x14ac:dyDescent="0.2">
      <c r="B13" s="44" t="s">
        <v>249</v>
      </c>
      <c r="C13" s="37"/>
      <c r="D13" s="37"/>
      <c r="E13" s="37"/>
      <c r="F13" s="37"/>
      <c r="G13" s="37"/>
      <c r="H13" s="61"/>
      <c r="I13" s="37"/>
      <c r="J13" s="37"/>
      <c r="K13" s="49">
        <v>4.1495798494600002</v>
      </c>
      <c r="L13" s="37"/>
      <c r="M13" s="37"/>
      <c r="N13" s="37"/>
      <c r="O13" s="37"/>
      <c r="P13" s="37"/>
      <c r="Q13" s="37"/>
      <c r="R13" s="49">
        <v>4459399.1622299999</v>
      </c>
      <c r="S13" s="37"/>
      <c r="T13" s="46">
        <v>0.53888985198999995</v>
      </c>
      <c r="U13" s="46">
        <v>8.6856824779000003E-2</v>
      </c>
    </row>
    <row r="14" spans="2:22" ht="12.75" customHeight="1" x14ac:dyDescent="0.2">
      <c r="B14" s="47" t="s">
        <v>250</v>
      </c>
      <c r="C14" s="40" t="s">
        <v>251</v>
      </c>
      <c r="D14" s="40" t="s">
        <v>157</v>
      </c>
      <c r="E14" s="40" t="s">
        <v>252</v>
      </c>
      <c r="F14" s="48">
        <v>1153</v>
      </c>
      <c r="G14" s="40" t="s">
        <v>253</v>
      </c>
      <c r="H14" s="62" t="s">
        <v>92</v>
      </c>
      <c r="I14" s="40" t="s">
        <v>93</v>
      </c>
      <c r="J14" s="37"/>
      <c r="K14" s="50">
        <v>2.7</v>
      </c>
      <c r="L14" s="40" t="s">
        <v>46</v>
      </c>
      <c r="M14" s="39">
        <v>1E-3</v>
      </c>
      <c r="N14" s="39">
        <v>1.4800000000000001E-2</v>
      </c>
      <c r="O14" s="50">
        <v>52404354</v>
      </c>
      <c r="P14" s="54">
        <v>103.3</v>
      </c>
      <c r="Q14" s="50">
        <v>0</v>
      </c>
      <c r="R14" s="50">
        <v>54133.697679999997</v>
      </c>
      <c r="S14" s="39">
        <v>3.4936236000000002E-2</v>
      </c>
      <c r="T14" s="39">
        <v>6.5417109499999997E-3</v>
      </c>
      <c r="U14" s="39">
        <v>1.054375471E-3</v>
      </c>
      <c r="V14" s="53"/>
    </row>
    <row r="15" spans="2:22" ht="12.75" customHeight="1" x14ac:dyDescent="0.2">
      <c r="B15" s="47" t="s">
        <v>254</v>
      </c>
      <c r="C15" s="40" t="s">
        <v>255</v>
      </c>
      <c r="D15" s="40" t="s">
        <v>157</v>
      </c>
      <c r="E15" s="40" t="s">
        <v>252</v>
      </c>
      <c r="F15" s="48">
        <v>1153</v>
      </c>
      <c r="G15" s="40" t="s">
        <v>253</v>
      </c>
      <c r="H15" s="62" t="s">
        <v>92</v>
      </c>
      <c r="I15" s="40" t="s">
        <v>93</v>
      </c>
      <c r="J15" s="37"/>
      <c r="K15" s="50">
        <v>0.98</v>
      </c>
      <c r="L15" s="40" t="s">
        <v>46</v>
      </c>
      <c r="M15" s="39">
        <v>5.0000000000000001E-3</v>
      </c>
      <c r="N15" s="39">
        <v>1.2E-2</v>
      </c>
      <c r="O15" s="50">
        <v>13086558.77</v>
      </c>
      <c r="P15" s="54">
        <v>107.46</v>
      </c>
      <c r="Q15" s="50">
        <v>0</v>
      </c>
      <c r="R15" s="50">
        <v>14062.816059999999</v>
      </c>
      <c r="S15" s="39">
        <v>5.7894590996999999E-2</v>
      </c>
      <c r="T15" s="39">
        <v>1.6994013289999999E-3</v>
      </c>
      <c r="U15" s="39">
        <v>2.7390496000000001E-4</v>
      </c>
      <c r="V15" s="53"/>
    </row>
    <row r="16" spans="2:22" ht="12.75" customHeight="1" x14ac:dyDescent="0.2">
      <c r="B16" s="47" t="s">
        <v>256</v>
      </c>
      <c r="C16" s="40" t="s">
        <v>257</v>
      </c>
      <c r="D16" s="40" t="s">
        <v>157</v>
      </c>
      <c r="E16" s="40" t="s">
        <v>252</v>
      </c>
      <c r="F16" s="48">
        <v>748</v>
      </c>
      <c r="G16" s="40" t="s">
        <v>253</v>
      </c>
      <c r="H16" s="62" t="s">
        <v>92</v>
      </c>
      <c r="I16" s="40" t="s">
        <v>93</v>
      </c>
      <c r="J16" s="37"/>
      <c r="K16" s="50">
        <v>4.72</v>
      </c>
      <c r="L16" s="40" t="s">
        <v>46</v>
      </c>
      <c r="M16" s="39">
        <v>2E-3</v>
      </c>
      <c r="N16" s="39">
        <v>1.7000000000000001E-2</v>
      </c>
      <c r="O16" s="50">
        <v>41281959</v>
      </c>
      <c r="P16" s="54">
        <v>98.04</v>
      </c>
      <c r="Q16" s="50">
        <v>0</v>
      </c>
      <c r="R16" s="50">
        <v>40472.832609999998</v>
      </c>
      <c r="S16" s="39">
        <v>1.4362604100000001E-2</v>
      </c>
      <c r="T16" s="39">
        <v>4.8908828249999998E-3</v>
      </c>
      <c r="U16" s="39">
        <v>7.8829941E-4</v>
      </c>
      <c r="V16" s="53"/>
    </row>
    <row r="17" spans="2:22" ht="12.75" customHeight="1" x14ac:dyDescent="0.2">
      <c r="B17" s="47" t="s">
        <v>258</v>
      </c>
      <c r="C17" s="40" t="s">
        <v>259</v>
      </c>
      <c r="D17" s="40" t="s">
        <v>157</v>
      </c>
      <c r="E17" s="40" t="s">
        <v>252</v>
      </c>
      <c r="F17" s="48">
        <v>1739</v>
      </c>
      <c r="G17" s="40" t="s">
        <v>260</v>
      </c>
      <c r="H17" s="62" t="s">
        <v>92</v>
      </c>
      <c r="I17" s="40" t="s">
        <v>93</v>
      </c>
      <c r="J17" s="37"/>
      <c r="K17" s="50">
        <v>2.88</v>
      </c>
      <c r="L17" s="40" t="s">
        <v>46</v>
      </c>
      <c r="M17" s="39">
        <v>8.3000000000000001E-3</v>
      </c>
      <c r="N17" s="39">
        <v>1.6400000000000001E-2</v>
      </c>
      <c r="O17" s="50">
        <v>30965799</v>
      </c>
      <c r="P17" s="54">
        <v>106.3</v>
      </c>
      <c r="Q17" s="50">
        <v>216.48935</v>
      </c>
      <c r="R17" s="50">
        <v>33133.133679999999</v>
      </c>
      <c r="S17" s="39">
        <v>2.2466990374E-2</v>
      </c>
      <c r="T17" s="39">
        <v>4.0039271780000002E-3</v>
      </c>
      <c r="U17" s="39">
        <v>6.4534227100000003E-4</v>
      </c>
      <c r="V17" s="53"/>
    </row>
    <row r="18" spans="2:22" ht="12.75" customHeight="1" x14ac:dyDescent="0.2">
      <c r="B18" s="47" t="s">
        <v>261</v>
      </c>
      <c r="C18" s="40" t="s">
        <v>262</v>
      </c>
      <c r="D18" s="40" t="s">
        <v>157</v>
      </c>
      <c r="E18" s="40" t="s">
        <v>252</v>
      </c>
      <c r="F18" s="48">
        <v>1739</v>
      </c>
      <c r="G18" s="40" t="s">
        <v>260</v>
      </c>
      <c r="H18" s="62" t="s">
        <v>92</v>
      </c>
      <c r="I18" s="40" t="s">
        <v>93</v>
      </c>
      <c r="J18" s="37"/>
      <c r="K18" s="50">
        <v>6.62</v>
      </c>
      <c r="L18" s="40" t="s">
        <v>46</v>
      </c>
      <c r="M18" s="39">
        <v>1.6500000000000001E-2</v>
      </c>
      <c r="N18" s="39">
        <v>1.9900000000000001E-2</v>
      </c>
      <c r="O18" s="50">
        <v>48898350</v>
      </c>
      <c r="P18" s="54">
        <v>106.41</v>
      </c>
      <c r="Q18" s="50">
        <v>438.81867999999997</v>
      </c>
      <c r="R18" s="50">
        <v>52471.552920000002</v>
      </c>
      <c r="S18" s="39">
        <v>2.3112968088000001E-2</v>
      </c>
      <c r="T18" s="39">
        <v>6.3408513919999999E-3</v>
      </c>
      <c r="U18" s="39">
        <v>1.0220014649999999E-3</v>
      </c>
      <c r="V18" s="53"/>
    </row>
    <row r="19" spans="2:22" ht="12.75" customHeight="1" x14ac:dyDescent="0.2">
      <c r="B19" s="47" t="s">
        <v>263</v>
      </c>
      <c r="C19" s="40" t="s">
        <v>264</v>
      </c>
      <c r="D19" s="40" t="s">
        <v>157</v>
      </c>
      <c r="E19" s="40" t="s">
        <v>252</v>
      </c>
      <c r="F19" s="48">
        <v>604</v>
      </c>
      <c r="G19" s="40" t="s">
        <v>253</v>
      </c>
      <c r="H19" s="62" t="s">
        <v>92</v>
      </c>
      <c r="I19" s="40" t="s">
        <v>93</v>
      </c>
      <c r="J19" s="37"/>
      <c r="K19" s="50">
        <v>2.4700000000000002</v>
      </c>
      <c r="L19" s="40" t="s">
        <v>46</v>
      </c>
      <c r="M19" s="39">
        <v>8.3000000000000001E-3</v>
      </c>
      <c r="N19" s="39">
        <v>1.4800000000000001E-2</v>
      </c>
      <c r="O19" s="50">
        <v>146611973</v>
      </c>
      <c r="P19" s="54">
        <v>106.54</v>
      </c>
      <c r="Q19" s="50">
        <v>0</v>
      </c>
      <c r="R19" s="50">
        <v>156200.39603999999</v>
      </c>
      <c r="S19" s="39">
        <v>4.8197562637999999E-2</v>
      </c>
      <c r="T19" s="39">
        <v>1.8875818297E-2</v>
      </c>
      <c r="U19" s="39">
        <v>3.0423538990000001E-3</v>
      </c>
      <c r="V19" s="53"/>
    </row>
    <row r="20" spans="2:22" ht="12.75" customHeight="1" x14ac:dyDescent="0.2">
      <c r="B20" s="47" t="s">
        <v>265</v>
      </c>
      <c r="C20" s="40" t="s">
        <v>266</v>
      </c>
      <c r="D20" s="40" t="s">
        <v>157</v>
      </c>
      <c r="E20" s="40" t="s">
        <v>252</v>
      </c>
      <c r="F20" s="48">
        <v>604</v>
      </c>
      <c r="G20" s="40" t="s">
        <v>253</v>
      </c>
      <c r="H20" s="62" t="s">
        <v>92</v>
      </c>
      <c r="I20" s="40" t="s">
        <v>93</v>
      </c>
      <c r="J20" s="37"/>
      <c r="K20" s="50">
        <v>4.9000000000000004</v>
      </c>
      <c r="L20" s="40" t="s">
        <v>46</v>
      </c>
      <c r="M20" s="39">
        <v>1E-3</v>
      </c>
      <c r="N20" s="39">
        <v>1.6400000000000001E-2</v>
      </c>
      <c r="O20" s="50">
        <v>186300000</v>
      </c>
      <c r="P20" s="54">
        <v>97.6</v>
      </c>
      <c r="Q20" s="50">
        <v>0</v>
      </c>
      <c r="R20" s="50">
        <v>181828.8</v>
      </c>
      <c r="S20" s="39">
        <v>5.9383123144000002E-2</v>
      </c>
      <c r="T20" s="39">
        <v>2.1972846912999999E-2</v>
      </c>
      <c r="U20" s="39">
        <v>3.5415246860000002E-3</v>
      </c>
      <c r="V20" s="53"/>
    </row>
    <row r="21" spans="2:22" ht="12.75" customHeight="1" x14ac:dyDescent="0.2">
      <c r="B21" s="47" t="s">
        <v>267</v>
      </c>
      <c r="C21" s="40" t="s">
        <v>268</v>
      </c>
      <c r="D21" s="40" t="s">
        <v>157</v>
      </c>
      <c r="E21" s="40" t="s">
        <v>252</v>
      </c>
      <c r="F21" s="48">
        <v>604</v>
      </c>
      <c r="G21" s="40" t="s">
        <v>253</v>
      </c>
      <c r="H21" s="62" t="s">
        <v>269</v>
      </c>
      <c r="I21" s="40" t="s">
        <v>270</v>
      </c>
      <c r="J21" s="37"/>
      <c r="K21" s="50">
        <v>0.68</v>
      </c>
      <c r="L21" s="40" t="s">
        <v>46</v>
      </c>
      <c r="M21" s="39">
        <v>0.01</v>
      </c>
      <c r="N21" s="39">
        <v>1.7000000000000001E-2</v>
      </c>
      <c r="O21" s="50">
        <v>77078265</v>
      </c>
      <c r="P21" s="54">
        <v>107.43</v>
      </c>
      <c r="Q21" s="50">
        <v>0</v>
      </c>
      <c r="R21" s="50">
        <v>82805.180099999998</v>
      </c>
      <c r="S21" s="39">
        <v>3.3248584487000001E-2</v>
      </c>
      <c r="T21" s="39">
        <v>1.0006476124E-2</v>
      </c>
      <c r="U21" s="39">
        <v>1.6128170529999999E-3</v>
      </c>
      <c r="V21" s="53"/>
    </row>
    <row r="22" spans="2:22" ht="12.75" customHeight="1" x14ac:dyDescent="0.2">
      <c r="B22" s="47" t="s">
        <v>271</v>
      </c>
      <c r="C22" s="40" t="s">
        <v>272</v>
      </c>
      <c r="D22" s="40" t="s">
        <v>157</v>
      </c>
      <c r="E22" s="40" t="s">
        <v>252</v>
      </c>
      <c r="F22" s="48">
        <v>604</v>
      </c>
      <c r="G22" s="40" t="s">
        <v>253</v>
      </c>
      <c r="H22" s="62" t="s">
        <v>92</v>
      </c>
      <c r="I22" s="40" t="s">
        <v>93</v>
      </c>
      <c r="J22" s="37"/>
      <c r="K22" s="50">
        <v>6.89</v>
      </c>
      <c r="L22" s="40" t="s">
        <v>46</v>
      </c>
      <c r="M22" s="39">
        <v>1E-3</v>
      </c>
      <c r="N22" s="39">
        <v>1.8100000000000002E-2</v>
      </c>
      <c r="O22" s="50">
        <v>14121656</v>
      </c>
      <c r="P22" s="54">
        <v>93.63</v>
      </c>
      <c r="Q22" s="50">
        <v>0</v>
      </c>
      <c r="R22" s="50">
        <v>13222.10651</v>
      </c>
      <c r="S22" s="39">
        <v>1.4201054092999999E-2</v>
      </c>
      <c r="T22" s="39">
        <v>1.5978069600000001E-3</v>
      </c>
      <c r="U22" s="39">
        <v>2.5753025099999998E-4</v>
      </c>
      <c r="V22" s="53"/>
    </row>
    <row r="23" spans="2:22" ht="12.75" customHeight="1" x14ac:dyDescent="0.2">
      <c r="B23" s="47" t="s">
        <v>273</v>
      </c>
      <c r="C23" s="40" t="s">
        <v>274</v>
      </c>
      <c r="D23" s="40" t="s">
        <v>157</v>
      </c>
      <c r="E23" s="40" t="s">
        <v>252</v>
      </c>
      <c r="F23" s="48">
        <v>231</v>
      </c>
      <c r="G23" s="40" t="s">
        <v>253</v>
      </c>
      <c r="H23" s="62" t="s">
        <v>92</v>
      </c>
      <c r="I23" s="40" t="s">
        <v>93</v>
      </c>
      <c r="J23" s="37"/>
      <c r="K23" s="50">
        <v>1.74</v>
      </c>
      <c r="L23" s="40" t="s">
        <v>46</v>
      </c>
      <c r="M23" s="39">
        <v>8.6E-3</v>
      </c>
      <c r="N23" s="39">
        <v>1.49E-2</v>
      </c>
      <c r="O23" s="50">
        <v>38815595</v>
      </c>
      <c r="P23" s="54">
        <v>107.95</v>
      </c>
      <c r="Q23" s="50">
        <v>0</v>
      </c>
      <c r="R23" s="50">
        <v>41901.434800000003</v>
      </c>
      <c r="S23" s="39">
        <v>1.5517852152E-2</v>
      </c>
      <c r="T23" s="39">
        <v>5.063520258E-3</v>
      </c>
      <c r="U23" s="39">
        <v>8.16124649E-4</v>
      </c>
      <c r="V23" s="53"/>
    </row>
    <row r="24" spans="2:22" ht="12.75" customHeight="1" x14ac:dyDescent="0.2">
      <c r="B24" s="47" t="s">
        <v>275</v>
      </c>
      <c r="C24" s="40" t="s">
        <v>276</v>
      </c>
      <c r="D24" s="40" t="s">
        <v>157</v>
      </c>
      <c r="E24" s="40" t="s">
        <v>252</v>
      </c>
      <c r="F24" s="48">
        <v>231</v>
      </c>
      <c r="G24" s="40" t="s">
        <v>253</v>
      </c>
      <c r="H24" s="62" t="s">
        <v>92</v>
      </c>
      <c r="I24" s="40" t="s">
        <v>93</v>
      </c>
      <c r="J24" s="37"/>
      <c r="K24" s="50">
        <v>4.63</v>
      </c>
      <c r="L24" s="40" t="s">
        <v>46</v>
      </c>
      <c r="M24" s="39">
        <v>1.2200000000000001E-2</v>
      </c>
      <c r="N24" s="39">
        <v>1.6500000000000001E-2</v>
      </c>
      <c r="O24" s="50">
        <v>63981170</v>
      </c>
      <c r="P24" s="54">
        <v>107.1</v>
      </c>
      <c r="Q24" s="50">
        <v>0</v>
      </c>
      <c r="R24" s="50">
        <v>68523.833060000004</v>
      </c>
      <c r="S24" s="39">
        <v>2.1216645244E-2</v>
      </c>
      <c r="T24" s="39">
        <v>8.2806667239999996E-3</v>
      </c>
      <c r="U24" s="39">
        <v>1.3346557110000001E-3</v>
      </c>
      <c r="V24" s="53"/>
    </row>
    <row r="25" spans="2:22" ht="12.75" customHeight="1" x14ac:dyDescent="0.2">
      <c r="B25" s="47" t="s">
        <v>277</v>
      </c>
      <c r="C25" s="40" t="s">
        <v>278</v>
      </c>
      <c r="D25" s="40" t="s">
        <v>157</v>
      </c>
      <c r="E25" s="40" t="s">
        <v>252</v>
      </c>
      <c r="F25" s="48">
        <v>231</v>
      </c>
      <c r="G25" s="40" t="s">
        <v>253</v>
      </c>
      <c r="H25" s="62" t="s">
        <v>92</v>
      </c>
      <c r="I25" s="40" t="s">
        <v>93</v>
      </c>
      <c r="J25" s="37"/>
      <c r="K25" s="50">
        <v>3.46</v>
      </c>
      <c r="L25" s="40" t="s">
        <v>46</v>
      </c>
      <c r="M25" s="39">
        <v>3.8E-3</v>
      </c>
      <c r="N25" s="39">
        <v>1.6500000000000001E-2</v>
      </c>
      <c r="O25" s="50">
        <v>96102556</v>
      </c>
      <c r="P25" s="54">
        <v>101.89</v>
      </c>
      <c r="Q25" s="50">
        <v>0</v>
      </c>
      <c r="R25" s="50">
        <v>97918.894310000003</v>
      </c>
      <c r="S25" s="39">
        <v>3.2034185333000002E-2</v>
      </c>
      <c r="T25" s="39">
        <v>1.183287177E-2</v>
      </c>
      <c r="U25" s="39">
        <v>1.9071906179999999E-3</v>
      </c>
      <c r="V25" s="53"/>
    </row>
    <row r="26" spans="2:22" ht="12.75" customHeight="1" x14ac:dyDescent="0.2">
      <c r="B26" s="47" t="s">
        <v>279</v>
      </c>
      <c r="C26" s="40" t="s">
        <v>280</v>
      </c>
      <c r="D26" s="40" t="s">
        <v>157</v>
      </c>
      <c r="E26" s="40" t="s">
        <v>252</v>
      </c>
      <c r="F26" s="48">
        <v>231</v>
      </c>
      <c r="G26" s="40" t="s">
        <v>253</v>
      </c>
      <c r="H26" s="62" t="s">
        <v>269</v>
      </c>
      <c r="I26" s="40" t="s">
        <v>270</v>
      </c>
      <c r="J26" s="37"/>
      <c r="K26" s="50">
        <v>1.1599999999999999</v>
      </c>
      <c r="L26" s="40" t="s">
        <v>46</v>
      </c>
      <c r="M26" s="39">
        <v>9.4999999999999998E-3</v>
      </c>
      <c r="N26" s="39">
        <v>9.7000000000000003E-3</v>
      </c>
      <c r="O26" s="50">
        <v>10260689.98</v>
      </c>
      <c r="P26" s="54">
        <v>109.5</v>
      </c>
      <c r="Q26" s="50">
        <v>0</v>
      </c>
      <c r="R26" s="50">
        <v>11235.455529999999</v>
      </c>
      <c r="S26" s="39">
        <v>2.1280889588999999E-2</v>
      </c>
      <c r="T26" s="39">
        <v>1.357732902E-3</v>
      </c>
      <c r="U26" s="39">
        <v>2.18835757E-4</v>
      </c>
      <c r="V26" s="53"/>
    </row>
    <row r="27" spans="2:22" ht="12.75" customHeight="1" x14ac:dyDescent="0.2">
      <c r="B27" s="47" t="s">
        <v>281</v>
      </c>
      <c r="C27" s="40" t="s">
        <v>282</v>
      </c>
      <c r="D27" s="40" t="s">
        <v>157</v>
      </c>
      <c r="E27" s="40" t="s">
        <v>252</v>
      </c>
      <c r="F27" s="48">
        <v>231</v>
      </c>
      <c r="G27" s="40" t="s">
        <v>253</v>
      </c>
      <c r="H27" s="62" t="s">
        <v>269</v>
      </c>
      <c r="I27" s="40" t="s">
        <v>270</v>
      </c>
      <c r="J27" s="37"/>
      <c r="K27" s="50">
        <v>1.25</v>
      </c>
      <c r="L27" s="40" t="s">
        <v>46</v>
      </c>
      <c r="M27" s="39">
        <v>0.01</v>
      </c>
      <c r="N27" s="39">
        <v>1.21E-2</v>
      </c>
      <c r="O27" s="50">
        <v>800031</v>
      </c>
      <c r="P27" s="54">
        <v>108.32</v>
      </c>
      <c r="Q27" s="50">
        <v>0</v>
      </c>
      <c r="R27" s="50">
        <v>866.59357999999997</v>
      </c>
      <c r="S27" s="39">
        <v>1.9843515140000002E-3</v>
      </c>
      <c r="T27" s="39">
        <v>1.0472228800000001E-4</v>
      </c>
      <c r="U27" s="39">
        <v>1.6878858338251502E-5</v>
      </c>
      <c r="V27" s="53"/>
    </row>
    <row r="28" spans="2:22" ht="12.75" customHeight="1" x14ac:dyDescent="0.2">
      <c r="B28" s="47" t="s">
        <v>283</v>
      </c>
      <c r="C28" s="40" t="s">
        <v>284</v>
      </c>
      <c r="D28" s="40" t="s">
        <v>157</v>
      </c>
      <c r="E28" s="40" t="s">
        <v>252</v>
      </c>
      <c r="F28" s="48">
        <v>231</v>
      </c>
      <c r="G28" s="40" t="s">
        <v>253</v>
      </c>
      <c r="H28" s="62" t="s">
        <v>92</v>
      </c>
      <c r="I28" s="40" t="s">
        <v>93</v>
      </c>
      <c r="J28" s="37"/>
      <c r="K28" s="50">
        <v>7.45</v>
      </c>
      <c r="L28" s="40" t="s">
        <v>46</v>
      </c>
      <c r="M28" s="39">
        <v>2E-3</v>
      </c>
      <c r="N28" s="39">
        <v>1.84E-2</v>
      </c>
      <c r="O28" s="50">
        <v>29978047</v>
      </c>
      <c r="P28" s="54">
        <v>95.74</v>
      </c>
      <c r="Q28" s="50">
        <v>0</v>
      </c>
      <c r="R28" s="50">
        <v>28700.982199999999</v>
      </c>
      <c r="S28" s="39">
        <v>3.127887276E-2</v>
      </c>
      <c r="T28" s="39">
        <v>3.4683300339999998E-3</v>
      </c>
      <c r="U28" s="39">
        <v>5.5901615599999999E-4</v>
      </c>
      <c r="V28" s="53"/>
    </row>
    <row r="29" spans="2:22" ht="12.75" customHeight="1" x14ac:dyDescent="0.2">
      <c r="B29" s="47" t="s">
        <v>285</v>
      </c>
      <c r="C29" s="40" t="s">
        <v>286</v>
      </c>
      <c r="D29" s="40" t="s">
        <v>157</v>
      </c>
      <c r="E29" s="40" t="s">
        <v>252</v>
      </c>
      <c r="F29" s="48">
        <v>231</v>
      </c>
      <c r="G29" s="40" t="s">
        <v>253</v>
      </c>
      <c r="H29" s="62" t="s">
        <v>92</v>
      </c>
      <c r="I29" s="40" t="s">
        <v>93</v>
      </c>
      <c r="J29" s="37"/>
      <c r="K29" s="50">
        <v>4.7300000000000004</v>
      </c>
      <c r="L29" s="40" t="s">
        <v>46</v>
      </c>
      <c r="M29" s="39">
        <v>1.6400000000000001E-2</v>
      </c>
      <c r="N29" s="39">
        <v>1.72E-2</v>
      </c>
      <c r="O29" s="50">
        <v>73176000</v>
      </c>
      <c r="P29" s="54">
        <v>99.81</v>
      </c>
      <c r="Q29" s="50">
        <v>0</v>
      </c>
      <c r="R29" s="50">
        <v>73036.965599999996</v>
      </c>
      <c r="S29" s="39">
        <v>6.0476033057E-2</v>
      </c>
      <c r="T29" s="39">
        <v>8.8260499110000001E-3</v>
      </c>
      <c r="U29" s="39">
        <v>1.4225591140000001E-3</v>
      </c>
      <c r="V29" s="53"/>
    </row>
    <row r="30" spans="2:22" ht="12.75" customHeight="1" x14ac:dyDescent="0.2">
      <c r="B30" s="47" t="s">
        <v>287</v>
      </c>
      <c r="C30" s="40" t="s">
        <v>288</v>
      </c>
      <c r="D30" s="40" t="s">
        <v>157</v>
      </c>
      <c r="E30" s="40" t="s">
        <v>252</v>
      </c>
      <c r="F30" s="48">
        <v>231</v>
      </c>
      <c r="G30" s="40" t="s">
        <v>253</v>
      </c>
      <c r="H30" s="62" t="s">
        <v>92</v>
      </c>
      <c r="I30" s="40" t="s">
        <v>93</v>
      </c>
      <c r="J30" s="37"/>
      <c r="K30" s="50">
        <v>0.83</v>
      </c>
      <c r="L30" s="40" t="s">
        <v>46</v>
      </c>
      <c r="M30" s="39">
        <v>1E-3</v>
      </c>
      <c r="N30" s="39">
        <v>1.6299999999999999E-2</v>
      </c>
      <c r="O30" s="50">
        <v>94610026</v>
      </c>
      <c r="P30" s="54">
        <v>105.84</v>
      </c>
      <c r="Q30" s="50">
        <v>0</v>
      </c>
      <c r="R30" s="50">
        <v>100135.25152000001</v>
      </c>
      <c r="S30" s="39">
        <v>3.7189007842000001E-2</v>
      </c>
      <c r="T30" s="39">
        <v>1.2100704356000001E-2</v>
      </c>
      <c r="U30" s="39">
        <v>1.9503591580000001E-3</v>
      </c>
      <c r="V30" s="53"/>
    </row>
    <row r="31" spans="2:22" ht="12.75" customHeight="1" x14ac:dyDescent="0.2">
      <c r="B31" s="47" t="s">
        <v>289</v>
      </c>
      <c r="C31" s="40" t="s">
        <v>290</v>
      </c>
      <c r="D31" s="40" t="s">
        <v>157</v>
      </c>
      <c r="E31" s="40" t="s">
        <v>252</v>
      </c>
      <c r="F31" s="48">
        <v>231</v>
      </c>
      <c r="G31" s="40" t="s">
        <v>253</v>
      </c>
      <c r="H31" s="62" t="s">
        <v>92</v>
      </c>
      <c r="I31" s="40" t="s">
        <v>93</v>
      </c>
      <c r="J31" s="37"/>
      <c r="K31" s="50">
        <v>5.8</v>
      </c>
      <c r="L31" s="40" t="s">
        <v>46</v>
      </c>
      <c r="M31" s="39">
        <v>1E-3</v>
      </c>
      <c r="N31" s="39">
        <v>1.7500000000000002E-2</v>
      </c>
      <c r="O31" s="50">
        <v>102952172</v>
      </c>
      <c r="P31" s="54">
        <v>95.78</v>
      </c>
      <c r="Q31" s="50">
        <v>0</v>
      </c>
      <c r="R31" s="50">
        <v>98607.590349999999</v>
      </c>
      <c r="S31" s="39">
        <v>3.0485288308E-2</v>
      </c>
      <c r="T31" s="39">
        <v>1.191609628E-2</v>
      </c>
      <c r="U31" s="39">
        <v>1.9206045220000001E-3</v>
      </c>
      <c r="V31" s="53"/>
    </row>
    <row r="32" spans="2:22" ht="12.75" customHeight="1" x14ac:dyDescent="0.2">
      <c r="B32" s="47" t="s">
        <v>291</v>
      </c>
      <c r="C32" s="40" t="s">
        <v>292</v>
      </c>
      <c r="D32" s="40" t="s">
        <v>157</v>
      </c>
      <c r="E32" s="40" t="s">
        <v>252</v>
      </c>
      <c r="F32" s="48">
        <v>231</v>
      </c>
      <c r="G32" s="40" t="s">
        <v>253</v>
      </c>
      <c r="H32" s="62" t="s">
        <v>92</v>
      </c>
      <c r="I32" s="40" t="s">
        <v>93</v>
      </c>
      <c r="J32" s="37"/>
      <c r="K32" s="50">
        <v>4.16</v>
      </c>
      <c r="L32" s="40" t="s">
        <v>46</v>
      </c>
      <c r="M32" s="39">
        <v>1E-3</v>
      </c>
      <c r="N32" s="39">
        <v>1.7600000000000001E-2</v>
      </c>
      <c r="O32" s="50">
        <v>85500000</v>
      </c>
      <c r="P32" s="54">
        <v>97.15</v>
      </c>
      <c r="Q32" s="50">
        <v>0</v>
      </c>
      <c r="R32" s="50">
        <v>83063.249989999997</v>
      </c>
      <c r="S32" s="39">
        <v>7.3102477703000004E-2</v>
      </c>
      <c r="T32" s="39">
        <v>1.0037662219E-2</v>
      </c>
      <c r="U32" s="39">
        <v>1.6178435450000001E-3</v>
      </c>
      <c r="V32" s="53"/>
    </row>
    <row r="33" spans="2:22" ht="12.75" customHeight="1" x14ac:dyDescent="0.2">
      <c r="B33" s="47" t="s">
        <v>293</v>
      </c>
      <c r="C33" s="40" t="s">
        <v>294</v>
      </c>
      <c r="D33" s="40" t="s">
        <v>157</v>
      </c>
      <c r="E33" s="40" t="s">
        <v>252</v>
      </c>
      <c r="F33" s="48">
        <v>1266</v>
      </c>
      <c r="G33" s="40" t="s">
        <v>253</v>
      </c>
      <c r="H33" s="62" t="s">
        <v>92</v>
      </c>
      <c r="I33" s="40" t="s">
        <v>93</v>
      </c>
      <c r="J33" s="37"/>
      <c r="K33" s="50">
        <v>0.59</v>
      </c>
      <c r="L33" s="40" t="s">
        <v>46</v>
      </c>
      <c r="M33" s="39">
        <v>3.5499999999999997E-2</v>
      </c>
      <c r="N33" s="39">
        <v>1.55E-2</v>
      </c>
      <c r="O33" s="50">
        <v>250045.08</v>
      </c>
      <c r="P33" s="54">
        <v>119.38</v>
      </c>
      <c r="Q33" s="50">
        <v>0</v>
      </c>
      <c r="R33" s="50">
        <v>298.50382000000002</v>
      </c>
      <c r="S33" s="39">
        <v>3.5082536780000001E-3</v>
      </c>
      <c r="T33" s="39">
        <v>3.6072276449416001E-5</v>
      </c>
      <c r="U33" s="39">
        <v>5.81403302250049E-6</v>
      </c>
      <c r="V33" s="53"/>
    </row>
    <row r="34" spans="2:22" ht="12.75" customHeight="1" x14ac:dyDescent="0.2">
      <c r="B34" s="47" t="s">
        <v>295</v>
      </c>
      <c r="C34" s="40" t="s">
        <v>296</v>
      </c>
      <c r="D34" s="40" t="s">
        <v>157</v>
      </c>
      <c r="E34" s="40" t="s">
        <v>252</v>
      </c>
      <c r="F34" s="48">
        <v>1739</v>
      </c>
      <c r="G34" s="40" t="s">
        <v>260</v>
      </c>
      <c r="H34" s="62" t="s">
        <v>92</v>
      </c>
      <c r="I34" s="40" t="s">
        <v>93</v>
      </c>
      <c r="J34" s="37"/>
      <c r="K34" s="50">
        <v>14.97</v>
      </c>
      <c r="L34" s="40" t="s">
        <v>46</v>
      </c>
      <c r="M34" s="39">
        <v>9.5999999999999992E-3</v>
      </c>
      <c r="N34" s="39">
        <v>2.4199999999999999E-2</v>
      </c>
      <c r="O34" s="50">
        <v>460856</v>
      </c>
      <c r="P34" s="54">
        <v>86.09</v>
      </c>
      <c r="Q34" s="50">
        <v>2.3682300000000001</v>
      </c>
      <c r="R34" s="50">
        <v>399.11916000000002</v>
      </c>
      <c r="S34" s="39">
        <v>1.1521400000000001E-3</v>
      </c>
      <c r="T34" s="39">
        <v>4.8230996426708102E-5</v>
      </c>
      <c r="U34" s="39">
        <v>7.7737429830970195E-6</v>
      </c>
      <c r="V34" s="53"/>
    </row>
    <row r="35" spans="2:22" ht="12.75" customHeight="1" x14ac:dyDescent="0.2">
      <c r="B35" s="47" t="s">
        <v>297</v>
      </c>
      <c r="C35" s="40" t="s">
        <v>298</v>
      </c>
      <c r="D35" s="40" t="s">
        <v>157</v>
      </c>
      <c r="E35" s="40" t="s">
        <v>252</v>
      </c>
      <c r="F35" s="48">
        <v>662</v>
      </c>
      <c r="G35" s="40" t="s">
        <v>253</v>
      </c>
      <c r="H35" s="62" t="s">
        <v>92</v>
      </c>
      <c r="I35" s="40" t="s">
        <v>93</v>
      </c>
      <c r="J35" s="37"/>
      <c r="K35" s="50">
        <v>4.83</v>
      </c>
      <c r="L35" s="40" t="s">
        <v>46</v>
      </c>
      <c r="M35" s="39">
        <v>1E-3</v>
      </c>
      <c r="N35" s="39">
        <v>1.6500000000000001E-2</v>
      </c>
      <c r="O35" s="50">
        <v>10967177.699999999</v>
      </c>
      <c r="P35" s="54">
        <v>97.57</v>
      </c>
      <c r="Q35" s="50">
        <v>0</v>
      </c>
      <c r="R35" s="50">
        <v>10700.675279999999</v>
      </c>
      <c r="S35" s="39">
        <v>3.6952861550000001E-3</v>
      </c>
      <c r="T35" s="39">
        <v>1.293108131E-3</v>
      </c>
      <c r="U35" s="39">
        <v>2.0841970900000001E-4</v>
      </c>
      <c r="V35" s="53"/>
    </row>
    <row r="36" spans="2:22" ht="12.75" customHeight="1" x14ac:dyDescent="0.2">
      <c r="B36" s="47" t="s">
        <v>299</v>
      </c>
      <c r="C36" s="40" t="s">
        <v>300</v>
      </c>
      <c r="D36" s="40" t="s">
        <v>157</v>
      </c>
      <c r="E36" s="40" t="s">
        <v>252</v>
      </c>
      <c r="F36" s="48">
        <v>662</v>
      </c>
      <c r="G36" s="40" t="s">
        <v>253</v>
      </c>
      <c r="H36" s="62" t="s">
        <v>92</v>
      </c>
      <c r="I36" s="40" t="s">
        <v>93</v>
      </c>
      <c r="J36" s="37"/>
      <c r="K36" s="50">
        <v>5.17</v>
      </c>
      <c r="L36" s="40" t="s">
        <v>46</v>
      </c>
      <c r="M36" s="39">
        <v>1.3899999999999999E-2</v>
      </c>
      <c r="N36" s="39">
        <v>1.78E-2</v>
      </c>
      <c r="O36" s="50">
        <v>62615000</v>
      </c>
      <c r="P36" s="54">
        <v>98.24</v>
      </c>
      <c r="Q36" s="50">
        <v>0</v>
      </c>
      <c r="R36" s="50">
        <v>61512.976000000002</v>
      </c>
      <c r="S36" s="39">
        <v>3.1307500000000002E-2</v>
      </c>
      <c r="T36" s="39">
        <v>7.4334495130000001E-3</v>
      </c>
      <c r="U36" s="39">
        <v>1.198103507E-3</v>
      </c>
      <c r="V36" s="53"/>
    </row>
    <row r="37" spans="2:22" ht="12.75" customHeight="1" x14ac:dyDescent="0.2">
      <c r="B37" s="47" t="s">
        <v>301</v>
      </c>
      <c r="C37" s="40" t="s">
        <v>302</v>
      </c>
      <c r="D37" s="40" t="s">
        <v>157</v>
      </c>
      <c r="E37" s="40" t="s">
        <v>252</v>
      </c>
      <c r="F37" s="48">
        <v>194</v>
      </c>
      <c r="G37" s="40" t="s">
        <v>253</v>
      </c>
      <c r="H37" s="62" t="s">
        <v>92</v>
      </c>
      <c r="I37" s="40" t="s">
        <v>93</v>
      </c>
      <c r="J37" s="37"/>
      <c r="K37" s="50">
        <v>0.59</v>
      </c>
      <c r="L37" s="40" t="s">
        <v>46</v>
      </c>
      <c r="M37" s="39">
        <v>0.05</v>
      </c>
      <c r="N37" s="39">
        <v>1.7600000000000001E-2</v>
      </c>
      <c r="O37" s="50">
        <v>35310974.979999997</v>
      </c>
      <c r="P37" s="54">
        <v>115.69</v>
      </c>
      <c r="Q37" s="50">
        <v>0</v>
      </c>
      <c r="R37" s="50">
        <v>40851.266940000001</v>
      </c>
      <c r="S37" s="39">
        <v>3.3612285144999997E-2</v>
      </c>
      <c r="T37" s="39">
        <v>4.9366141919999999E-3</v>
      </c>
      <c r="U37" s="39">
        <v>7.9567026899999996E-4</v>
      </c>
      <c r="V37" s="53"/>
    </row>
    <row r="38" spans="2:22" ht="12.75" customHeight="1" x14ac:dyDescent="0.2">
      <c r="B38" s="47" t="s">
        <v>303</v>
      </c>
      <c r="C38" s="40" t="s">
        <v>304</v>
      </c>
      <c r="D38" s="40" t="s">
        <v>157</v>
      </c>
      <c r="E38" s="40" t="s">
        <v>252</v>
      </c>
      <c r="F38" s="48">
        <v>194</v>
      </c>
      <c r="G38" s="40" t="s">
        <v>253</v>
      </c>
      <c r="H38" s="62" t="s">
        <v>92</v>
      </c>
      <c r="I38" s="40" t="s">
        <v>93</v>
      </c>
      <c r="J38" s="37"/>
      <c r="K38" s="50">
        <v>2.77</v>
      </c>
      <c r="L38" s="40" t="s">
        <v>46</v>
      </c>
      <c r="M38" s="39">
        <v>6.0000000000000001E-3</v>
      </c>
      <c r="N38" s="39">
        <v>1.47E-2</v>
      </c>
      <c r="O38" s="50">
        <v>14750000.619999999</v>
      </c>
      <c r="P38" s="54">
        <v>106.62</v>
      </c>
      <c r="Q38" s="50">
        <v>0</v>
      </c>
      <c r="R38" s="50">
        <v>15726.45066</v>
      </c>
      <c r="S38" s="39">
        <v>1.1052936903E-2</v>
      </c>
      <c r="T38" s="39">
        <v>1.900440924E-3</v>
      </c>
      <c r="U38" s="39">
        <v>3.0630798399999999E-4</v>
      </c>
      <c r="V38" s="53"/>
    </row>
    <row r="39" spans="2:22" ht="12.75" customHeight="1" x14ac:dyDescent="0.2">
      <c r="B39" s="47" t="s">
        <v>305</v>
      </c>
      <c r="C39" s="40" t="s">
        <v>306</v>
      </c>
      <c r="D39" s="40" t="s">
        <v>157</v>
      </c>
      <c r="E39" s="40" t="s">
        <v>252</v>
      </c>
      <c r="F39" s="48">
        <v>194</v>
      </c>
      <c r="G39" s="40" t="s">
        <v>253</v>
      </c>
      <c r="H39" s="62" t="s">
        <v>92</v>
      </c>
      <c r="I39" s="40" t="s">
        <v>93</v>
      </c>
      <c r="J39" s="37"/>
      <c r="K39" s="50">
        <v>4.26</v>
      </c>
      <c r="L39" s="40" t="s">
        <v>46</v>
      </c>
      <c r="M39" s="39">
        <v>1.7500000000000002E-2</v>
      </c>
      <c r="N39" s="39">
        <v>1.6500000000000001E-2</v>
      </c>
      <c r="O39" s="50">
        <v>124452740.31999999</v>
      </c>
      <c r="P39" s="54">
        <v>107.76</v>
      </c>
      <c r="Q39" s="50">
        <v>0</v>
      </c>
      <c r="R39" s="50">
        <v>134110.27296</v>
      </c>
      <c r="S39" s="39">
        <v>3.7690843214E-2</v>
      </c>
      <c r="T39" s="39">
        <v>1.6206368283000001E-2</v>
      </c>
      <c r="U39" s="39">
        <v>2.6120990860000002E-3</v>
      </c>
      <c r="V39" s="53"/>
    </row>
    <row r="40" spans="2:22" ht="12.75" customHeight="1" x14ac:dyDescent="0.2">
      <c r="B40" s="47" t="s">
        <v>307</v>
      </c>
      <c r="C40" s="40" t="s">
        <v>308</v>
      </c>
      <c r="D40" s="40" t="s">
        <v>157</v>
      </c>
      <c r="E40" s="40" t="s">
        <v>252</v>
      </c>
      <c r="F40" s="48">
        <v>194</v>
      </c>
      <c r="G40" s="40" t="s">
        <v>253</v>
      </c>
      <c r="H40" s="62" t="s">
        <v>92</v>
      </c>
      <c r="I40" s="40" t="s">
        <v>93</v>
      </c>
      <c r="J40" s="37"/>
      <c r="K40" s="50">
        <v>0.24</v>
      </c>
      <c r="L40" s="40" t="s">
        <v>46</v>
      </c>
      <c r="M40" s="39">
        <v>7.0000000000000001E-3</v>
      </c>
      <c r="N40" s="39">
        <v>1.41E-2</v>
      </c>
      <c r="O40" s="50">
        <v>103446.12</v>
      </c>
      <c r="P40" s="54">
        <v>109.95</v>
      </c>
      <c r="Q40" s="50">
        <v>0</v>
      </c>
      <c r="R40" s="50">
        <v>113.73899</v>
      </c>
      <c r="S40" s="39">
        <v>1.4575497E-4</v>
      </c>
      <c r="T40" s="39">
        <v>1.3744629098406101E-5</v>
      </c>
      <c r="U40" s="39">
        <v>2.2153225503306902E-6</v>
      </c>
      <c r="V40" s="53"/>
    </row>
    <row r="41" spans="2:22" ht="12.75" customHeight="1" x14ac:dyDescent="0.2">
      <c r="B41" s="47" t="s">
        <v>309</v>
      </c>
      <c r="C41" s="40" t="s">
        <v>310</v>
      </c>
      <c r="D41" s="40" t="s">
        <v>157</v>
      </c>
      <c r="E41" s="40" t="s">
        <v>252</v>
      </c>
      <c r="F41" s="48">
        <v>600</v>
      </c>
      <c r="G41" s="40" t="s">
        <v>311</v>
      </c>
      <c r="H41" s="62" t="s">
        <v>312</v>
      </c>
      <c r="I41" s="40" t="s">
        <v>270</v>
      </c>
      <c r="J41" s="37"/>
      <c r="K41" s="50">
        <v>2.5099999999999998</v>
      </c>
      <c r="L41" s="40" t="s">
        <v>46</v>
      </c>
      <c r="M41" s="39">
        <v>4.4999999999999998E-2</v>
      </c>
      <c r="N41" s="39">
        <v>1.8100000000000002E-2</v>
      </c>
      <c r="O41" s="50">
        <v>127788949</v>
      </c>
      <c r="P41" s="54">
        <v>118.6</v>
      </c>
      <c r="Q41" s="50">
        <v>0</v>
      </c>
      <c r="R41" s="50">
        <v>151557.69351000001</v>
      </c>
      <c r="S41" s="39">
        <v>4.3236150323000003E-2</v>
      </c>
      <c r="T41" s="39">
        <v>1.8314777405999998E-2</v>
      </c>
      <c r="U41" s="39">
        <v>2.9519268289999998E-3</v>
      </c>
      <c r="V41" s="53"/>
    </row>
    <row r="42" spans="2:22" x14ac:dyDescent="0.2">
      <c r="B42" s="47" t="s">
        <v>313</v>
      </c>
      <c r="C42" s="40" t="s">
        <v>314</v>
      </c>
      <c r="D42" s="40" t="s">
        <v>157</v>
      </c>
      <c r="E42" s="40" t="s">
        <v>252</v>
      </c>
      <c r="F42" s="48">
        <v>600</v>
      </c>
      <c r="G42" s="40" t="s">
        <v>311</v>
      </c>
      <c r="H42" s="62" t="s">
        <v>312</v>
      </c>
      <c r="I42" s="40" t="s">
        <v>270</v>
      </c>
      <c r="J42" s="37"/>
      <c r="K42" s="50">
        <v>4.83</v>
      </c>
      <c r="L42" s="40" t="s">
        <v>46</v>
      </c>
      <c r="M42" s="39">
        <v>3.85E-2</v>
      </c>
      <c r="N42" s="39">
        <v>2.0500000000000001E-2</v>
      </c>
      <c r="O42" s="50">
        <v>61535568.140000001</v>
      </c>
      <c r="P42" s="54">
        <v>119.26</v>
      </c>
      <c r="Q42" s="50">
        <v>0</v>
      </c>
      <c r="R42" s="50">
        <v>73387.31856</v>
      </c>
      <c r="S42" s="39">
        <v>2.3573218609E-2</v>
      </c>
      <c r="T42" s="39">
        <v>8.8683878240000003E-3</v>
      </c>
      <c r="U42" s="39">
        <v>1.4293830259999999E-3</v>
      </c>
      <c r="V42" s="53"/>
    </row>
    <row r="43" spans="2:22" x14ac:dyDescent="0.2">
      <c r="B43" s="47" t="s">
        <v>315</v>
      </c>
      <c r="C43" s="40" t="s">
        <v>316</v>
      </c>
      <c r="D43" s="40" t="s">
        <v>157</v>
      </c>
      <c r="E43" s="40" t="s">
        <v>252</v>
      </c>
      <c r="F43" s="48">
        <v>600</v>
      </c>
      <c r="G43" s="40" t="s">
        <v>311</v>
      </c>
      <c r="H43" s="62" t="s">
        <v>312</v>
      </c>
      <c r="I43" s="40" t="s">
        <v>270</v>
      </c>
      <c r="J43" s="37"/>
      <c r="K43" s="50">
        <v>7.27</v>
      </c>
      <c r="L43" s="40" t="s">
        <v>46</v>
      </c>
      <c r="M43" s="39">
        <v>2.3900000000000001E-2</v>
      </c>
      <c r="N43" s="39">
        <v>2.18E-2</v>
      </c>
      <c r="O43" s="50">
        <v>70118808</v>
      </c>
      <c r="P43" s="54">
        <v>109.95</v>
      </c>
      <c r="Q43" s="50">
        <v>0</v>
      </c>
      <c r="R43" s="50">
        <v>77095.629400000005</v>
      </c>
      <c r="S43" s="39">
        <v>1.8029349358000001E-2</v>
      </c>
      <c r="T43" s="39">
        <v>9.3165134589999997E-3</v>
      </c>
      <c r="U43" s="39">
        <v>1.501610717E-3</v>
      </c>
      <c r="V43" s="53"/>
    </row>
    <row r="44" spans="2:22" x14ac:dyDescent="0.2">
      <c r="B44" s="47" t="s">
        <v>317</v>
      </c>
      <c r="C44" s="40" t="s">
        <v>318</v>
      </c>
      <c r="D44" s="40" t="s">
        <v>157</v>
      </c>
      <c r="E44" s="40" t="s">
        <v>252</v>
      </c>
      <c r="F44" s="48">
        <v>600</v>
      </c>
      <c r="G44" s="40" t="s">
        <v>311</v>
      </c>
      <c r="H44" s="62" t="s">
        <v>312</v>
      </c>
      <c r="I44" s="40" t="s">
        <v>270</v>
      </c>
      <c r="J44" s="37"/>
      <c r="K44" s="50">
        <v>4.46</v>
      </c>
      <c r="L44" s="40" t="s">
        <v>46</v>
      </c>
      <c r="M44" s="39">
        <v>0.01</v>
      </c>
      <c r="N44" s="39">
        <v>1.83E-2</v>
      </c>
      <c r="O44" s="50">
        <v>32203378</v>
      </c>
      <c r="P44" s="54">
        <v>102.84</v>
      </c>
      <c r="Q44" s="50">
        <v>0</v>
      </c>
      <c r="R44" s="50">
        <v>33117.953930000003</v>
      </c>
      <c r="S44" s="39">
        <v>2.6797269960000002E-2</v>
      </c>
      <c r="T44" s="39">
        <v>4.0020928019999999E-3</v>
      </c>
      <c r="U44" s="39">
        <v>6.4504661199999997E-4</v>
      </c>
      <c r="V44" s="53"/>
    </row>
    <row r="45" spans="2:22" x14ac:dyDescent="0.2">
      <c r="B45" s="47" t="s">
        <v>319</v>
      </c>
      <c r="C45" s="40" t="s">
        <v>320</v>
      </c>
      <c r="D45" s="40" t="s">
        <v>157</v>
      </c>
      <c r="E45" s="40" t="s">
        <v>252</v>
      </c>
      <c r="F45" s="48">
        <v>600</v>
      </c>
      <c r="G45" s="40" t="s">
        <v>311</v>
      </c>
      <c r="H45" s="62" t="s">
        <v>312</v>
      </c>
      <c r="I45" s="40" t="s">
        <v>270</v>
      </c>
      <c r="J45" s="37"/>
      <c r="K45" s="50">
        <v>12.25</v>
      </c>
      <c r="L45" s="40" t="s">
        <v>46</v>
      </c>
      <c r="M45" s="39">
        <v>1.2500000000000001E-2</v>
      </c>
      <c r="N45" s="39">
        <v>2.4299999999999999E-2</v>
      </c>
      <c r="O45" s="50">
        <v>56822438</v>
      </c>
      <c r="P45" s="54">
        <v>92.8</v>
      </c>
      <c r="Q45" s="50">
        <v>0</v>
      </c>
      <c r="R45" s="50">
        <v>52731.222459999997</v>
      </c>
      <c r="S45" s="39">
        <v>1.323955554E-2</v>
      </c>
      <c r="T45" s="39">
        <v>6.3722307939999999E-3</v>
      </c>
      <c r="U45" s="39">
        <v>1.0270591130000001E-3</v>
      </c>
      <c r="V45" s="53"/>
    </row>
    <row r="46" spans="2:22" x14ac:dyDescent="0.2">
      <c r="B46" s="47" t="s">
        <v>321</v>
      </c>
      <c r="C46" s="40" t="s">
        <v>322</v>
      </c>
      <c r="D46" s="40" t="s">
        <v>157</v>
      </c>
      <c r="E46" s="40" t="s">
        <v>252</v>
      </c>
      <c r="F46" s="48">
        <v>1420</v>
      </c>
      <c r="G46" s="40" t="s">
        <v>260</v>
      </c>
      <c r="H46" s="62" t="s">
        <v>323</v>
      </c>
      <c r="I46" s="40" t="s">
        <v>93</v>
      </c>
      <c r="J46" s="37"/>
      <c r="K46" s="50">
        <v>1.24</v>
      </c>
      <c r="L46" s="40" t="s">
        <v>46</v>
      </c>
      <c r="M46" s="39">
        <v>6.4999999999999997E-3</v>
      </c>
      <c r="N46" s="39">
        <v>1.2999999999999999E-2</v>
      </c>
      <c r="O46" s="50">
        <v>22470679.379999999</v>
      </c>
      <c r="P46" s="54">
        <v>107.11</v>
      </c>
      <c r="Q46" s="50">
        <v>0</v>
      </c>
      <c r="R46" s="50">
        <v>24068.344690000002</v>
      </c>
      <c r="S46" s="39">
        <v>4.9616092748000003E-2</v>
      </c>
      <c r="T46" s="39">
        <v>2.908505436E-3</v>
      </c>
      <c r="U46" s="39">
        <v>4.6878512499999998E-4</v>
      </c>
      <c r="V46" s="53"/>
    </row>
    <row r="47" spans="2:22" x14ac:dyDescent="0.2">
      <c r="B47" s="47" t="s">
        <v>324</v>
      </c>
      <c r="C47" s="40" t="s">
        <v>325</v>
      </c>
      <c r="D47" s="40" t="s">
        <v>157</v>
      </c>
      <c r="E47" s="40" t="s">
        <v>252</v>
      </c>
      <c r="F47" s="48">
        <v>1420</v>
      </c>
      <c r="G47" s="40" t="s">
        <v>260</v>
      </c>
      <c r="H47" s="62" t="s">
        <v>312</v>
      </c>
      <c r="I47" s="40" t="s">
        <v>270</v>
      </c>
      <c r="J47" s="37"/>
      <c r="K47" s="50">
        <v>3.59</v>
      </c>
      <c r="L47" s="40" t="s">
        <v>46</v>
      </c>
      <c r="M47" s="39">
        <v>1.34E-2</v>
      </c>
      <c r="N47" s="39">
        <v>2.1100000000000001E-2</v>
      </c>
      <c r="O47" s="50">
        <v>24743000</v>
      </c>
      <c r="P47" s="54">
        <v>106.99</v>
      </c>
      <c r="Q47" s="50">
        <v>0</v>
      </c>
      <c r="R47" s="50">
        <v>26472.5357</v>
      </c>
      <c r="S47" s="39">
        <v>7.4677120119999996E-3</v>
      </c>
      <c r="T47" s="39">
        <v>3.1990365350000002E-3</v>
      </c>
      <c r="U47" s="39">
        <v>5.1561215099999998E-4</v>
      </c>
      <c r="V47" s="53"/>
    </row>
    <row r="48" spans="2:22" x14ac:dyDescent="0.2">
      <c r="B48" s="47" t="s">
        <v>326</v>
      </c>
      <c r="C48" s="40" t="s">
        <v>327</v>
      </c>
      <c r="D48" s="40" t="s">
        <v>157</v>
      </c>
      <c r="E48" s="40" t="s">
        <v>252</v>
      </c>
      <c r="F48" s="48">
        <v>1420</v>
      </c>
      <c r="G48" s="40" t="s">
        <v>260</v>
      </c>
      <c r="H48" s="62" t="s">
        <v>312</v>
      </c>
      <c r="I48" s="40" t="s">
        <v>270</v>
      </c>
      <c r="J48" s="37"/>
      <c r="K48" s="50">
        <v>3.76</v>
      </c>
      <c r="L48" s="40" t="s">
        <v>46</v>
      </c>
      <c r="M48" s="39">
        <v>1.77E-2</v>
      </c>
      <c r="N48" s="39">
        <v>2.2200000000000001E-2</v>
      </c>
      <c r="O48" s="50">
        <v>12652250</v>
      </c>
      <c r="P48" s="54">
        <v>106.04</v>
      </c>
      <c r="Q48" s="50">
        <v>120.71702000000001</v>
      </c>
      <c r="R48" s="50">
        <v>13537.162920000001</v>
      </c>
      <c r="S48" s="39">
        <v>4.2172245359999999E-3</v>
      </c>
      <c r="T48" s="39">
        <v>1.6358795109999999E-3</v>
      </c>
      <c r="U48" s="39">
        <v>2.63666683E-4</v>
      </c>
      <c r="V48" s="53"/>
    </row>
    <row r="49" spans="2:22" x14ac:dyDescent="0.2">
      <c r="B49" s="47" t="s">
        <v>328</v>
      </c>
      <c r="C49" s="40" t="s">
        <v>329</v>
      </c>
      <c r="D49" s="40" t="s">
        <v>157</v>
      </c>
      <c r="E49" s="40" t="s">
        <v>252</v>
      </c>
      <c r="F49" s="48">
        <v>1420</v>
      </c>
      <c r="G49" s="40" t="s">
        <v>260</v>
      </c>
      <c r="H49" s="62" t="s">
        <v>312</v>
      </c>
      <c r="I49" s="40" t="s">
        <v>270</v>
      </c>
      <c r="J49" s="37"/>
      <c r="K49" s="50">
        <v>7.03</v>
      </c>
      <c r="L49" s="40" t="s">
        <v>46</v>
      </c>
      <c r="M49" s="39">
        <v>2.4799999999999999E-2</v>
      </c>
      <c r="N49" s="39">
        <v>2.5399999999999999E-2</v>
      </c>
      <c r="O49" s="50">
        <v>29715000</v>
      </c>
      <c r="P49" s="54">
        <v>107.5</v>
      </c>
      <c r="Q49" s="50">
        <v>397.24169999999998</v>
      </c>
      <c r="R49" s="50">
        <v>32340.866699999999</v>
      </c>
      <c r="S49" s="39">
        <v>9.0196054620000007E-3</v>
      </c>
      <c r="T49" s="39">
        <v>3.908186783E-3</v>
      </c>
      <c r="U49" s="39">
        <v>6.29911091E-4</v>
      </c>
      <c r="V49" s="53"/>
    </row>
    <row r="50" spans="2:22" x14ac:dyDescent="0.2">
      <c r="B50" s="47" t="s">
        <v>330</v>
      </c>
      <c r="C50" s="40" t="s">
        <v>331</v>
      </c>
      <c r="D50" s="40" t="s">
        <v>157</v>
      </c>
      <c r="E50" s="40" t="s">
        <v>252</v>
      </c>
      <c r="F50" s="48">
        <v>1420</v>
      </c>
      <c r="G50" s="40" t="s">
        <v>260</v>
      </c>
      <c r="H50" s="62" t="s">
        <v>323</v>
      </c>
      <c r="I50" s="40" t="s">
        <v>93</v>
      </c>
      <c r="J50" s="37"/>
      <c r="K50" s="50">
        <v>8.44</v>
      </c>
      <c r="L50" s="40" t="s">
        <v>46</v>
      </c>
      <c r="M50" s="39">
        <v>8.9999999999999993E-3</v>
      </c>
      <c r="N50" s="39">
        <v>2.6800000000000001E-2</v>
      </c>
      <c r="O50" s="50">
        <v>37713375</v>
      </c>
      <c r="P50" s="54">
        <v>91.48</v>
      </c>
      <c r="Q50" s="50">
        <v>180.25408999999999</v>
      </c>
      <c r="R50" s="50">
        <v>34680.449540000001</v>
      </c>
      <c r="S50" s="39">
        <v>1.9811648585000001E-2</v>
      </c>
      <c r="T50" s="39">
        <v>4.1909103980000001E-3</v>
      </c>
      <c r="U50" s="39">
        <v>6.7547972700000001E-4</v>
      </c>
      <c r="V50" s="53"/>
    </row>
    <row r="51" spans="2:22" x14ac:dyDescent="0.2">
      <c r="B51" s="47" t="s">
        <v>332</v>
      </c>
      <c r="C51" s="40" t="s">
        <v>333</v>
      </c>
      <c r="D51" s="40" t="s">
        <v>157</v>
      </c>
      <c r="E51" s="40" t="s">
        <v>252</v>
      </c>
      <c r="F51" s="48">
        <v>1420</v>
      </c>
      <c r="G51" s="40" t="s">
        <v>260</v>
      </c>
      <c r="H51" s="62" t="s">
        <v>323</v>
      </c>
      <c r="I51" s="40" t="s">
        <v>93</v>
      </c>
      <c r="J51" s="37"/>
      <c r="K51" s="50">
        <v>11.89</v>
      </c>
      <c r="L51" s="40" t="s">
        <v>46</v>
      </c>
      <c r="M51" s="39">
        <v>1.6899999999999998E-2</v>
      </c>
      <c r="N51" s="39">
        <v>2.8899999999999999E-2</v>
      </c>
      <c r="O51" s="50">
        <v>10207000</v>
      </c>
      <c r="P51" s="54">
        <v>92.36</v>
      </c>
      <c r="Q51" s="50">
        <v>91.607849999999999</v>
      </c>
      <c r="R51" s="50">
        <v>9518.7930500000002</v>
      </c>
      <c r="S51" s="39">
        <v>3.811554533E-3</v>
      </c>
      <c r="T51" s="39">
        <v>1.150285227E-3</v>
      </c>
      <c r="U51" s="39">
        <v>1.8539989499999999E-4</v>
      </c>
      <c r="V51" s="53"/>
    </row>
    <row r="52" spans="2:22" x14ac:dyDescent="0.2">
      <c r="B52" s="47" t="s">
        <v>334</v>
      </c>
      <c r="C52" s="40" t="s">
        <v>335</v>
      </c>
      <c r="D52" s="40" t="s">
        <v>157</v>
      </c>
      <c r="E52" s="40" t="s">
        <v>252</v>
      </c>
      <c r="F52" s="48">
        <v>194</v>
      </c>
      <c r="G52" s="40" t="s">
        <v>253</v>
      </c>
      <c r="H52" s="62" t="s">
        <v>323</v>
      </c>
      <c r="I52" s="40" t="s">
        <v>93</v>
      </c>
      <c r="J52" s="37"/>
      <c r="K52" s="50">
        <v>0.41</v>
      </c>
      <c r="L52" s="40" t="s">
        <v>46</v>
      </c>
      <c r="M52" s="39">
        <v>4.2000000000000003E-2</v>
      </c>
      <c r="N52" s="39">
        <v>1.4200000000000001E-2</v>
      </c>
      <c r="O52" s="50">
        <v>0.03</v>
      </c>
      <c r="P52" s="54">
        <v>113.91</v>
      </c>
      <c r="Q52" s="50">
        <v>0</v>
      </c>
      <c r="R52" s="50">
        <v>3.0000000000000001E-5</v>
      </c>
      <c r="S52" s="39">
        <v>9.0204223082692998E-11</v>
      </c>
      <c r="T52" s="39">
        <v>3.62530802280011E-12</v>
      </c>
      <c r="U52" s="39">
        <v>5.8431744918713099E-13</v>
      </c>
      <c r="V52" s="53"/>
    </row>
    <row r="53" spans="2:22" x14ac:dyDescent="0.2">
      <c r="B53" s="47" t="s">
        <v>336</v>
      </c>
      <c r="C53" s="40" t="s">
        <v>337</v>
      </c>
      <c r="D53" s="40" t="s">
        <v>157</v>
      </c>
      <c r="E53" s="40" t="s">
        <v>252</v>
      </c>
      <c r="F53" s="48">
        <v>1300</v>
      </c>
      <c r="G53" s="40" t="s">
        <v>260</v>
      </c>
      <c r="H53" s="62" t="s">
        <v>338</v>
      </c>
      <c r="I53" s="40" t="s">
        <v>93</v>
      </c>
      <c r="J53" s="37"/>
      <c r="K53" s="50">
        <v>6.19</v>
      </c>
      <c r="L53" s="40" t="s">
        <v>46</v>
      </c>
      <c r="M53" s="39">
        <v>6.4999999999999997E-3</v>
      </c>
      <c r="N53" s="39">
        <v>2.75E-2</v>
      </c>
      <c r="O53" s="50">
        <v>44313051</v>
      </c>
      <c r="P53" s="54">
        <v>94.27</v>
      </c>
      <c r="Q53" s="50">
        <v>0</v>
      </c>
      <c r="R53" s="50">
        <v>41773.913180000003</v>
      </c>
      <c r="S53" s="39">
        <v>1.9359078617000001E-2</v>
      </c>
      <c r="T53" s="39">
        <v>5.0481100860000003E-3</v>
      </c>
      <c r="U53" s="39">
        <v>8.1364087899999998E-4</v>
      </c>
      <c r="V53" s="53"/>
    </row>
    <row r="54" spans="2:22" x14ac:dyDescent="0.2">
      <c r="B54" s="47" t="s">
        <v>339</v>
      </c>
      <c r="C54" s="40" t="s">
        <v>340</v>
      </c>
      <c r="D54" s="40" t="s">
        <v>157</v>
      </c>
      <c r="E54" s="40" t="s">
        <v>252</v>
      </c>
      <c r="F54" s="48">
        <v>387</v>
      </c>
      <c r="G54" s="40" t="s">
        <v>341</v>
      </c>
      <c r="H54" s="62" t="s">
        <v>338</v>
      </c>
      <c r="I54" s="40" t="s">
        <v>93</v>
      </c>
      <c r="J54" s="37"/>
      <c r="K54" s="50">
        <v>4.63</v>
      </c>
      <c r="L54" s="40" t="s">
        <v>46</v>
      </c>
      <c r="M54" s="39">
        <v>5.0000000000000001E-3</v>
      </c>
      <c r="N54" s="39">
        <v>3.2000000000000001E-2</v>
      </c>
      <c r="O54" s="50">
        <v>30501187</v>
      </c>
      <c r="P54" s="54">
        <v>93.14</v>
      </c>
      <c r="Q54" s="50">
        <v>0</v>
      </c>
      <c r="R54" s="50">
        <v>28408.80557</v>
      </c>
      <c r="S54" s="39">
        <v>5.0328669723999998E-2</v>
      </c>
      <c r="T54" s="39">
        <v>3.4330223579999999E-3</v>
      </c>
      <c r="U54" s="39">
        <v>5.5332535999999999E-4</v>
      </c>
      <c r="V54" s="53"/>
    </row>
    <row r="55" spans="2:22" x14ac:dyDescent="0.2">
      <c r="B55" s="47" t="s">
        <v>342</v>
      </c>
      <c r="C55" s="40" t="s">
        <v>343</v>
      </c>
      <c r="D55" s="40" t="s">
        <v>157</v>
      </c>
      <c r="E55" s="40" t="s">
        <v>252</v>
      </c>
      <c r="F55" s="48">
        <v>1328</v>
      </c>
      <c r="G55" s="40" t="s">
        <v>260</v>
      </c>
      <c r="H55" s="62" t="s">
        <v>338</v>
      </c>
      <c r="I55" s="40" t="s">
        <v>93</v>
      </c>
      <c r="J55" s="37"/>
      <c r="K55" s="50">
        <v>5</v>
      </c>
      <c r="L55" s="40" t="s">
        <v>46</v>
      </c>
      <c r="M55" s="39">
        <v>1.14E-2</v>
      </c>
      <c r="N55" s="39">
        <v>2.4400000000000002E-2</v>
      </c>
      <c r="O55" s="50">
        <v>8800000</v>
      </c>
      <c r="P55" s="54">
        <v>99.9</v>
      </c>
      <c r="Q55" s="50">
        <v>0</v>
      </c>
      <c r="R55" s="50">
        <v>8791.2000000000007</v>
      </c>
      <c r="S55" s="39">
        <v>3.7241063519999999E-3</v>
      </c>
      <c r="T55" s="39">
        <v>1.0623602630000001E-3</v>
      </c>
      <c r="U55" s="39">
        <v>1.71228385E-4</v>
      </c>
      <c r="V55" s="53"/>
    </row>
    <row r="56" spans="2:22" x14ac:dyDescent="0.2">
      <c r="B56" s="47" t="s">
        <v>344</v>
      </c>
      <c r="C56" s="40" t="s">
        <v>345</v>
      </c>
      <c r="D56" s="40" t="s">
        <v>157</v>
      </c>
      <c r="E56" s="40" t="s">
        <v>252</v>
      </c>
      <c r="F56" s="48">
        <v>1328</v>
      </c>
      <c r="G56" s="40" t="s">
        <v>260</v>
      </c>
      <c r="H56" s="62" t="s">
        <v>338</v>
      </c>
      <c r="I56" s="40" t="s">
        <v>93</v>
      </c>
      <c r="J56" s="37"/>
      <c r="K56" s="50">
        <v>7.19</v>
      </c>
      <c r="L56" s="40" t="s">
        <v>46</v>
      </c>
      <c r="M56" s="39">
        <v>9.1999999999999998E-3</v>
      </c>
      <c r="N56" s="39">
        <v>2.69E-2</v>
      </c>
      <c r="O56" s="50">
        <v>93000000</v>
      </c>
      <c r="P56" s="54">
        <v>96.16</v>
      </c>
      <c r="Q56" s="50">
        <v>0</v>
      </c>
      <c r="R56" s="50">
        <v>89428.800000000003</v>
      </c>
      <c r="S56" s="39">
        <v>4.6464872556E-2</v>
      </c>
      <c r="T56" s="39">
        <v>1.0806898202999999E-2</v>
      </c>
      <c r="U56" s="39">
        <v>1.7418269430000001E-3</v>
      </c>
      <c r="V56" s="53"/>
    </row>
    <row r="57" spans="2:22" x14ac:dyDescent="0.2">
      <c r="B57" s="47" t="s">
        <v>346</v>
      </c>
      <c r="C57" s="40" t="s">
        <v>347</v>
      </c>
      <c r="D57" s="40" t="s">
        <v>157</v>
      </c>
      <c r="E57" s="40" t="s">
        <v>252</v>
      </c>
      <c r="F57" s="48">
        <v>1300</v>
      </c>
      <c r="G57" s="40" t="s">
        <v>260</v>
      </c>
      <c r="H57" s="62" t="s">
        <v>338</v>
      </c>
      <c r="I57" s="40" t="s">
        <v>93</v>
      </c>
      <c r="J57" s="37"/>
      <c r="K57" s="50">
        <v>2.83</v>
      </c>
      <c r="L57" s="40" t="s">
        <v>46</v>
      </c>
      <c r="M57" s="39">
        <v>2.3400000000000001E-2</v>
      </c>
      <c r="N57" s="39">
        <v>2.1000000000000001E-2</v>
      </c>
      <c r="O57" s="50">
        <v>57580051.420000002</v>
      </c>
      <c r="P57" s="54">
        <v>110.4</v>
      </c>
      <c r="Q57" s="50">
        <v>0</v>
      </c>
      <c r="R57" s="50">
        <v>63568.376770000003</v>
      </c>
      <c r="S57" s="39">
        <v>1.8765211324000001E-2</v>
      </c>
      <c r="T57" s="39">
        <v>7.6818315430000001E-3</v>
      </c>
      <c r="U57" s="39">
        <v>1.238137058E-3</v>
      </c>
      <c r="V57" s="53"/>
    </row>
    <row r="58" spans="2:22" x14ac:dyDescent="0.2">
      <c r="B58" s="47" t="s">
        <v>348</v>
      </c>
      <c r="C58" s="40" t="s">
        <v>349</v>
      </c>
      <c r="D58" s="40" t="s">
        <v>157</v>
      </c>
      <c r="E58" s="40" t="s">
        <v>252</v>
      </c>
      <c r="F58" s="48">
        <v>1327</v>
      </c>
      <c r="G58" s="40" t="s">
        <v>260</v>
      </c>
      <c r="H58" s="62" t="s">
        <v>338</v>
      </c>
      <c r="I58" s="40" t="s">
        <v>93</v>
      </c>
      <c r="J58" s="37"/>
      <c r="K58" s="50">
        <v>2.79</v>
      </c>
      <c r="L58" s="40" t="s">
        <v>46</v>
      </c>
      <c r="M58" s="39">
        <v>1.34E-2</v>
      </c>
      <c r="N58" s="39">
        <v>2.12E-2</v>
      </c>
      <c r="O58" s="50">
        <v>5551000</v>
      </c>
      <c r="P58" s="54">
        <v>106.88</v>
      </c>
      <c r="Q58" s="50">
        <v>0</v>
      </c>
      <c r="R58" s="50">
        <v>5932.9088000000002</v>
      </c>
      <c r="S58" s="39">
        <v>9.6674144699999999E-3</v>
      </c>
      <c r="T58" s="39">
        <v>7.1695406199999998E-4</v>
      </c>
      <c r="U58" s="39">
        <v>1.15556737E-4</v>
      </c>
      <c r="V58" s="53"/>
    </row>
    <row r="59" spans="2:22" x14ac:dyDescent="0.2">
      <c r="B59" s="47" t="s">
        <v>350</v>
      </c>
      <c r="C59" s="40" t="s">
        <v>351</v>
      </c>
      <c r="D59" s="40" t="s">
        <v>157</v>
      </c>
      <c r="E59" s="40" t="s">
        <v>252</v>
      </c>
      <c r="F59" s="48">
        <v>1327</v>
      </c>
      <c r="G59" s="40" t="s">
        <v>260</v>
      </c>
      <c r="H59" s="62" t="s">
        <v>338</v>
      </c>
      <c r="I59" s="40" t="s">
        <v>93</v>
      </c>
      <c r="J59" s="37"/>
      <c r="K59" s="50">
        <v>4.88</v>
      </c>
      <c r="L59" s="40" t="s">
        <v>46</v>
      </c>
      <c r="M59" s="39">
        <v>6.8999999999999999E-3</v>
      </c>
      <c r="N59" s="39">
        <v>2.5899999999999999E-2</v>
      </c>
      <c r="O59" s="50">
        <v>25858746.690000001</v>
      </c>
      <c r="P59" s="54">
        <v>98.61</v>
      </c>
      <c r="Q59" s="50">
        <v>0</v>
      </c>
      <c r="R59" s="50">
        <v>25499.310119999998</v>
      </c>
      <c r="S59" s="39">
        <v>0.14340476203399999</v>
      </c>
      <c r="T59" s="39">
        <v>3.0814284510000001E-3</v>
      </c>
      <c r="U59" s="39">
        <v>4.9665639399999999E-4</v>
      </c>
      <c r="V59" s="53"/>
    </row>
    <row r="60" spans="2:22" x14ac:dyDescent="0.2">
      <c r="B60" s="47" t="s">
        <v>352</v>
      </c>
      <c r="C60" s="40" t="s">
        <v>353</v>
      </c>
      <c r="D60" s="40" t="s">
        <v>157</v>
      </c>
      <c r="E60" s="40" t="s">
        <v>252</v>
      </c>
      <c r="F60" s="48">
        <v>1327</v>
      </c>
      <c r="G60" s="40" t="s">
        <v>260</v>
      </c>
      <c r="H60" s="62" t="s">
        <v>338</v>
      </c>
      <c r="I60" s="40" t="s">
        <v>93</v>
      </c>
      <c r="J60" s="37"/>
      <c r="K60" s="50">
        <v>4.3099999999999996</v>
      </c>
      <c r="L60" s="40" t="s">
        <v>46</v>
      </c>
      <c r="M60" s="39">
        <v>1.8200000000000001E-2</v>
      </c>
      <c r="N60" s="39">
        <v>2.35E-2</v>
      </c>
      <c r="O60" s="50">
        <v>3664905.77</v>
      </c>
      <c r="P60" s="54">
        <v>105.72</v>
      </c>
      <c r="Q60" s="50">
        <v>0</v>
      </c>
      <c r="R60" s="50">
        <v>3874.5383900000002</v>
      </c>
      <c r="S60" s="39">
        <v>9.685268948E-3</v>
      </c>
      <c r="T60" s="39">
        <v>4.6821317000000001E-4</v>
      </c>
      <c r="U60" s="39">
        <v>7.5465346294080498E-5</v>
      </c>
      <c r="V60" s="53"/>
    </row>
    <row r="61" spans="2:22" x14ac:dyDescent="0.2">
      <c r="B61" s="47" t="s">
        <v>354</v>
      </c>
      <c r="C61" s="40" t="s">
        <v>355</v>
      </c>
      <c r="D61" s="40" t="s">
        <v>157</v>
      </c>
      <c r="E61" s="40" t="s">
        <v>252</v>
      </c>
      <c r="F61" s="48">
        <v>1327</v>
      </c>
      <c r="G61" s="40" t="s">
        <v>260</v>
      </c>
      <c r="H61" s="62" t="s">
        <v>338</v>
      </c>
      <c r="I61" s="40" t="s">
        <v>93</v>
      </c>
      <c r="J61" s="37"/>
      <c r="K61" s="50">
        <v>5.07</v>
      </c>
      <c r="L61" s="40" t="s">
        <v>46</v>
      </c>
      <c r="M61" s="39">
        <v>7.7999999999999996E-3</v>
      </c>
      <c r="N61" s="39">
        <v>2.41E-2</v>
      </c>
      <c r="O61" s="50">
        <v>10098761.08</v>
      </c>
      <c r="P61" s="54">
        <v>98.69</v>
      </c>
      <c r="Q61" s="50">
        <v>0</v>
      </c>
      <c r="R61" s="50">
        <v>9966.4673199999997</v>
      </c>
      <c r="S61" s="39">
        <v>2.4322642291999999E-2</v>
      </c>
      <c r="T61" s="39">
        <v>1.2043837969999999E-3</v>
      </c>
      <c r="U61" s="39">
        <v>1.9411935800000001E-4</v>
      </c>
      <c r="V61" s="53"/>
    </row>
    <row r="62" spans="2:22" x14ac:dyDescent="0.2">
      <c r="B62" s="47" t="s">
        <v>356</v>
      </c>
      <c r="C62" s="40" t="s">
        <v>357</v>
      </c>
      <c r="D62" s="40" t="s">
        <v>157</v>
      </c>
      <c r="E62" s="40" t="s">
        <v>252</v>
      </c>
      <c r="F62" s="48">
        <v>1327</v>
      </c>
      <c r="G62" s="40" t="s">
        <v>260</v>
      </c>
      <c r="H62" s="62" t="s">
        <v>338</v>
      </c>
      <c r="I62" s="40" t="s">
        <v>93</v>
      </c>
      <c r="J62" s="37"/>
      <c r="K62" s="50">
        <v>2.77</v>
      </c>
      <c r="L62" s="40" t="s">
        <v>46</v>
      </c>
      <c r="M62" s="39">
        <v>2E-3</v>
      </c>
      <c r="N62" s="39">
        <v>2.0799999999999999E-2</v>
      </c>
      <c r="O62" s="50">
        <v>1750123.82</v>
      </c>
      <c r="P62" s="54">
        <v>101.4</v>
      </c>
      <c r="Q62" s="50">
        <v>0</v>
      </c>
      <c r="R62" s="50">
        <v>1774.62555</v>
      </c>
      <c r="S62" s="39">
        <v>5.3034055149999999E-3</v>
      </c>
      <c r="T62" s="39">
        <v>2.1445214099999999E-4</v>
      </c>
      <c r="U62" s="39">
        <v>3.4564822487943702E-5</v>
      </c>
      <c r="V62" s="53"/>
    </row>
    <row r="63" spans="2:22" x14ac:dyDescent="0.2">
      <c r="B63" s="47" t="s">
        <v>358</v>
      </c>
      <c r="C63" s="40" t="s">
        <v>359</v>
      </c>
      <c r="D63" s="40" t="s">
        <v>157</v>
      </c>
      <c r="E63" s="40" t="s">
        <v>252</v>
      </c>
      <c r="F63" s="48">
        <v>1327</v>
      </c>
      <c r="G63" s="40" t="s">
        <v>260</v>
      </c>
      <c r="H63" s="62" t="s">
        <v>338</v>
      </c>
      <c r="I63" s="40" t="s">
        <v>93</v>
      </c>
      <c r="J63" s="37"/>
      <c r="K63" s="50">
        <v>4.88</v>
      </c>
      <c r="L63" s="40" t="s">
        <v>46</v>
      </c>
      <c r="M63" s="39">
        <v>6.8999999999999999E-3</v>
      </c>
      <c r="N63" s="39">
        <v>2.5600000000000001E-2</v>
      </c>
      <c r="O63" s="50">
        <v>19284902.920000002</v>
      </c>
      <c r="P63" s="54">
        <v>98.75</v>
      </c>
      <c r="Q63" s="50">
        <v>0</v>
      </c>
      <c r="R63" s="50">
        <v>19043.841629999999</v>
      </c>
      <c r="S63" s="39">
        <v>9.5281140909000001E-2</v>
      </c>
      <c r="T63" s="39">
        <v>2.301326394E-3</v>
      </c>
      <c r="U63" s="39">
        <v>3.7092163199999999E-4</v>
      </c>
      <c r="V63" s="53"/>
    </row>
    <row r="64" spans="2:22" x14ac:dyDescent="0.2">
      <c r="B64" s="47" t="s">
        <v>360</v>
      </c>
      <c r="C64" s="40" t="s">
        <v>361</v>
      </c>
      <c r="D64" s="40" t="s">
        <v>157</v>
      </c>
      <c r="E64" s="40" t="s">
        <v>252</v>
      </c>
      <c r="F64" s="48">
        <v>759</v>
      </c>
      <c r="G64" s="40" t="s">
        <v>260</v>
      </c>
      <c r="H64" s="62" t="s">
        <v>338</v>
      </c>
      <c r="I64" s="40" t="s">
        <v>93</v>
      </c>
      <c r="J64" s="37"/>
      <c r="K64" s="50">
        <v>1.69</v>
      </c>
      <c r="L64" s="40" t="s">
        <v>46</v>
      </c>
      <c r="M64" s="39">
        <v>4.7500000000000001E-2</v>
      </c>
      <c r="N64" s="39">
        <v>2.24E-2</v>
      </c>
      <c r="O64" s="50">
        <v>8080902.7800000003</v>
      </c>
      <c r="P64" s="54">
        <v>137.94999999999999</v>
      </c>
      <c r="Q64" s="50">
        <v>0</v>
      </c>
      <c r="R64" s="50">
        <v>11147.6054</v>
      </c>
      <c r="S64" s="39">
        <v>6.030275826E-3</v>
      </c>
      <c r="T64" s="39">
        <v>1.3471167759999999E-3</v>
      </c>
      <c r="U64" s="39">
        <v>2.1712467799999999E-4</v>
      </c>
      <c r="V64" s="53"/>
    </row>
    <row r="65" spans="2:22" x14ac:dyDescent="0.2">
      <c r="B65" s="47" t="s">
        <v>362</v>
      </c>
      <c r="C65" s="40" t="s">
        <v>363</v>
      </c>
      <c r="D65" s="40" t="s">
        <v>157</v>
      </c>
      <c r="E65" s="40" t="s">
        <v>252</v>
      </c>
      <c r="F65" s="48">
        <v>613</v>
      </c>
      <c r="G65" s="40" t="s">
        <v>260</v>
      </c>
      <c r="H65" s="62" t="s">
        <v>338</v>
      </c>
      <c r="I65" s="40" t="s">
        <v>93</v>
      </c>
      <c r="J65" s="37"/>
      <c r="K65" s="50">
        <v>3.54</v>
      </c>
      <c r="L65" s="40" t="s">
        <v>46</v>
      </c>
      <c r="M65" s="39">
        <v>1.5800000000000002E-2</v>
      </c>
      <c r="N65" s="39">
        <v>2.1499999999999998E-2</v>
      </c>
      <c r="O65" s="50">
        <v>5671006.1200000001</v>
      </c>
      <c r="P65" s="54">
        <v>106.98</v>
      </c>
      <c r="Q65" s="50">
        <v>0</v>
      </c>
      <c r="R65" s="50">
        <v>6066.8423599999996</v>
      </c>
      <c r="S65" s="39">
        <v>1.132089126E-2</v>
      </c>
      <c r="T65" s="39">
        <v>7.3313907599999997E-4</v>
      </c>
      <c r="U65" s="39">
        <v>1.18165395E-4</v>
      </c>
      <c r="V65" s="53"/>
    </row>
    <row r="66" spans="2:22" x14ac:dyDescent="0.2">
      <c r="B66" s="47" t="s">
        <v>364</v>
      </c>
      <c r="C66" s="40" t="s">
        <v>365</v>
      </c>
      <c r="D66" s="40" t="s">
        <v>157</v>
      </c>
      <c r="E66" s="40" t="s">
        <v>252</v>
      </c>
      <c r="F66" s="48">
        <v>613</v>
      </c>
      <c r="G66" s="40" t="s">
        <v>260</v>
      </c>
      <c r="H66" s="62" t="s">
        <v>338</v>
      </c>
      <c r="I66" s="40" t="s">
        <v>93</v>
      </c>
      <c r="J66" s="37"/>
      <c r="K66" s="50">
        <v>6.23</v>
      </c>
      <c r="L66" s="40" t="s">
        <v>46</v>
      </c>
      <c r="M66" s="39">
        <v>8.3999999999999995E-3</v>
      </c>
      <c r="N66" s="39">
        <v>2.5399999999999999E-2</v>
      </c>
      <c r="O66" s="50">
        <v>13385712.77</v>
      </c>
      <c r="P66" s="54">
        <v>96.52</v>
      </c>
      <c r="Q66" s="50">
        <v>0</v>
      </c>
      <c r="R66" s="50">
        <v>12919.88996</v>
      </c>
      <c r="S66" s="39">
        <v>3.0019539739000001E-2</v>
      </c>
      <c r="T66" s="39">
        <v>1.561286024E-3</v>
      </c>
      <c r="U66" s="39">
        <v>2.5164390399999998E-4</v>
      </c>
      <c r="V66" s="53"/>
    </row>
    <row r="67" spans="2:22" x14ac:dyDescent="0.2">
      <c r="B67" s="47" t="s">
        <v>366</v>
      </c>
      <c r="C67" s="40" t="s">
        <v>367</v>
      </c>
      <c r="D67" s="40" t="s">
        <v>157</v>
      </c>
      <c r="E67" s="40" t="s">
        <v>252</v>
      </c>
      <c r="F67" s="48">
        <v>604</v>
      </c>
      <c r="G67" s="40" t="s">
        <v>253</v>
      </c>
      <c r="H67" s="62" t="s">
        <v>338</v>
      </c>
      <c r="I67" s="40" t="s">
        <v>93</v>
      </c>
      <c r="J67" s="37"/>
      <c r="K67" s="50">
        <v>5.01</v>
      </c>
      <c r="L67" s="40" t="s">
        <v>46</v>
      </c>
      <c r="M67" s="39">
        <v>1.4999999999999999E-2</v>
      </c>
      <c r="N67" s="39">
        <v>3.1099999999999999E-2</v>
      </c>
      <c r="O67" s="50">
        <v>877</v>
      </c>
      <c r="P67" s="55">
        <v>4861800</v>
      </c>
      <c r="Q67" s="50">
        <v>0</v>
      </c>
      <c r="R67" s="50">
        <v>42637.985999999997</v>
      </c>
      <c r="S67" s="39">
        <v>3.1234418404999999E-2</v>
      </c>
      <c r="T67" s="39">
        <v>5.1525277569999996E-3</v>
      </c>
      <c r="U67" s="39">
        <v>8.3047063999999997E-4</v>
      </c>
      <c r="V67" s="53"/>
    </row>
    <row r="68" spans="2:22" x14ac:dyDescent="0.2">
      <c r="B68" s="47" t="s">
        <v>368</v>
      </c>
      <c r="C68" s="40" t="s">
        <v>369</v>
      </c>
      <c r="D68" s="40" t="s">
        <v>157</v>
      </c>
      <c r="E68" s="40" t="s">
        <v>252</v>
      </c>
      <c r="F68" s="48">
        <v>604</v>
      </c>
      <c r="G68" s="40" t="s">
        <v>253</v>
      </c>
      <c r="H68" s="62" t="s">
        <v>338</v>
      </c>
      <c r="I68" s="40" t="s">
        <v>93</v>
      </c>
      <c r="J68" s="37"/>
      <c r="K68" s="50">
        <v>2.1</v>
      </c>
      <c r="L68" s="40" t="s">
        <v>46</v>
      </c>
      <c r="M68" s="39">
        <v>2.4199999999999999E-2</v>
      </c>
      <c r="N68" s="39">
        <v>2.2700000000000001E-2</v>
      </c>
      <c r="O68" s="50">
        <v>161</v>
      </c>
      <c r="P68" s="55">
        <v>5516000</v>
      </c>
      <c r="Q68" s="50">
        <v>0</v>
      </c>
      <c r="R68" s="50">
        <v>8880.76</v>
      </c>
      <c r="S68" s="39">
        <v>5.5858168820000003E-3</v>
      </c>
      <c r="T68" s="39">
        <v>1.0731830150000001E-3</v>
      </c>
      <c r="U68" s="39">
        <v>1.7297276699999999E-4</v>
      </c>
      <c r="V68" s="53"/>
    </row>
    <row r="69" spans="2:22" x14ac:dyDescent="0.2">
      <c r="B69" s="47" t="s">
        <v>370</v>
      </c>
      <c r="C69" s="40" t="s">
        <v>371</v>
      </c>
      <c r="D69" s="40" t="s">
        <v>157</v>
      </c>
      <c r="E69" s="40" t="s">
        <v>252</v>
      </c>
      <c r="F69" s="48">
        <v>604</v>
      </c>
      <c r="G69" s="40" t="s">
        <v>253</v>
      </c>
      <c r="H69" s="62" t="s">
        <v>338</v>
      </c>
      <c r="I69" s="40" t="s">
        <v>93</v>
      </c>
      <c r="J69" s="37"/>
      <c r="K69" s="50">
        <v>1.73</v>
      </c>
      <c r="L69" s="40" t="s">
        <v>46</v>
      </c>
      <c r="M69" s="39">
        <v>1.95E-2</v>
      </c>
      <c r="N69" s="39">
        <v>2.76E-2</v>
      </c>
      <c r="O69" s="50">
        <v>72</v>
      </c>
      <c r="P69" s="55">
        <v>5263064</v>
      </c>
      <c r="Q69" s="50">
        <v>0</v>
      </c>
      <c r="R69" s="50">
        <v>3789.4060800000002</v>
      </c>
      <c r="S69" s="39">
        <v>2.9010032629999999E-3</v>
      </c>
      <c r="T69" s="39">
        <v>4.5792547499999998E-4</v>
      </c>
      <c r="U69" s="39">
        <v>7.3807203153326904E-5</v>
      </c>
      <c r="V69" s="53"/>
    </row>
    <row r="70" spans="2:22" x14ac:dyDescent="0.2">
      <c r="B70" s="47" t="s">
        <v>372</v>
      </c>
      <c r="C70" s="40" t="s">
        <v>373</v>
      </c>
      <c r="D70" s="40" t="s">
        <v>157</v>
      </c>
      <c r="E70" s="40" t="s">
        <v>252</v>
      </c>
      <c r="F70" s="48">
        <v>226</v>
      </c>
      <c r="G70" s="40" t="s">
        <v>260</v>
      </c>
      <c r="H70" s="62" t="s">
        <v>338</v>
      </c>
      <c r="I70" s="40" t="s">
        <v>93</v>
      </c>
      <c r="J70" s="37"/>
      <c r="K70" s="50">
        <v>1.62</v>
      </c>
      <c r="L70" s="40" t="s">
        <v>46</v>
      </c>
      <c r="M70" s="39">
        <v>2.8500000000000001E-2</v>
      </c>
      <c r="N70" s="39">
        <v>1.7399999999999999E-2</v>
      </c>
      <c r="O70" s="50">
        <v>8592271.5899999999</v>
      </c>
      <c r="P70" s="54">
        <v>112.51</v>
      </c>
      <c r="Q70" s="50">
        <v>0</v>
      </c>
      <c r="R70" s="50">
        <v>9667.1647599999997</v>
      </c>
      <c r="S70" s="39">
        <v>1.5032228676999999E-2</v>
      </c>
      <c r="T70" s="39">
        <v>1.168214998E-3</v>
      </c>
      <c r="U70" s="39">
        <v>1.8828976800000001E-4</v>
      </c>
      <c r="V70" s="53"/>
    </row>
    <row r="71" spans="2:22" x14ac:dyDescent="0.2">
      <c r="B71" s="47" t="s">
        <v>374</v>
      </c>
      <c r="C71" s="40" t="s">
        <v>375</v>
      </c>
      <c r="D71" s="40" t="s">
        <v>157</v>
      </c>
      <c r="E71" s="40" t="s">
        <v>252</v>
      </c>
      <c r="F71" s="48">
        <v>226</v>
      </c>
      <c r="G71" s="40" t="s">
        <v>260</v>
      </c>
      <c r="H71" s="62" t="s">
        <v>338</v>
      </c>
      <c r="I71" s="40" t="s">
        <v>93</v>
      </c>
      <c r="J71" s="37"/>
      <c r="K71" s="50">
        <v>3.65</v>
      </c>
      <c r="L71" s="40" t="s">
        <v>46</v>
      </c>
      <c r="M71" s="39">
        <v>2.5999999999999999E-2</v>
      </c>
      <c r="N71" s="39">
        <v>2.2100000000000002E-2</v>
      </c>
      <c r="O71" s="50">
        <v>9519308.9399999995</v>
      </c>
      <c r="P71" s="54">
        <v>111.08</v>
      </c>
      <c r="Q71" s="50">
        <v>0</v>
      </c>
      <c r="R71" s="50">
        <v>10574.04838</v>
      </c>
      <c r="S71" s="39">
        <v>2.4819512905E-2</v>
      </c>
      <c r="T71" s="39">
        <v>1.2778060799999999E-3</v>
      </c>
      <c r="U71" s="39">
        <v>2.0595336499999999E-4</v>
      </c>
      <c r="V71" s="53"/>
    </row>
    <row r="72" spans="2:22" x14ac:dyDescent="0.2">
      <c r="B72" s="47" t="s">
        <v>376</v>
      </c>
      <c r="C72" s="40" t="s">
        <v>377</v>
      </c>
      <c r="D72" s="40" t="s">
        <v>157</v>
      </c>
      <c r="E72" s="40" t="s">
        <v>252</v>
      </c>
      <c r="F72" s="48">
        <v>226</v>
      </c>
      <c r="G72" s="40" t="s">
        <v>260</v>
      </c>
      <c r="H72" s="62" t="s">
        <v>338</v>
      </c>
      <c r="I72" s="40" t="s">
        <v>93</v>
      </c>
      <c r="J72" s="37"/>
      <c r="K72" s="50">
        <v>4.79</v>
      </c>
      <c r="L72" s="40" t="s">
        <v>46</v>
      </c>
      <c r="M72" s="39">
        <v>2.81E-2</v>
      </c>
      <c r="N72" s="39">
        <v>2.53E-2</v>
      </c>
      <c r="O72" s="50">
        <v>41985681</v>
      </c>
      <c r="P72" s="54">
        <v>110.61</v>
      </c>
      <c r="Q72" s="50">
        <v>643.59893</v>
      </c>
      <c r="R72" s="50">
        <v>47083.96069</v>
      </c>
      <c r="S72" s="39">
        <v>4.4222135923999997E-2</v>
      </c>
      <c r="T72" s="39">
        <v>5.689795347E-3</v>
      </c>
      <c r="U72" s="39">
        <v>9.1706599300000005E-4</v>
      </c>
      <c r="V72" s="53"/>
    </row>
    <row r="73" spans="2:22" x14ac:dyDescent="0.2">
      <c r="B73" s="47" t="s">
        <v>378</v>
      </c>
      <c r="C73" s="40" t="s">
        <v>379</v>
      </c>
      <c r="D73" s="40" t="s">
        <v>157</v>
      </c>
      <c r="E73" s="40" t="s">
        <v>252</v>
      </c>
      <c r="F73" s="48">
        <v>226</v>
      </c>
      <c r="G73" s="40" t="s">
        <v>260</v>
      </c>
      <c r="H73" s="62" t="s">
        <v>338</v>
      </c>
      <c r="I73" s="40" t="s">
        <v>93</v>
      </c>
      <c r="J73" s="37"/>
      <c r="K73" s="50">
        <v>3.23</v>
      </c>
      <c r="L73" s="40" t="s">
        <v>46</v>
      </c>
      <c r="M73" s="39">
        <v>2.4E-2</v>
      </c>
      <c r="N73" s="39">
        <v>2.23E-2</v>
      </c>
      <c r="O73" s="50">
        <v>11178722.369999999</v>
      </c>
      <c r="P73" s="54">
        <v>109.73</v>
      </c>
      <c r="Q73" s="50">
        <v>0</v>
      </c>
      <c r="R73" s="50">
        <v>12266.412050000001</v>
      </c>
      <c r="S73" s="39">
        <v>1.8131828491999999E-2</v>
      </c>
      <c r="T73" s="39">
        <v>1.4823174000000001E-3</v>
      </c>
      <c r="U73" s="39">
        <v>2.3891595300000001E-4</v>
      </c>
      <c r="V73" s="53"/>
    </row>
    <row r="74" spans="2:22" x14ac:dyDescent="0.2">
      <c r="B74" s="47" t="s">
        <v>380</v>
      </c>
      <c r="C74" s="40" t="s">
        <v>381</v>
      </c>
      <c r="D74" s="40" t="s">
        <v>157</v>
      </c>
      <c r="E74" s="40" t="s">
        <v>252</v>
      </c>
      <c r="F74" s="48">
        <v>226</v>
      </c>
      <c r="G74" s="40" t="s">
        <v>260</v>
      </c>
      <c r="H74" s="62" t="s">
        <v>338</v>
      </c>
      <c r="I74" s="40" t="s">
        <v>93</v>
      </c>
      <c r="J74" s="37"/>
      <c r="K74" s="50">
        <v>7.16</v>
      </c>
      <c r="L74" s="40" t="s">
        <v>46</v>
      </c>
      <c r="M74" s="39">
        <v>3.5000000000000001E-3</v>
      </c>
      <c r="N74" s="39">
        <v>2.8299999999999999E-2</v>
      </c>
      <c r="O74" s="50">
        <v>17374619</v>
      </c>
      <c r="P74" s="54">
        <v>88.29</v>
      </c>
      <c r="Q74" s="50">
        <v>0</v>
      </c>
      <c r="R74" s="50">
        <v>15340.05111</v>
      </c>
      <c r="S74" s="39">
        <v>1.6923341182999999E-2</v>
      </c>
      <c r="T74" s="39">
        <v>1.8537470109999999E-3</v>
      </c>
      <c r="U74" s="39">
        <v>2.98781984E-4</v>
      </c>
      <c r="V74" s="53"/>
    </row>
    <row r="75" spans="2:22" x14ac:dyDescent="0.2">
      <c r="B75" s="47" t="s">
        <v>382</v>
      </c>
      <c r="C75" s="40" t="s">
        <v>383</v>
      </c>
      <c r="D75" s="40" t="s">
        <v>157</v>
      </c>
      <c r="E75" s="40" t="s">
        <v>252</v>
      </c>
      <c r="F75" s="48">
        <v>323</v>
      </c>
      <c r="G75" s="40" t="s">
        <v>260</v>
      </c>
      <c r="H75" s="62" t="s">
        <v>338</v>
      </c>
      <c r="I75" s="40" t="s">
        <v>93</v>
      </c>
      <c r="J75" s="37"/>
      <c r="K75" s="50">
        <v>3.86</v>
      </c>
      <c r="L75" s="40" t="s">
        <v>46</v>
      </c>
      <c r="M75" s="39">
        <v>2.35E-2</v>
      </c>
      <c r="N75" s="39">
        <v>2.18E-2</v>
      </c>
      <c r="O75" s="50">
        <v>14326682.16</v>
      </c>
      <c r="P75" s="54">
        <v>110.48</v>
      </c>
      <c r="Q75" s="50">
        <v>0</v>
      </c>
      <c r="R75" s="50">
        <v>15828.11845</v>
      </c>
      <c r="S75" s="39">
        <v>1.9290967935999999E-2</v>
      </c>
      <c r="T75" s="39">
        <v>1.912726826E-3</v>
      </c>
      <c r="U75" s="39">
        <v>3.0828819299999997E-4</v>
      </c>
      <c r="V75" s="53"/>
    </row>
    <row r="76" spans="2:22" x14ac:dyDescent="0.2">
      <c r="B76" s="47" t="s">
        <v>384</v>
      </c>
      <c r="C76" s="40" t="s">
        <v>385</v>
      </c>
      <c r="D76" s="40" t="s">
        <v>157</v>
      </c>
      <c r="E76" s="40" t="s">
        <v>252</v>
      </c>
      <c r="F76" s="48">
        <v>323</v>
      </c>
      <c r="G76" s="40" t="s">
        <v>260</v>
      </c>
      <c r="H76" s="62" t="s">
        <v>338</v>
      </c>
      <c r="I76" s="40" t="s">
        <v>93</v>
      </c>
      <c r="J76" s="37"/>
      <c r="K76" s="50">
        <v>2.4300000000000002</v>
      </c>
      <c r="L76" s="40" t="s">
        <v>46</v>
      </c>
      <c r="M76" s="39">
        <v>1.7600000000000001E-2</v>
      </c>
      <c r="N76" s="39">
        <v>1.83E-2</v>
      </c>
      <c r="O76" s="50">
        <v>38170196.219999999</v>
      </c>
      <c r="P76" s="54">
        <v>109.32</v>
      </c>
      <c r="Q76" s="50">
        <v>368.96854000000002</v>
      </c>
      <c r="R76" s="50">
        <v>42096.627050000003</v>
      </c>
      <c r="S76" s="39">
        <v>2.824302452E-2</v>
      </c>
      <c r="T76" s="39">
        <v>5.0871079919999999E-3</v>
      </c>
      <c r="U76" s="39">
        <v>8.1992645700000003E-4</v>
      </c>
      <c r="V76" s="53"/>
    </row>
    <row r="77" spans="2:22" x14ac:dyDescent="0.2">
      <c r="B77" s="47" t="s">
        <v>386</v>
      </c>
      <c r="C77" s="40" t="s">
        <v>387</v>
      </c>
      <c r="D77" s="40" t="s">
        <v>157</v>
      </c>
      <c r="E77" s="40" t="s">
        <v>252</v>
      </c>
      <c r="F77" s="48">
        <v>323</v>
      </c>
      <c r="G77" s="40" t="s">
        <v>260</v>
      </c>
      <c r="H77" s="62" t="s">
        <v>338</v>
      </c>
      <c r="I77" s="40" t="s">
        <v>93</v>
      </c>
      <c r="J77" s="37"/>
      <c r="K77" s="50">
        <v>2.42</v>
      </c>
      <c r="L77" s="40" t="s">
        <v>46</v>
      </c>
      <c r="M77" s="39">
        <v>2.3E-2</v>
      </c>
      <c r="N77" s="39">
        <v>2.0799999999999999E-2</v>
      </c>
      <c r="O77" s="50">
        <v>5100000</v>
      </c>
      <c r="P77" s="54">
        <v>110.07</v>
      </c>
      <c r="Q77" s="50">
        <v>63.938429999999997</v>
      </c>
      <c r="R77" s="50">
        <v>5677.5084299999999</v>
      </c>
      <c r="S77" s="39">
        <v>3.9989474080000002E-3</v>
      </c>
      <c r="T77" s="39">
        <v>6.8609056200000002E-4</v>
      </c>
      <c r="U77" s="39">
        <v>1.1058224100000001E-4</v>
      </c>
      <c r="V77" s="53"/>
    </row>
    <row r="78" spans="2:22" x14ac:dyDescent="0.2">
      <c r="B78" s="47" t="s">
        <v>388</v>
      </c>
      <c r="C78" s="40" t="s">
        <v>389</v>
      </c>
      <c r="D78" s="40" t="s">
        <v>157</v>
      </c>
      <c r="E78" s="40" t="s">
        <v>252</v>
      </c>
      <c r="F78" s="48">
        <v>323</v>
      </c>
      <c r="G78" s="40" t="s">
        <v>260</v>
      </c>
      <c r="H78" s="62" t="s">
        <v>338</v>
      </c>
      <c r="I78" s="40" t="s">
        <v>93</v>
      </c>
      <c r="J78" s="37"/>
      <c r="K78" s="50">
        <v>0.41</v>
      </c>
      <c r="L78" s="40" t="s">
        <v>46</v>
      </c>
      <c r="M78" s="39">
        <v>5.8500000000000003E-2</v>
      </c>
      <c r="N78" s="39">
        <v>1.4E-2</v>
      </c>
      <c r="O78" s="50">
        <v>2663059.46</v>
      </c>
      <c r="P78" s="54">
        <v>119.5</v>
      </c>
      <c r="Q78" s="50">
        <v>0</v>
      </c>
      <c r="R78" s="50">
        <v>3182.3560499999999</v>
      </c>
      <c r="S78" s="39">
        <v>2.2309838382999998E-2</v>
      </c>
      <c r="T78" s="39">
        <v>3.8456736300000001E-4</v>
      </c>
      <c r="U78" s="39">
        <v>6.1983538984707905E-5</v>
      </c>
      <c r="V78" s="53"/>
    </row>
    <row r="79" spans="2:22" x14ac:dyDescent="0.2">
      <c r="B79" s="47" t="s">
        <v>390</v>
      </c>
      <c r="C79" s="40" t="s">
        <v>391</v>
      </c>
      <c r="D79" s="40" t="s">
        <v>157</v>
      </c>
      <c r="E79" s="40" t="s">
        <v>252</v>
      </c>
      <c r="F79" s="48">
        <v>323</v>
      </c>
      <c r="G79" s="40" t="s">
        <v>260</v>
      </c>
      <c r="H79" s="62" t="s">
        <v>338</v>
      </c>
      <c r="I79" s="40" t="s">
        <v>93</v>
      </c>
      <c r="J79" s="37"/>
      <c r="K79" s="50">
        <v>3.1</v>
      </c>
      <c r="L79" s="40" t="s">
        <v>46</v>
      </c>
      <c r="M79" s="39">
        <v>2.1499999999999998E-2</v>
      </c>
      <c r="N79" s="39">
        <v>2.1999999999999999E-2</v>
      </c>
      <c r="O79" s="50">
        <v>24519826.789999999</v>
      </c>
      <c r="P79" s="54">
        <v>110.05</v>
      </c>
      <c r="Q79" s="50">
        <v>0</v>
      </c>
      <c r="R79" s="50">
        <v>26984.069390000001</v>
      </c>
      <c r="S79" s="39">
        <v>1.9846164469000002E-2</v>
      </c>
      <c r="T79" s="39">
        <v>3.2608521079999999E-3</v>
      </c>
      <c r="U79" s="39">
        <v>5.2557541899999997E-4</v>
      </c>
      <c r="V79" s="53"/>
    </row>
    <row r="80" spans="2:22" x14ac:dyDescent="0.2">
      <c r="B80" s="47" t="s">
        <v>392</v>
      </c>
      <c r="C80" s="40" t="s">
        <v>393</v>
      </c>
      <c r="D80" s="40" t="s">
        <v>157</v>
      </c>
      <c r="E80" s="40" t="s">
        <v>252</v>
      </c>
      <c r="F80" s="48">
        <v>323</v>
      </c>
      <c r="G80" s="40" t="s">
        <v>260</v>
      </c>
      <c r="H80" s="62" t="s">
        <v>338</v>
      </c>
      <c r="I80" s="40" t="s">
        <v>93</v>
      </c>
      <c r="J80" s="37"/>
      <c r="K80" s="50">
        <v>4.67</v>
      </c>
      <c r="L80" s="40" t="s">
        <v>46</v>
      </c>
      <c r="M80" s="39">
        <v>2.2499999999999999E-2</v>
      </c>
      <c r="N80" s="39">
        <v>2.6200000000000001E-2</v>
      </c>
      <c r="O80" s="50">
        <v>25693575.66</v>
      </c>
      <c r="P80" s="54">
        <v>107.42</v>
      </c>
      <c r="Q80" s="50">
        <v>342.15120000000002</v>
      </c>
      <c r="R80" s="50">
        <v>27942.190180000001</v>
      </c>
      <c r="S80" s="39">
        <v>2.4289336950999999E-2</v>
      </c>
      <c r="T80" s="39">
        <v>3.3766348739999999E-3</v>
      </c>
      <c r="U80" s="39">
        <v>5.4423697600000003E-4</v>
      </c>
      <c r="V80" s="53"/>
    </row>
    <row r="81" spans="2:22" x14ac:dyDescent="0.2">
      <c r="B81" s="47" t="s">
        <v>394</v>
      </c>
      <c r="C81" s="40" t="s">
        <v>395</v>
      </c>
      <c r="D81" s="40" t="s">
        <v>157</v>
      </c>
      <c r="E81" s="40" t="s">
        <v>252</v>
      </c>
      <c r="F81" s="48">
        <v>323</v>
      </c>
      <c r="G81" s="40" t="s">
        <v>260</v>
      </c>
      <c r="H81" s="62" t="s">
        <v>338</v>
      </c>
      <c r="I81" s="40" t="s">
        <v>93</v>
      </c>
      <c r="J81" s="37"/>
      <c r="K81" s="50">
        <v>5.1100000000000003</v>
      </c>
      <c r="L81" s="40" t="s">
        <v>46</v>
      </c>
      <c r="M81" s="39">
        <v>6.4999999999999997E-3</v>
      </c>
      <c r="N81" s="39">
        <v>2.3400000000000001E-2</v>
      </c>
      <c r="O81" s="50">
        <v>746795</v>
      </c>
      <c r="P81" s="54">
        <v>98.81</v>
      </c>
      <c r="Q81" s="50">
        <v>3.3017500000000002</v>
      </c>
      <c r="R81" s="50">
        <v>741.20988999999997</v>
      </c>
      <c r="S81" s="39">
        <v>1.986156914E-3</v>
      </c>
      <c r="T81" s="39">
        <v>8.9570472026526303E-5</v>
      </c>
      <c r="U81" s="39">
        <v>1.4436729074569101E-5</v>
      </c>
      <c r="V81" s="53"/>
    </row>
    <row r="82" spans="2:22" x14ac:dyDescent="0.2">
      <c r="B82" s="47" t="s">
        <v>396</v>
      </c>
      <c r="C82" s="40" t="s">
        <v>397</v>
      </c>
      <c r="D82" s="40" t="s">
        <v>157</v>
      </c>
      <c r="E82" s="40" t="s">
        <v>252</v>
      </c>
      <c r="F82" s="48">
        <v>323</v>
      </c>
      <c r="G82" s="40" t="s">
        <v>260</v>
      </c>
      <c r="H82" s="62" t="s">
        <v>338</v>
      </c>
      <c r="I82" s="40" t="s">
        <v>93</v>
      </c>
      <c r="J82" s="37"/>
      <c r="K82" s="50">
        <v>5.82</v>
      </c>
      <c r="L82" s="40" t="s">
        <v>46</v>
      </c>
      <c r="M82" s="39">
        <v>1.43E-2</v>
      </c>
      <c r="N82" s="39">
        <v>2.63E-2</v>
      </c>
      <c r="O82" s="50">
        <v>307950.19</v>
      </c>
      <c r="P82" s="54">
        <v>100.69</v>
      </c>
      <c r="Q82" s="50">
        <v>2.6020500000000002</v>
      </c>
      <c r="R82" s="50">
        <v>312.67709000000002</v>
      </c>
      <c r="S82" s="39">
        <v>7.5737872599999998E-4</v>
      </c>
      <c r="T82" s="39">
        <v>3.7785025430759798E-5</v>
      </c>
      <c r="U82" s="39">
        <v>6.0900893216018398E-6</v>
      </c>
      <c r="V82" s="53"/>
    </row>
    <row r="83" spans="2:22" x14ac:dyDescent="0.2">
      <c r="B83" s="47" t="s">
        <v>398</v>
      </c>
      <c r="C83" s="40" t="s">
        <v>399</v>
      </c>
      <c r="D83" s="40" t="s">
        <v>157</v>
      </c>
      <c r="E83" s="40" t="s">
        <v>252</v>
      </c>
      <c r="F83" s="48">
        <v>323</v>
      </c>
      <c r="G83" s="40" t="s">
        <v>260</v>
      </c>
      <c r="H83" s="62" t="s">
        <v>338</v>
      </c>
      <c r="I83" s="40" t="s">
        <v>93</v>
      </c>
      <c r="J83" s="37"/>
      <c r="K83" s="50">
        <v>6.6</v>
      </c>
      <c r="L83" s="40" t="s">
        <v>46</v>
      </c>
      <c r="M83" s="39">
        <v>2.5000000000000001E-3</v>
      </c>
      <c r="N83" s="39">
        <v>2.5100000000000001E-2</v>
      </c>
      <c r="O83" s="50">
        <v>18894522.350000001</v>
      </c>
      <c r="P83" s="54">
        <v>91.26</v>
      </c>
      <c r="Q83" s="50">
        <v>82.204430000000002</v>
      </c>
      <c r="R83" s="50">
        <v>17325.345519999999</v>
      </c>
      <c r="S83" s="39">
        <v>1.4251133861E-2</v>
      </c>
      <c r="T83" s="39">
        <v>2.093657137E-3</v>
      </c>
      <c r="U83" s="39">
        <v>3.3745005599999998E-4</v>
      </c>
      <c r="V83" s="53"/>
    </row>
    <row r="84" spans="2:22" x14ac:dyDescent="0.2">
      <c r="B84" s="47" t="s">
        <v>398</v>
      </c>
      <c r="C84" s="40" t="s">
        <v>400</v>
      </c>
      <c r="D84" s="40" t="s">
        <v>157</v>
      </c>
      <c r="E84" s="40" t="s">
        <v>252</v>
      </c>
      <c r="F84" s="48">
        <v>323</v>
      </c>
      <c r="G84" s="40" t="s">
        <v>260</v>
      </c>
      <c r="H84" s="62" t="s">
        <v>338</v>
      </c>
      <c r="I84" s="40" t="s">
        <v>93</v>
      </c>
      <c r="J84" s="37"/>
      <c r="K84" s="50">
        <v>6.5990000000000002</v>
      </c>
      <c r="L84" s="40" t="s">
        <v>46</v>
      </c>
      <c r="M84" s="39">
        <v>2.5000000000000001E-3</v>
      </c>
      <c r="N84" s="39">
        <v>2.5100000000000001E-2</v>
      </c>
      <c r="O84" s="50">
        <v>38000000</v>
      </c>
      <c r="P84" s="54">
        <v>91.174899999999994</v>
      </c>
      <c r="Q84" s="50">
        <v>166.00040000000001</v>
      </c>
      <c r="R84" s="50">
        <v>34812.462399999997</v>
      </c>
      <c r="S84" s="39">
        <v>2.8661380093E-2</v>
      </c>
      <c r="T84" s="39">
        <v>4.206863307E-3</v>
      </c>
      <c r="U84" s="39">
        <v>6.7805097400000004E-4</v>
      </c>
      <c r="V84" s="53"/>
    </row>
    <row r="85" spans="2:22" x14ac:dyDescent="0.2">
      <c r="B85" s="47" t="s">
        <v>401</v>
      </c>
      <c r="C85" s="40" t="s">
        <v>402</v>
      </c>
      <c r="D85" s="40" t="s">
        <v>157</v>
      </c>
      <c r="E85" s="40" t="s">
        <v>252</v>
      </c>
      <c r="F85" s="48">
        <v>194</v>
      </c>
      <c r="G85" s="40" t="s">
        <v>253</v>
      </c>
      <c r="H85" s="62" t="s">
        <v>338</v>
      </c>
      <c r="I85" s="40" t="s">
        <v>93</v>
      </c>
      <c r="J85" s="37"/>
      <c r="K85" s="50">
        <v>1</v>
      </c>
      <c r="L85" s="40" t="s">
        <v>46</v>
      </c>
      <c r="M85" s="39">
        <v>1.5900000000000001E-2</v>
      </c>
      <c r="N85" s="39">
        <v>2.2599999999999999E-2</v>
      </c>
      <c r="O85" s="50">
        <v>370</v>
      </c>
      <c r="P85" s="55">
        <v>5355000</v>
      </c>
      <c r="Q85" s="50">
        <v>317.12200000000001</v>
      </c>
      <c r="R85" s="50">
        <v>20130.621999999999</v>
      </c>
      <c r="S85" s="39">
        <v>2.4716098863999999E-2</v>
      </c>
      <c r="T85" s="39">
        <v>2.4326568480000001E-3</v>
      </c>
      <c r="U85" s="39">
        <v>3.9208912299999998E-4</v>
      </c>
      <c r="V85" s="53"/>
    </row>
    <row r="86" spans="2:22" x14ac:dyDescent="0.2">
      <c r="B86" s="47" t="s">
        <v>403</v>
      </c>
      <c r="C86" s="40" t="s">
        <v>404</v>
      </c>
      <c r="D86" s="40" t="s">
        <v>157</v>
      </c>
      <c r="E86" s="40" t="s">
        <v>252</v>
      </c>
      <c r="F86" s="48">
        <v>194</v>
      </c>
      <c r="G86" s="40" t="s">
        <v>253</v>
      </c>
      <c r="H86" s="62" t="s">
        <v>338</v>
      </c>
      <c r="I86" s="40" t="s">
        <v>93</v>
      </c>
      <c r="J86" s="37"/>
      <c r="K86" s="50">
        <v>3.23</v>
      </c>
      <c r="L86" s="40" t="s">
        <v>46</v>
      </c>
      <c r="M86" s="39">
        <v>2.5899999999999999E-2</v>
      </c>
      <c r="N86" s="39">
        <v>2.81E-2</v>
      </c>
      <c r="O86" s="50">
        <v>65</v>
      </c>
      <c r="P86" s="55">
        <v>5428111</v>
      </c>
      <c r="Q86" s="50">
        <v>0</v>
      </c>
      <c r="R86" s="50">
        <v>3528.2721499999998</v>
      </c>
      <c r="S86" s="39">
        <v>3.0772144100000001E-3</v>
      </c>
      <c r="T86" s="39">
        <v>4.26369111E-4</v>
      </c>
      <c r="U86" s="39">
        <v>6.8721032757533199E-5</v>
      </c>
      <c r="V86" s="53"/>
    </row>
    <row r="87" spans="2:22" x14ac:dyDescent="0.2">
      <c r="B87" s="47" t="s">
        <v>405</v>
      </c>
      <c r="C87" s="40" t="s">
        <v>406</v>
      </c>
      <c r="D87" s="40" t="s">
        <v>157</v>
      </c>
      <c r="E87" s="40" t="s">
        <v>252</v>
      </c>
      <c r="F87" s="48">
        <v>662</v>
      </c>
      <c r="G87" s="40" t="s">
        <v>253</v>
      </c>
      <c r="H87" s="62" t="s">
        <v>338</v>
      </c>
      <c r="I87" s="40" t="s">
        <v>93</v>
      </c>
      <c r="J87" s="37"/>
      <c r="K87" s="50">
        <v>5.07</v>
      </c>
      <c r="L87" s="40" t="s">
        <v>46</v>
      </c>
      <c r="M87" s="39">
        <v>8.3999999999999995E-3</v>
      </c>
      <c r="N87" s="39">
        <v>3.27E-2</v>
      </c>
      <c r="O87" s="50">
        <v>200</v>
      </c>
      <c r="P87" s="55">
        <v>4672001</v>
      </c>
      <c r="Q87" s="50">
        <v>0</v>
      </c>
      <c r="R87" s="50">
        <v>9344.0020000000004</v>
      </c>
      <c r="S87" s="39">
        <v>2.5147742989999999E-2</v>
      </c>
      <c r="T87" s="39">
        <v>1.129162847E-3</v>
      </c>
      <c r="U87" s="39">
        <v>1.8199544700000001E-4</v>
      </c>
      <c r="V87" s="53"/>
    </row>
    <row r="88" spans="2:22" x14ac:dyDescent="0.2">
      <c r="B88" s="47" t="s">
        <v>407</v>
      </c>
      <c r="C88" s="40" t="s">
        <v>408</v>
      </c>
      <c r="D88" s="40" t="s">
        <v>157</v>
      </c>
      <c r="E88" s="40" t="s">
        <v>252</v>
      </c>
      <c r="F88" s="48">
        <v>662</v>
      </c>
      <c r="G88" s="40" t="s">
        <v>253</v>
      </c>
      <c r="H88" s="62" t="s">
        <v>338</v>
      </c>
      <c r="I88" s="40" t="s">
        <v>93</v>
      </c>
      <c r="J88" s="37"/>
      <c r="K88" s="50">
        <v>5.48</v>
      </c>
      <c r="L88" s="40" t="s">
        <v>46</v>
      </c>
      <c r="M88" s="39">
        <v>3.09E-2</v>
      </c>
      <c r="N88" s="39">
        <v>3.4500000000000003E-2</v>
      </c>
      <c r="O88" s="50">
        <v>88</v>
      </c>
      <c r="P88" s="55">
        <v>4921002</v>
      </c>
      <c r="Q88" s="50">
        <v>0</v>
      </c>
      <c r="R88" s="50">
        <v>4330.4817599999997</v>
      </c>
      <c r="S88" s="39">
        <v>4.631578947E-3</v>
      </c>
      <c r="T88" s="39">
        <v>5.2331100800000001E-4</v>
      </c>
      <c r="U88" s="39">
        <v>8.4345868525153306E-5</v>
      </c>
      <c r="V88" s="53"/>
    </row>
    <row r="89" spans="2:22" x14ac:dyDescent="0.2">
      <c r="B89" s="47" t="s">
        <v>409</v>
      </c>
      <c r="C89" s="40" t="s">
        <v>410</v>
      </c>
      <c r="D89" s="40" t="s">
        <v>157</v>
      </c>
      <c r="E89" s="40" t="s">
        <v>252</v>
      </c>
      <c r="F89" s="48">
        <v>1349</v>
      </c>
      <c r="G89" s="40" t="s">
        <v>260</v>
      </c>
      <c r="H89" s="62" t="s">
        <v>338</v>
      </c>
      <c r="I89" s="40" t="s">
        <v>93</v>
      </c>
      <c r="J89" s="37"/>
      <c r="K89" s="50">
        <v>2.87</v>
      </c>
      <c r="L89" s="40" t="s">
        <v>46</v>
      </c>
      <c r="M89" s="39">
        <v>1.6E-2</v>
      </c>
      <c r="N89" s="39">
        <v>1.9400000000000001E-2</v>
      </c>
      <c r="O89" s="50">
        <v>4590707.93</v>
      </c>
      <c r="P89" s="54">
        <v>108.45</v>
      </c>
      <c r="Q89" s="50">
        <v>0</v>
      </c>
      <c r="R89" s="50">
        <v>4978.6227500000005</v>
      </c>
      <c r="S89" s="39">
        <v>1.1840892453000001E-2</v>
      </c>
      <c r="T89" s="39">
        <v>6.0163469900000001E-4</v>
      </c>
      <c r="U89" s="39">
        <v>9.6969871524834098E-5</v>
      </c>
      <c r="V89" s="53"/>
    </row>
    <row r="90" spans="2:22" x14ac:dyDescent="0.2">
      <c r="B90" s="47" t="s">
        <v>411</v>
      </c>
      <c r="C90" s="40" t="s">
        <v>412</v>
      </c>
      <c r="D90" s="40" t="s">
        <v>157</v>
      </c>
      <c r="E90" s="40" t="s">
        <v>252</v>
      </c>
      <c r="F90" s="48">
        <v>1349</v>
      </c>
      <c r="G90" s="40" t="s">
        <v>260</v>
      </c>
      <c r="H90" s="62" t="s">
        <v>338</v>
      </c>
      <c r="I90" s="40" t="s">
        <v>93</v>
      </c>
      <c r="J90" s="37"/>
      <c r="K90" s="50">
        <v>3.71</v>
      </c>
      <c r="L90" s="40" t="s">
        <v>46</v>
      </c>
      <c r="M90" s="39">
        <v>1.4200000000000001E-2</v>
      </c>
      <c r="N90" s="39">
        <v>2.1700000000000001E-2</v>
      </c>
      <c r="O90" s="50">
        <v>16410815.18</v>
      </c>
      <c r="P90" s="54">
        <v>105.14</v>
      </c>
      <c r="Q90" s="50">
        <v>0</v>
      </c>
      <c r="R90" s="50">
        <v>17254.33109</v>
      </c>
      <c r="S90" s="39">
        <v>1.7044903539000001E-2</v>
      </c>
      <c r="T90" s="39">
        <v>2.0850754969999998E-3</v>
      </c>
      <c r="U90" s="39">
        <v>3.3606689000000001E-4</v>
      </c>
      <c r="V90" s="53"/>
    </row>
    <row r="91" spans="2:22" x14ac:dyDescent="0.2">
      <c r="B91" s="47" t="s">
        <v>413</v>
      </c>
      <c r="C91" s="40" t="s">
        <v>414</v>
      </c>
      <c r="D91" s="40" t="s">
        <v>157</v>
      </c>
      <c r="E91" s="40" t="s">
        <v>252</v>
      </c>
      <c r="F91" s="48">
        <v>1357</v>
      </c>
      <c r="G91" s="40" t="s">
        <v>260</v>
      </c>
      <c r="H91" s="62" t="s">
        <v>338</v>
      </c>
      <c r="I91" s="40" t="s">
        <v>93</v>
      </c>
      <c r="J91" s="37"/>
      <c r="K91" s="50">
        <v>3.41</v>
      </c>
      <c r="L91" s="40" t="s">
        <v>46</v>
      </c>
      <c r="M91" s="39">
        <v>0.04</v>
      </c>
      <c r="N91" s="39">
        <v>2.12E-2</v>
      </c>
      <c r="O91" s="50">
        <v>156828.85</v>
      </c>
      <c r="P91" s="54">
        <v>116.79</v>
      </c>
      <c r="Q91" s="50">
        <v>0</v>
      </c>
      <c r="R91" s="50">
        <v>183.16041000000001</v>
      </c>
      <c r="S91" s="39">
        <v>1.6406546899999999E-4</v>
      </c>
      <c r="T91" s="39">
        <v>2.21337634610786E-5</v>
      </c>
      <c r="U91" s="39">
        <v>3.5674607854423101E-6</v>
      </c>
      <c r="V91" s="53"/>
    </row>
    <row r="92" spans="2:22" x14ac:dyDescent="0.2">
      <c r="B92" s="47" t="s">
        <v>415</v>
      </c>
      <c r="C92" s="40" t="s">
        <v>416</v>
      </c>
      <c r="D92" s="40" t="s">
        <v>157</v>
      </c>
      <c r="E92" s="40" t="s">
        <v>252</v>
      </c>
      <c r="F92" s="48">
        <v>1357</v>
      </c>
      <c r="G92" s="40" t="s">
        <v>260</v>
      </c>
      <c r="H92" s="62" t="s">
        <v>338</v>
      </c>
      <c r="I92" s="40" t="s">
        <v>93</v>
      </c>
      <c r="J92" s="37"/>
      <c r="K92" s="50">
        <v>1.2</v>
      </c>
      <c r="L92" s="40" t="s">
        <v>46</v>
      </c>
      <c r="M92" s="39">
        <v>0.04</v>
      </c>
      <c r="N92" s="39">
        <v>1.4999999999999999E-2</v>
      </c>
      <c r="O92" s="50">
        <v>3752536.96</v>
      </c>
      <c r="P92" s="54">
        <v>112.02</v>
      </c>
      <c r="Q92" s="50">
        <v>0</v>
      </c>
      <c r="R92" s="50">
        <v>4203.5919000000004</v>
      </c>
      <c r="S92" s="39">
        <v>2.3046891231E-2</v>
      </c>
      <c r="T92" s="39">
        <v>5.0797718099999999E-4</v>
      </c>
      <c r="U92" s="39">
        <v>8.1874403214389594E-5</v>
      </c>
      <c r="V92" s="53"/>
    </row>
    <row r="93" spans="2:22" x14ac:dyDescent="0.2">
      <c r="B93" s="47" t="s">
        <v>417</v>
      </c>
      <c r="C93" s="40" t="s">
        <v>418</v>
      </c>
      <c r="D93" s="40" t="s">
        <v>157</v>
      </c>
      <c r="E93" s="40" t="s">
        <v>252</v>
      </c>
      <c r="F93" s="48">
        <v>1357</v>
      </c>
      <c r="G93" s="40" t="s">
        <v>260</v>
      </c>
      <c r="H93" s="62" t="s">
        <v>338</v>
      </c>
      <c r="I93" s="40" t="s">
        <v>93</v>
      </c>
      <c r="J93" s="37"/>
      <c r="K93" s="50">
        <v>4.8</v>
      </c>
      <c r="L93" s="40" t="s">
        <v>46</v>
      </c>
      <c r="M93" s="39">
        <v>3.5000000000000003E-2</v>
      </c>
      <c r="N93" s="39">
        <v>2.4199999999999999E-2</v>
      </c>
      <c r="O93" s="50">
        <v>6715836.3399999999</v>
      </c>
      <c r="P93" s="54">
        <v>116.43</v>
      </c>
      <c r="Q93" s="50">
        <v>0</v>
      </c>
      <c r="R93" s="50">
        <v>7819.2482399999999</v>
      </c>
      <c r="S93" s="39">
        <v>7.4445482279999996E-3</v>
      </c>
      <c r="T93" s="39">
        <v>9.4490611200000001E-4</v>
      </c>
      <c r="U93" s="39">
        <v>1.52297439E-4</v>
      </c>
      <c r="V93" s="53"/>
    </row>
    <row r="94" spans="2:22" x14ac:dyDescent="0.2">
      <c r="B94" s="47" t="s">
        <v>419</v>
      </c>
      <c r="C94" s="40" t="s">
        <v>420</v>
      </c>
      <c r="D94" s="40" t="s">
        <v>157</v>
      </c>
      <c r="E94" s="40" t="s">
        <v>252</v>
      </c>
      <c r="F94" s="48">
        <v>777</v>
      </c>
      <c r="G94" s="40" t="s">
        <v>421</v>
      </c>
      <c r="H94" s="62" t="s">
        <v>338</v>
      </c>
      <c r="I94" s="40" t="s">
        <v>93</v>
      </c>
      <c r="J94" s="37"/>
      <c r="K94" s="50">
        <v>3.12</v>
      </c>
      <c r="L94" s="40" t="s">
        <v>46</v>
      </c>
      <c r="M94" s="39">
        <v>4.2999999999999997E-2</v>
      </c>
      <c r="N94" s="39">
        <v>1.72E-2</v>
      </c>
      <c r="O94" s="50">
        <v>159113.26</v>
      </c>
      <c r="P94" s="54">
        <v>117.55</v>
      </c>
      <c r="Q94" s="50">
        <v>0</v>
      </c>
      <c r="R94" s="50">
        <v>187.03763000000001</v>
      </c>
      <c r="S94" s="39">
        <v>2.60035878E-4</v>
      </c>
      <c r="T94" s="39">
        <v>2.2602300686817301E-5</v>
      </c>
      <c r="U94" s="39">
        <v>3.64297836212022E-6</v>
      </c>
      <c r="V94" s="53"/>
    </row>
    <row r="95" spans="2:22" x14ac:dyDescent="0.2">
      <c r="B95" s="47" t="s">
        <v>422</v>
      </c>
      <c r="C95" s="40" t="s">
        <v>423</v>
      </c>
      <c r="D95" s="40" t="s">
        <v>157</v>
      </c>
      <c r="E95" s="40" t="s">
        <v>252</v>
      </c>
      <c r="F95" s="48">
        <v>141</v>
      </c>
      <c r="G95" s="40" t="s">
        <v>424</v>
      </c>
      <c r="H95" s="62" t="s">
        <v>338</v>
      </c>
      <c r="I95" s="40" t="s">
        <v>93</v>
      </c>
      <c r="J95" s="37"/>
      <c r="K95" s="50">
        <v>0.16</v>
      </c>
      <c r="L95" s="40" t="s">
        <v>46</v>
      </c>
      <c r="M95" s="39">
        <v>2.1499999999999998E-2</v>
      </c>
      <c r="N95" s="39">
        <v>1.24E-2</v>
      </c>
      <c r="O95" s="50">
        <v>435493.91</v>
      </c>
      <c r="P95" s="54">
        <v>109.11</v>
      </c>
      <c r="Q95" s="50">
        <v>0</v>
      </c>
      <c r="R95" s="50">
        <v>475.16739999999999</v>
      </c>
      <c r="S95" s="39">
        <v>7.4689938940000001E-3</v>
      </c>
      <c r="T95" s="39">
        <v>5.7420939579768998E-5</v>
      </c>
      <c r="U95" s="39">
        <v>9.2549534368293803E-6</v>
      </c>
      <c r="V95" s="53"/>
    </row>
    <row r="96" spans="2:22" x14ac:dyDescent="0.2">
      <c r="B96" s="47" t="s">
        <v>425</v>
      </c>
      <c r="C96" s="40" t="s">
        <v>426</v>
      </c>
      <c r="D96" s="40" t="s">
        <v>157</v>
      </c>
      <c r="E96" s="40" t="s">
        <v>252</v>
      </c>
      <c r="F96" s="48">
        <v>1063</v>
      </c>
      <c r="G96" s="40" t="s">
        <v>427</v>
      </c>
      <c r="H96" s="62" t="s">
        <v>428</v>
      </c>
      <c r="I96" s="40" t="s">
        <v>93</v>
      </c>
      <c r="J96" s="37"/>
      <c r="K96" s="50">
        <v>6.31</v>
      </c>
      <c r="L96" s="40" t="s">
        <v>46</v>
      </c>
      <c r="M96" s="39">
        <v>5.1499999999999997E-2</v>
      </c>
      <c r="N96" s="39">
        <v>2.76E-2</v>
      </c>
      <c r="O96" s="50">
        <v>22400000.93</v>
      </c>
      <c r="P96" s="54">
        <v>150.84</v>
      </c>
      <c r="Q96" s="50">
        <v>0</v>
      </c>
      <c r="R96" s="50">
        <v>33788.161399999997</v>
      </c>
      <c r="S96" s="39">
        <v>7.1625676470000003E-3</v>
      </c>
      <c r="T96" s="39">
        <v>4.083083086E-3</v>
      </c>
      <c r="U96" s="39">
        <v>6.58100409E-4</v>
      </c>
      <c r="V96" s="53"/>
    </row>
    <row r="97" spans="2:22" x14ac:dyDescent="0.2">
      <c r="B97" s="47" t="s">
        <v>429</v>
      </c>
      <c r="C97" s="40" t="s">
        <v>430</v>
      </c>
      <c r="D97" s="40" t="s">
        <v>157</v>
      </c>
      <c r="E97" s="40" t="s">
        <v>252</v>
      </c>
      <c r="F97" s="48">
        <v>390</v>
      </c>
      <c r="G97" s="40" t="s">
        <v>260</v>
      </c>
      <c r="H97" s="62" t="s">
        <v>428</v>
      </c>
      <c r="I97" s="40" t="s">
        <v>93</v>
      </c>
      <c r="J97" s="37"/>
      <c r="K97" s="50">
        <v>0.15</v>
      </c>
      <c r="L97" s="40" t="s">
        <v>46</v>
      </c>
      <c r="M97" s="39">
        <v>4.4499999999999998E-2</v>
      </c>
      <c r="N97" s="39">
        <v>1.9E-2</v>
      </c>
      <c r="O97" s="50">
        <v>8773569.4700000007</v>
      </c>
      <c r="P97" s="54">
        <v>115.95</v>
      </c>
      <c r="Q97" s="50">
        <v>0</v>
      </c>
      <c r="R97" s="50">
        <v>10172.953799999999</v>
      </c>
      <c r="S97" s="39">
        <v>4.2198782129000002E-2</v>
      </c>
      <c r="T97" s="39">
        <v>1.229336367E-3</v>
      </c>
      <c r="U97" s="39">
        <v>1.9814114699999999E-4</v>
      </c>
      <c r="V97" s="53"/>
    </row>
    <row r="98" spans="2:22" x14ac:dyDescent="0.2">
      <c r="B98" s="47" t="s">
        <v>431</v>
      </c>
      <c r="C98" s="40" t="s">
        <v>432</v>
      </c>
      <c r="D98" s="40" t="s">
        <v>157</v>
      </c>
      <c r="E98" s="40" t="s">
        <v>252</v>
      </c>
      <c r="F98" s="48">
        <v>230</v>
      </c>
      <c r="G98" s="40" t="s">
        <v>433</v>
      </c>
      <c r="H98" s="62" t="s">
        <v>428</v>
      </c>
      <c r="I98" s="40" t="s">
        <v>93</v>
      </c>
      <c r="J98" s="37"/>
      <c r="K98" s="50">
        <v>1.89</v>
      </c>
      <c r="L98" s="40" t="s">
        <v>46</v>
      </c>
      <c r="M98" s="39">
        <v>2.1999999999999999E-2</v>
      </c>
      <c r="N98" s="39">
        <v>1.37E-2</v>
      </c>
      <c r="O98" s="50">
        <v>9450000</v>
      </c>
      <c r="P98" s="54">
        <v>109.89</v>
      </c>
      <c r="Q98" s="50">
        <v>0</v>
      </c>
      <c r="R98" s="50">
        <v>10384.605</v>
      </c>
      <c r="S98" s="39">
        <v>1.1909031226999999E-2</v>
      </c>
      <c r="T98" s="39">
        <v>1.2549130600000001E-3</v>
      </c>
      <c r="U98" s="39">
        <v>2.0226352999999999E-4</v>
      </c>
      <c r="V98" s="53"/>
    </row>
    <row r="99" spans="2:22" x14ac:dyDescent="0.2">
      <c r="B99" s="47" t="s">
        <v>434</v>
      </c>
      <c r="C99" s="40" t="s">
        <v>435</v>
      </c>
      <c r="D99" s="40" t="s">
        <v>157</v>
      </c>
      <c r="E99" s="40" t="s">
        <v>252</v>
      </c>
      <c r="F99" s="48">
        <v>230</v>
      </c>
      <c r="G99" s="40" t="s">
        <v>433</v>
      </c>
      <c r="H99" s="62" t="s">
        <v>428</v>
      </c>
      <c r="I99" s="40" t="s">
        <v>93</v>
      </c>
      <c r="J99" s="37"/>
      <c r="K99" s="50">
        <v>10.050000000000001</v>
      </c>
      <c r="L99" s="40" t="s">
        <v>46</v>
      </c>
      <c r="M99" s="39">
        <v>5.7999999999999996E-3</v>
      </c>
      <c r="N99" s="39">
        <v>2.4400000000000002E-2</v>
      </c>
      <c r="O99" s="50">
        <v>9000000</v>
      </c>
      <c r="P99" s="54">
        <v>87.53</v>
      </c>
      <c r="Q99" s="50">
        <v>0</v>
      </c>
      <c r="R99" s="50">
        <v>7877.7</v>
      </c>
      <c r="S99" s="39">
        <v>4.4999999999999998E-2</v>
      </c>
      <c r="T99" s="39">
        <v>9.5196963299999996E-4</v>
      </c>
      <c r="U99" s="39">
        <v>1.5343591799999999E-4</v>
      </c>
      <c r="V99" s="53"/>
    </row>
    <row r="100" spans="2:22" x14ac:dyDescent="0.2">
      <c r="B100" s="47" t="s">
        <v>436</v>
      </c>
      <c r="C100" s="40" t="s">
        <v>437</v>
      </c>
      <c r="D100" s="40" t="s">
        <v>157</v>
      </c>
      <c r="E100" s="40" t="s">
        <v>252</v>
      </c>
      <c r="F100" s="48">
        <v>1327</v>
      </c>
      <c r="G100" s="40" t="s">
        <v>260</v>
      </c>
      <c r="H100" s="62" t="s">
        <v>428</v>
      </c>
      <c r="I100" s="40" t="s">
        <v>93</v>
      </c>
      <c r="J100" s="37"/>
      <c r="K100" s="50">
        <v>1.34</v>
      </c>
      <c r="L100" s="40" t="s">
        <v>46</v>
      </c>
      <c r="M100" s="39">
        <v>2.5000000000000001E-2</v>
      </c>
      <c r="N100" s="39">
        <v>2.06E-2</v>
      </c>
      <c r="O100" s="50">
        <v>27374000.960000001</v>
      </c>
      <c r="P100" s="54">
        <v>109.03</v>
      </c>
      <c r="Q100" s="50">
        <v>0</v>
      </c>
      <c r="R100" s="50">
        <v>29845.873240000001</v>
      </c>
      <c r="S100" s="39">
        <v>3.8755417727000002E-2</v>
      </c>
      <c r="T100" s="39">
        <v>3.6066827899999998E-3</v>
      </c>
      <c r="U100" s="39">
        <v>5.8131548400000002E-4</v>
      </c>
      <c r="V100" s="53"/>
    </row>
    <row r="101" spans="2:22" x14ac:dyDescent="0.2">
      <c r="B101" s="47" t="s">
        <v>438</v>
      </c>
      <c r="C101" s="40" t="s">
        <v>439</v>
      </c>
      <c r="D101" s="40" t="s">
        <v>157</v>
      </c>
      <c r="E101" s="40" t="s">
        <v>252</v>
      </c>
      <c r="F101" s="48">
        <v>1153</v>
      </c>
      <c r="G101" s="40" t="s">
        <v>253</v>
      </c>
      <c r="H101" s="62" t="s">
        <v>428</v>
      </c>
      <c r="I101" s="40" t="s">
        <v>93</v>
      </c>
      <c r="J101" s="37"/>
      <c r="K101" s="50">
        <v>5.08</v>
      </c>
      <c r="L101" s="40" t="s">
        <v>46</v>
      </c>
      <c r="M101" s="39">
        <v>1.09E-2</v>
      </c>
      <c r="N101" s="39">
        <v>3.2399999999999998E-2</v>
      </c>
      <c r="O101" s="50">
        <v>904</v>
      </c>
      <c r="P101" s="55">
        <v>4713094</v>
      </c>
      <c r="Q101" s="50">
        <v>0</v>
      </c>
      <c r="R101" s="50">
        <v>42606.369760000001</v>
      </c>
      <c r="S101" s="39">
        <v>4.9782477008000002E-2</v>
      </c>
      <c r="T101" s="39">
        <v>5.1487071369999996E-3</v>
      </c>
      <c r="U101" s="39">
        <v>8.2985484299999998E-4</v>
      </c>
      <c r="V101" s="53"/>
    </row>
    <row r="102" spans="2:22" x14ac:dyDescent="0.2">
      <c r="B102" s="47" t="s">
        <v>440</v>
      </c>
      <c r="C102" s="40" t="s">
        <v>441</v>
      </c>
      <c r="D102" s="40" t="s">
        <v>157</v>
      </c>
      <c r="E102" s="40" t="s">
        <v>252</v>
      </c>
      <c r="F102" s="48">
        <v>1153</v>
      </c>
      <c r="G102" s="40" t="s">
        <v>253</v>
      </c>
      <c r="H102" s="62" t="s">
        <v>428</v>
      </c>
      <c r="I102" s="40" t="s">
        <v>93</v>
      </c>
      <c r="J102" s="37"/>
      <c r="K102" s="50">
        <v>5.7</v>
      </c>
      <c r="L102" s="40" t="s">
        <v>46</v>
      </c>
      <c r="M102" s="39">
        <v>2.9899999999999999E-2</v>
      </c>
      <c r="N102" s="39">
        <v>3.1199999999999999E-2</v>
      </c>
      <c r="O102" s="50">
        <v>755</v>
      </c>
      <c r="P102" s="55">
        <v>5034999</v>
      </c>
      <c r="Q102" s="50">
        <v>0</v>
      </c>
      <c r="R102" s="50">
        <v>38014.242449999998</v>
      </c>
      <c r="S102" s="39">
        <v>4.71875E-2</v>
      </c>
      <c r="T102" s="39">
        <v>4.5937779369999996E-3</v>
      </c>
      <c r="U102" s="39">
        <v>7.4041283899999998E-4</v>
      </c>
      <c r="V102" s="53"/>
    </row>
    <row r="103" spans="2:22" x14ac:dyDescent="0.2">
      <c r="B103" s="47" t="s">
        <v>442</v>
      </c>
      <c r="C103" s="40" t="s">
        <v>443</v>
      </c>
      <c r="D103" s="40" t="s">
        <v>157</v>
      </c>
      <c r="E103" s="40" t="s">
        <v>252</v>
      </c>
      <c r="F103" s="48">
        <v>748</v>
      </c>
      <c r="G103" s="40" t="s">
        <v>253</v>
      </c>
      <c r="H103" s="62" t="s">
        <v>428</v>
      </c>
      <c r="I103" s="40" t="s">
        <v>93</v>
      </c>
      <c r="J103" s="37"/>
      <c r="K103" s="50">
        <v>3.36</v>
      </c>
      <c r="L103" s="40" t="s">
        <v>46</v>
      </c>
      <c r="M103" s="39">
        <v>2.4199999999999999E-2</v>
      </c>
      <c r="N103" s="39">
        <v>3.04E-2</v>
      </c>
      <c r="O103" s="50">
        <v>80</v>
      </c>
      <c r="P103" s="55">
        <v>5350089</v>
      </c>
      <c r="Q103" s="50">
        <v>0</v>
      </c>
      <c r="R103" s="50">
        <v>4280.0712000000003</v>
      </c>
      <c r="S103" s="39">
        <v>2.6416589609999999E-3</v>
      </c>
      <c r="T103" s="39">
        <v>5.1721921499999998E-4</v>
      </c>
      <c r="U103" s="39">
        <v>8.3364009530776799E-5</v>
      </c>
      <c r="V103" s="53"/>
    </row>
    <row r="104" spans="2:22" x14ac:dyDescent="0.2">
      <c r="B104" s="47" t="s">
        <v>444</v>
      </c>
      <c r="C104" s="40" t="s">
        <v>445</v>
      </c>
      <c r="D104" s="40" t="s">
        <v>157</v>
      </c>
      <c r="E104" s="40" t="s">
        <v>252</v>
      </c>
      <c r="F104" s="48">
        <v>748</v>
      </c>
      <c r="G104" s="40" t="s">
        <v>253</v>
      </c>
      <c r="H104" s="62" t="s">
        <v>428</v>
      </c>
      <c r="I104" s="40" t="s">
        <v>93</v>
      </c>
      <c r="J104" s="37"/>
      <c r="K104" s="50">
        <v>4.82</v>
      </c>
      <c r="L104" s="40" t="s">
        <v>46</v>
      </c>
      <c r="M104" s="39">
        <v>2E-3</v>
      </c>
      <c r="N104" s="39">
        <v>3.15E-2</v>
      </c>
      <c r="O104" s="50">
        <v>397</v>
      </c>
      <c r="P104" s="55">
        <v>4574001</v>
      </c>
      <c r="Q104" s="50">
        <v>0</v>
      </c>
      <c r="R104" s="50">
        <v>18158.78397</v>
      </c>
      <c r="S104" s="39">
        <v>3.4636189146000002E-2</v>
      </c>
      <c r="T104" s="39">
        <v>2.1943728400000001E-3</v>
      </c>
      <c r="U104" s="39">
        <v>3.53683144E-4</v>
      </c>
      <c r="V104" s="53"/>
    </row>
    <row r="105" spans="2:22" x14ac:dyDescent="0.2">
      <c r="B105" s="47" t="s">
        <v>446</v>
      </c>
      <c r="C105" s="40" t="s">
        <v>447</v>
      </c>
      <c r="D105" s="40" t="s">
        <v>157</v>
      </c>
      <c r="E105" s="40" t="s">
        <v>252</v>
      </c>
      <c r="F105" s="48">
        <v>748</v>
      </c>
      <c r="G105" s="40" t="s">
        <v>253</v>
      </c>
      <c r="H105" s="62" t="s">
        <v>428</v>
      </c>
      <c r="I105" s="40" t="s">
        <v>93</v>
      </c>
      <c r="J105" s="37"/>
      <c r="K105" s="50">
        <v>5.48</v>
      </c>
      <c r="L105" s="40" t="s">
        <v>46</v>
      </c>
      <c r="M105" s="39">
        <v>3.1699999999999999E-2</v>
      </c>
      <c r="N105" s="39">
        <v>3.4599999999999999E-2</v>
      </c>
      <c r="O105" s="50">
        <v>357</v>
      </c>
      <c r="P105" s="55">
        <v>4940000</v>
      </c>
      <c r="Q105" s="50">
        <v>0</v>
      </c>
      <c r="R105" s="50">
        <v>17635.8</v>
      </c>
      <c r="S105" s="39">
        <v>3.8527951651000002E-2</v>
      </c>
      <c r="T105" s="39">
        <v>2.131173574E-3</v>
      </c>
      <c r="U105" s="39">
        <v>3.4349685499999999E-4</v>
      </c>
      <c r="V105" s="53"/>
    </row>
    <row r="106" spans="2:22" x14ac:dyDescent="0.2">
      <c r="B106" s="47" t="s">
        <v>448</v>
      </c>
      <c r="C106" s="40" t="s">
        <v>449</v>
      </c>
      <c r="D106" s="40" t="s">
        <v>157</v>
      </c>
      <c r="E106" s="40" t="s">
        <v>252</v>
      </c>
      <c r="F106" s="48">
        <v>1248</v>
      </c>
      <c r="G106" s="40" t="s">
        <v>253</v>
      </c>
      <c r="H106" s="62" t="s">
        <v>428</v>
      </c>
      <c r="I106" s="40" t="s">
        <v>93</v>
      </c>
      <c r="J106" s="37"/>
      <c r="K106" s="50">
        <v>0.91</v>
      </c>
      <c r="L106" s="40" t="s">
        <v>46</v>
      </c>
      <c r="M106" s="39">
        <v>6.7999999999999996E-3</v>
      </c>
      <c r="N106" s="39">
        <v>1.7399999999999999E-2</v>
      </c>
      <c r="O106" s="50">
        <v>22986950.48</v>
      </c>
      <c r="P106" s="54">
        <v>107.84</v>
      </c>
      <c r="Q106" s="50">
        <v>0</v>
      </c>
      <c r="R106" s="50">
        <v>24789.127390000001</v>
      </c>
      <c r="S106" s="39">
        <v>5.1257905264000002E-2</v>
      </c>
      <c r="T106" s="39">
        <v>2.995607413E-3</v>
      </c>
      <c r="U106" s="39">
        <v>4.8282398900000001E-4</v>
      </c>
      <c r="V106" s="53"/>
    </row>
    <row r="107" spans="2:22" x14ac:dyDescent="0.2">
      <c r="B107" s="47" t="s">
        <v>450</v>
      </c>
      <c r="C107" s="40" t="s">
        <v>451</v>
      </c>
      <c r="D107" s="40" t="s">
        <v>157</v>
      </c>
      <c r="E107" s="40" t="s">
        <v>252</v>
      </c>
      <c r="F107" s="48">
        <v>1248</v>
      </c>
      <c r="G107" s="40" t="s">
        <v>253</v>
      </c>
      <c r="H107" s="62" t="s">
        <v>428</v>
      </c>
      <c r="I107" s="40" t="s">
        <v>93</v>
      </c>
      <c r="J107" s="37"/>
      <c r="K107" s="50">
        <v>4.7</v>
      </c>
      <c r="L107" s="40" t="s">
        <v>46</v>
      </c>
      <c r="M107" s="39">
        <v>2E-3</v>
      </c>
      <c r="N107" s="39">
        <v>1.9699999999999999E-2</v>
      </c>
      <c r="O107" s="50">
        <v>29994391</v>
      </c>
      <c r="P107" s="54">
        <v>96.9</v>
      </c>
      <c r="Q107" s="50">
        <v>0</v>
      </c>
      <c r="R107" s="50">
        <v>29064.564880000002</v>
      </c>
      <c r="S107" s="39">
        <v>6.6654202221999997E-2</v>
      </c>
      <c r="T107" s="39">
        <v>3.5122666739999999E-3</v>
      </c>
      <c r="U107" s="39">
        <v>5.6609774700000005E-4</v>
      </c>
      <c r="V107" s="53"/>
    </row>
    <row r="108" spans="2:22" x14ac:dyDescent="0.2">
      <c r="B108" s="47" t="s">
        <v>452</v>
      </c>
      <c r="C108" s="40" t="s">
        <v>453</v>
      </c>
      <c r="D108" s="40" t="s">
        <v>157</v>
      </c>
      <c r="E108" s="40" t="s">
        <v>252</v>
      </c>
      <c r="F108" s="48">
        <v>613</v>
      </c>
      <c r="G108" s="40" t="s">
        <v>260</v>
      </c>
      <c r="H108" s="62" t="s">
        <v>428</v>
      </c>
      <c r="I108" s="40" t="s">
        <v>93</v>
      </c>
      <c r="J108" s="37"/>
      <c r="K108" s="50">
        <v>4.5599999999999996</v>
      </c>
      <c r="L108" s="40" t="s">
        <v>46</v>
      </c>
      <c r="M108" s="39">
        <v>2.4E-2</v>
      </c>
      <c r="N108" s="39">
        <v>2.5899999999999999E-2</v>
      </c>
      <c r="O108" s="50">
        <v>34075805.950000003</v>
      </c>
      <c r="P108" s="55">
        <v>109</v>
      </c>
      <c r="Q108" s="50">
        <v>0</v>
      </c>
      <c r="R108" s="50">
        <v>37142.628479999999</v>
      </c>
      <c r="S108" s="39">
        <v>3.0036645205999999E-2</v>
      </c>
      <c r="T108" s="39">
        <v>4.488448967E-3</v>
      </c>
      <c r="U108" s="39">
        <v>7.2343619700000002E-4</v>
      </c>
      <c r="V108" s="53"/>
    </row>
    <row r="109" spans="2:22" x14ac:dyDescent="0.2">
      <c r="B109" s="47" t="s">
        <v>454</v>
      </c>
      <c r="C109" s="40" t="s">
        <v>455</v>
      </c>
      <c r="D109" s="40" t="s">
        <v>157</v>
      </c>
      <c r="E109" s="40" t="s">
        <v>252</v>
      </c>
      <c r="F109" s="48">
        <v>613</v>
      </c>
      <c r="G109" s="40" t="s">
        <v>260</v>
      </c>
      <c r="H109" s="62" t="s">
        <v>428</v>
      </c>
      <c r="I109" s="40" t="s">
        <v>93</v>
      </c>
      <c r="J109" s="37"/>
      <c r="K109" s="50">
        <v>6.52</v>
      </c>
      <c r="L109" s="40" t="s">
        <v>46</v>
      </c>
      <c r="M109" s="39">
        <v>1.4999999999999999E-2</v>
      </c>
      <c r="N109" s="39">
        <v>2.9899999999999999E-2</v>
      </c>
      <c r="O109" s="50">
        <v>15000000</v>
      </c>
      <c r="P109" s="54">
        <v>94.85</v>
      </c>
      <c r="Q109" s="50">
        <v>0</v>
      </c>
      <c r="R109" s="50">
        <v>14227.5</v>
      </c>
      <c r="S109" s="39">
        <v>5.3862865145000001E-2</v>
      </c>
      <c r="T109" s="39">
        <v>1.719302329E-3</v>
      </c>
      <c r="U109" s="39">
        <v>2.7711255000000001E-4</v>
      </c>
      <c r="V109" s="53"/>
    </row>
    <row r="110" spans="2:22" x14ac:dyDescent="0.2">
      <c r="B110" s="47" t="s">
        <v>456</v>
      </c>
      <c r="C110" s="40" t="s">
        <v>457</v>
      </c>
      <c r="D110" s="40" t="s">
        <v>157</v>
      </c>
      <c r="E110" s="40" t="s">
        <v>252</v>
      </c>
      <c r="F110" s="48">
        <v>1324</v>
      </c>
      <c r="G110" s="40" t="s">
        <v>458</v>
      </c>
      <c r="H110" s="62" t="s">
        <v>428</v>
      </c>
      <c r="I110" s="40" t="s">
        <v>93</v>
      </c>
      <c r="J110" s="37"/>
      <c r="K110" s="50">
        <v>1</v>
      </c>
      <c r="L110" s="40" t="s">
        <v>46</v>
      </c>
      <c r="M110" s="39">
        <v>2.3199999999999998E-2</v>
      </c>
      <c r="N110" s="39">
        <v>1.3299999999999999E-2</v>
      </c>
      <c r="O110" s="50">
        <v>472000</v>
      </c>
      <c r="P110" s="54">
        <v>108.96</v>
      </c>
      <c r="Q110" s="50">
        <v>5.9079199999999998</v>
      </c>
      <c r="R110" s="50">
        <v>520.19911999999999</v>
      </c>
      <c r="S110" s="39">
        <v>1.8051973450000001E-3</v>
      </c>
      <c r="T110" s="39">
        <v>6.2862734772985303E-5</v>
      </c>
      <c r="U110" s="39">
        <v>1.0132047428926399E-5</v>
      </c>
      <c r="V110" s="53"/>
    </row>
    <row r="111" spans="2:22" x14ac:dyDescent="0.2">
      <c r="B111" s="47" t="s">
        <v>459</v>
      </c>
      <c r="C111" s="40" t="s">
        <v>460</v>
      </c>
      <c r="D111" s="40" t="s">
        <v>157</v>
      </c>
      <c r="E111" s="40" t="s">
        <v>252</v>
      </c>
      <c r="F111" s="48">
        <v>1450</v>
      </c>
      <c r="G111" s="40" t="s">
        <v>260</v>
      </c>
      <c r="H111" s="62" t="s">
        <v>428</v>
      </c>
      <c r="I111" s="40" t="s">
        <v>93</v>
      </c>
      <c r="J111" s="37"/>
      <c r="K111" s="50">
        <v>2.97</v>
      </c>
      <c r="L111" s="40" t="s">
        <v>46</v>
      </c>
      <c r="M111" s="39">
        <v>1.4E-2</v>
      </c>
      <c r="N111" s="39">
        <v>2.12E-2</v>
      </c>
      <c r="O111" s="50">
        <v>3561156</v>
      </c>
      <c r="P111" s="54">
        <v>106.48</v>
      </c>
      <c r="Q111" s="50">
        <v>0</v>
      </c>
      <c r="R111" s="50">
        <v>3791.9189099999999</v>
      </c>
      <c r="S111" s="39">
        <v>4.0076029700000003E-3</v>
      </c>
      <c r="T111" s="39">
        <v>4.58229134E-4</v>
      </c>
      <c r="U111" s="39">
        <v>7.3856146167188303E-5</v>
      </c>
      <c r="V111" s="53"/>
    </row>
    <row r="112" spans="2:22" x14ac:dyDescent="0.2">
      <c r="B112" s="47" t="s">
        <v>461</v>
      </c>
      <c r="C112" s="40" t="s">
        <v>462</v>
      </c>
      <c r="D112" s="40" t="s">
        <v>157</v>
      </c>
      <c r="E112" s="40" t="s">
        <v>252</v>
      </c>
      <c r="F112" s="48">
        <v>231</v>
      </c>
      <c r="G112" s="40" t="s">
        <v>253</v>
      </c>
      <c r="H112" s="62" t="s">
        <v>428</v>
      </c>
      <c r="I112" s="40" t="s">
        <v>93</v>
      </c>
      <c r="J112" s="37"/>
      <c r="K112" s="50">
        <v>5.0599999999999996</v>
      </c>
      <c r="L112" s="40" t="s">
        <v>46</v>
      </c>
      <c r="M112" s="39">
        <v>3.3099999999999997E-2</v>
      </c>
      <c r="N112" s="39">
        <v>3.4099999999999998E-2</v>
      </c>
      <c r="O112" s="50">
        <v>960</v>
      </c>
      <c r="P112" s="55">
        <v>4989000</v>
      </c>
      <c r="Q112" s="50">
        <v>0</v>
      </c>
      <c r="R112" s="50">
        <v>47894.400000000001</v>
      </c>
      <c r="S112" s="39">
        <v>6.8429681374000004E-2</v>
      </c>
      <c r="T112" s="39">
        <v>5.7877317520000004E-3</v>
      </c>
      <c r="U112" s="39">
        <v>9.3285112100000001E-4</v>
      </c>
      <c r="V112" s="53"/>
    </row>
    <row r="113" spans="2:22" x14ac:dyDescent="0.2">
      <c r="B113" s="47" t="s">
        <v>463</v>
      </c>
      <c r="C113" s="40" t="s">
        <v>464</v>
      </c>
      <c r="D113" s="40" t="s">
        <v>157</v>
      </c>
      <c r="E113" s="40" t="s">
        <v>252</v>
      </c>
      <c r="F113" s="48">
        <v>231</v>
      </c>
      <c r="G113" s="40" t="s">
        <v>253</v>
      </c>
      <c r="H113" s="62" t="s">
        <v>428</v>
      </c>
      <c r="I113" s="40" t="s">
        <v>93</v>
      </c>
      <c r="J113" s="37"/>
      <c r="K113" s="50">
        <v>0.81</v>
      </c>
      <c r="L113" s="40" t="s">
        <v>46</v>
      </c>
      <c r="M113" s="39">
        <v>1.8200000000000001E-2</v>
      </c>
      <c r="N113" s="39">
        <v>2.3599999999999999E-2</v>
      </c>
      <c r="O113" s="50">
        <v>833</v>
      </c>
      <c r="P113" s="55">
        <v>5369548</v>
      </c>
      <c r="Q113" s="50">
        <v>0</v>
      </c>
      <c r="R113" s="50">
        <v>44728.334840000003</v>
      </c>
      <c r="S113" s="39">
        <v>5.8616564633000003E-2</v>
      </c>
      <c r="T113" s="39">
        <v>5.4051330380000002E-3</v>
      </c>
      <c r="U113" s="39">
        <v>8.7118488400000004E-4</v>
      </c>
      <c r="V113" s="53"/>
    </row>
    <row r="114" spans="2:22" x14ac:dyDescent="0.2">
      <c r="B114" s="47" t="s">
        <v>465</v>
      </c>
      <c r="C114" s="40" t="s">
        <v>466</v>
      </c>
      <c r="D114" s="40" t="s">
        <v>157</v>
      </c>
      <c r="E114" s="40" t="s">
        <v>252</v>
      </c>
      <c r="F114" s="48">
        <v>1514</v>
      </c>
      <c r="G114" s="40" t="s">
        <v>260</v>
      </c>
      <c r="H114" s="62" t="s">
        <v>467</v>
      </c>
      <c r="I114" s="40" t="s">
        <v>270</v>
      </c>
      <c r="J114" s="37"/>
      <c r="K114" s="50">
        <v>1.01</v>
      </c>
      <c r="L114" s="40" t="s">
        <v>46</v>
      </c>
      <c r="M114" s="39">
        <v>2.75E-2</v>
      </c>
      <c r="N114" s="39">
        <v>2.0299999999999999E-2</v>
      </c>
      <c r="O114" s="50">
        <v>1326931.49</v>
      </c>
      <c r="P114" s="54">
        <v>111.21</v>
      </c>
      <c r="Q114" s="50">
        <v>0</v>
      </c>
      <c r="R114" s="50">
        <v>1475.6804999999999</v>
      </c>
      <c r="S114" s="39">
        <v>4.799333068E-3</v>
      </c>
      <c r="T114" s="39">
        <v>1.7832654499999999E-4</v>
      </c>
      <c r="U114" s="39">
        <v>2.8742195519172999E-5</v>
      </c>
      <c r="V114" s="53"/>
    </row>
    <row r="115" spans="2:22" x14ac:dyDescent="0.2">
      <c r="B115" s="47" t="s">
        <v>468</v>
      </c>
      <c r="C115" s="40" t="s">
        <v>469</v>
      </c>
      <c r="D115" s="40" t="s">
        <v>157</v>
      </c>
      <c r="E115" s="40" t="s">
        <v>252</v>
      </c>
      <c r="F115" s="48">
        <v>1514</v>
      </c>
      <c r="G115" s="40" t="s">
        <v>260</v>
      </c>
      <c r="H115" s="62" t="s">
        <v>467</v>
      </c>
      <c r="I115" s="40" t="s">
        <v>270</v>
      </c>
      <c r="J115" s="37"/>
      <c r="K115" s="50">
        <v>4.5599999999999996</v>
      </c>
      <c r="L115" s="40" t="s">
        <v>46</v>
      </c>
      <c r="M115" s="39">
        <v>1.9599999999999999E-2</v>
      </c>
      <c r="N115" s="39">
        <v>2.52E-2</v>
      </c>
      <c r="O115" s="50">
        <v>9383572</v>
      </c>
      <c r="P115" s="54">
        <v>106.25</v>
      </c>
      <c r="Q115" s="50">
        <v>0</v>
      </c>
      <c r="R115" s="50">
        <v>9970.0452499999992</v>
      </c>
      <c r="S115" s="39">
        <v>8.9278791809999994E-3</v>
      </c>
      <c r="T115" s="39">
        <v>1.204816167E-3</v>
      </c>
      <c r="U115" s="39">
        <v>1.94189046E-4</v>
      </c>
      <c r="V115" s="53"/>
    </row>
    <row r="116" spans="2:22" x14ac:dyDescent="0.2">
      <c r="B116" s="47" t="s">
        <v>470</v>
      </c>
      <c r="C116" s="40" t="s">
        <v>471</v>
      </c>
      <c r="D116" s="40" t="s">
        <v>157</v>
      </c>
      <c r="E116" s="40" t="s">
        <v>252</v>
      </c>
      <c r="F116" s="48">
        <v>1514</v>
      </c>
      <c r="G116" s="40" t="s">
        <v>260</v>
      </c>
      <c r="H116" s="62" t="s">
        <v>467</v>
      </c>
      <c r="I116" s="40" t="s">
        <v>270</v>
      </c>
      <c r="J116" s="37"/>
      <c r="K116" s="50">
        <v>6.12</v>
      </c>
      <c r="L116" s="40" t="s">
        <v>46</v>
      </c>
      <c r="M116" s="39">
        <v>1.5800000000000002E-2</v>
      </c>
      <c r="N116" s="39">
        <v>2.7400000000000001E-2</v>
      </c>
      <c r="O116" s="50">
        <v>34669041.479999997</v>
      </c>
      <c r="P116" s="55">
        <v>101</v>
      </c>
      <c r="Q116" s="50">
        <v>0</v>
      </c>
      <c r="R116" s="50">
        <v>35015.731890000003</v>
      </c>
      <c r="S116" s="39">
        <v>3.4751757612999999E-2</v>
      </c>
      <c r="T116" s="39">
        <v>4.2314271239999998E-3</v>
      </c>
      <c r="U116" s="39">
        <v>6.8201010399999995E-4</v>
      </c>
      <c r="V116" s="53"/>
    </row>
    <row r="117" spans="2:22" x14ac:dyDescent="0.2">
      <c r="B117" s="47" t="s">
        <v>472</v>
      </c>
      <c r="C117" s="40" t="s">
        <v>473</v>
      </c>
      <c r="D117" s="40" t="s">
        <v>157</v>
      </c>
      <c r="E117" s="40" t="s">
        <v>252</v>
      </c>
      <c r="F117" s="48">
        <v>715</v>
      </c>
      <c r="G117" s="40" t="s">
        <v>474</v>
      </c>
      <c r="H117" s="62" t="s">
        <v>475</v>
      </c>
      <c r="I117" s="40" t="s">
        <v>270</v>
      </c>
      <c r="J117" s="37"/>
      <c r="K117" s="50">
        <v>5.3</v>
      </c>
      <c r="L117" s="40" t="s">
        <v>46</v>
      </c>
      <c r="M117" s="39">
        <v>1E-3</v>
      </c>
      <c r="N117" s="39">
        <v>2.4400000000000002E-2</v>
      </c>
      <c r="O117" s="50">
        <v>7267921</v>
      </c>
      <c r="P117" s="54">
        <v>94.36</v>
      </c>
      <c r="Q117" s="50">
        <v>3.8788200000000002</v>
      </c>
      <c r="R117" s="50">
        <v>6861.8890600000004</v>
      </c>
      <c r="S117" s="39">
        <v>3.9838173475000002E-2</v>
      </c>
      <c r="T117" s="39">
        <v>8.29215382E-4</v>
      </c>
      <c r="U117" s="39">
        <v>1.33650717E-4</v>
      </c>
      <c r="V117" s="53"/>
    </row>
    <row r="118" spans="2:22" x14ac:dyDescent="0.2">
      <c r="B118" s="47" t="s">
        <v>476</v>
      </c>
      <c r="C118" s="40" t="s">
        <v>477</v>
      </c>
      <c r="D118" s="40" t="s">
        <v>157</v>
      </c>
      <c r="E118" s="40" t="s">
        <v>252</v>
      </c>
      <c r="F118" s="48">
        <v>1636</v>
      </c>
      <c r="G118" s="40" t="s">
        <v>424</v>
      </c>
      <c r="H118" s="62" t="s">
        <v>478</v>
      </c>
      <c r="I118" s="40" t="s">
        <v>93</v>
      </c>
      <c r="J118" s="37"/>
      <c r="K118" s="50">
        <v>0.74</v>
      </c>
      <c r="L118" s="40" t="s">
        <v>46</v>
      </c>
      <c r="M118" s="39">
        <v>3.15E-2</v>
      </c>
      <c r="N118" s="39">
        <v>2.8799999999999999E-2</v>
      </c>
      <c r="O118" s="50">
        <v>7547095</v>
      </c>
      <c r="P118" s="54">
        <v>108.68</v>
      </c>
      <c r="Q118" s="50">
        <v>0</v>
      </c>
      <c r="R118" s="50">
        <v>8202.1828499999992</v>
      </c>
      <c r="S118" s="39">
        <v>2.7829964193E-2</v>
      </c>
      <c r="T118" s="39">
        <v>9.911813089999999E-4</v>
      </c>
      <c r="U118" s="39">
        <v>1.59755952E-4</v>
      </c>
      <c r="V118" s="53"/>
    </row>
    <row r="119" spans="2:22" x14ac:dyDescent="0.2">
      <c r="B119" s="47" t="s">
        <v>479</v>
      </c>
      <c r="C119" s="40" t="s">
        <v>480</v>
      </c>
      <c r="D119" s="40" t="s">
        <v>157</v>
      </c>
      <c r="E119" s="40" t="s">
        <v>252</v>
      </c>
      <c r="F119" s="48">
        <v>1636</v>
      </c>
      <c r="G119" s="40" t="s">
        <v>424</v>
      </c>
      <c r="H119" s="62" t="s">
        <v>478</v>
      </c>
      <c r="I119" s="40" t="s">
        <v>93</v>
      </c>
      <c r="J119" s="37"/>
      <c r="K119" s="50">
        <v>2.92</v>
      </c>
      <c r="L119" s="40" t="s">
        <v>46</v>
      </c>
      <c r="M119" s="39">
        <v>0.01</v>
      </c>
      <c r="N119" s="39">
        <v>3.15E-2</v>
      </c>
      <c r="O119" s="50">
        <v>3000000</v>
      </c>
      <c r="P119" s="54">
        <v>98.45</v>
      </c>
      <c r="Q119" s="50">
        <v>0</v>
      </c>
      <c r="R119" s="50">
        <v>2953.5</v>
      </c>
      <c r="S119" s="39">
        <v>6.4992742469999996E-3</v>
      </c>
      <c r="T119" s="39">
        <v>3.56911574E-4</v>
      </c>
      <c r="U119" s="39">
        <v>5.7526052872473101E-5</v>
      </c>
      <c r="V119" s="53"/>
    </row>
    <row r="120" spans="2:22" x14ac:dyDescent="0.2">
      <c r="B120" s="47" t="s">
        <v>479</v>
      </c>
      <c r="C120" s="40" t="s">
        <v>481</v>
      </c>
      <c r="D120" s="40" t="s">
        <v>157</v>
      </c>
      <c r="E120" s="40" t="s">
        <v>252</v>
      </c>
      <c r="F120" s="48">
        <v>1636</v>
      </c>
      <c r="G120" s="40" t="s">
        <v>424</v>
      </c>
      <c r="H120" s="62" t="s">
        <v>478</v>
      </c>
      <c r="I120" s="40" t="s">
        <v>93</v>
      </c>
      <c r="J120" s="37"/>
      <c r="K120" s="50">
        <v>2.9220000000000002</v>
      </c>
      <c r="L120" s="40" t="s">
        <v>46</v>
      </c>
      <c r="M120" s="39">
        <v>0.01</v>
      </c>
      <c r="N120" s="39">
        <v>3.15E-2</v>
      </c>
      <c r="O120" s="50">
        <v>8947000</v>
      </c>
      <c r="P120" s="54">
        <v>97.442099999999996</v>
      </c>
      <c r="Q120" s="50">
        <v>78.840180000000004</v>
      </c>
      <c r="R120" s="50">
        <v>8796.9848600000005</v>
      </c>
      <c r="S120" s="39">
        <v>1.9383002231E-2</v>
      </c>
      <c r="T120" s="39">
        <v>1.0630593260000001E-3</v>
      </c>
      <c r="U120" s="39">
        <v>1.71341058E-4</v>
      </c>
      <c r="V120" s="53"/>
    </row>
    <row r="121" spans="2:22" x14ac:dyDescent="0.2">
      <c r="B121" s="47" t="s">
        <v>482</v>
      </c>
      <c r="C121" s="40" t="s">
        <v>483</v>
      </c>
      <c r="D121" s="40" t="s">
        <v>157</v>
      </c>
      <c r="E121" s="40" t="s">
        <v>252</v>
      </c>
      <c r="F121" s="48">
        <v>251</v>
      </c>
      <c r="G121" s="40" t="s">
        <v>260</v>
      </c>
      <c r="H121" s="62" t="s">
        <v>478</v>
      </c>
      <c r="I121" s="40" t="s">
        <v>93</v>
      </c>
      <c r="J121" s="37"/>
      <c r="K121" s="50">
        <v>5.18</v>
      </c>
      <c r="L121" s="40" t="s">
        <v>46</v>
      </c>
      <c r="M121" s="39">
        <v>1.5299999999999999E-2</v>
      </c>
      <c r="N121" s="39">
        <v>2.5999999999999999E-2</v>
      </c>
      <c r="O121" s="50">
        <v>3411798.98</v>
      </c>
      <c r="P121" s="54">
        <v>102.24</v>
      </c>
      <c r="Q121" s="50">
        <v>30.162279999999999</v>
      </c>
      <c r="R121" s="50">
        <v>3518.38555</v>
      </c>
      <c r="S121" s="39">
        <v>8.4184091740000001E-3</v>
      </c>
      <c r="T121" s="39">
        <v>4.2517437800000001E-4</v>
      </c>
      <c r="U121" s="39">
        <v>6.8528468994428801E-5</v>
      </c>
      <c r="V121" s="53"/>
    </row>
    <row r="122" spans="2:22" x14ac:dyDescent="0.2">
      <c r="B122" s="47" t="s">
        <v>482</v>
      </c>
      <c r="C122" s="40" t="s">
        <v>484</v>
      </c>
      <c r="D122" s="40" t="s">
        <v>157</v>
      </c>
      <c r="E122" s="40" t="s">
        <v>252</v>
      </c>
      <c r="F122" s="48">
        <v>251</v>
      </c>
      <c r="G122" s="40" t="s">
        <v>260</v>
      </c>
      <c r="H122" s="62" t="s">
        <v>478</v>
      </c>
      <c r="I122" s="40" t="s">
        <v>93</v>
      </c>
      <c r="J122" s="37"/>
      <c r="K122" s="50">
        <v>5.1779999999999999</v>
      </c>
      <c r="L122" s="40" t="s">
        <v>46</v>
      </c>
      <c r="M122" s="39">
        <v>1.5299999999999999E-2</v>
      </c>
      <c r="N122" s="39">
        <v>2.5999999999999999E-2</v>
      </c>
      <c r="O122" s="50">
        <v>18000000</v>
      </c>
      <c r="P122" s="54">
        <v>102.24</v>
      </c>
      <c r="Q122" s="50">
        <v>159.13034999999999</v>
      </c>
      <c r="R122" s="50">
        <v>18562.33035</v>
      </c>
      <c r="S122" s="39">
        <v>4.441391947E-2</v>
      </c>
      <c r="T122" s="39">
        <v>2.2431388370000001E-3</v>
      </c>
      <c r="U122" s="39">
        <v>3.61543117E-4</v>
      </c>
      <c r="V122" s="53"/>
    </row>
    <row r="123" spans="2:22" x14ac:dyDescent="0.2">
      <c r="B123" s="47" t="s">
        <v>485</v>
      </c>
      <c r="C123" s="40" t="s">
        <v>486</v>
      </c>
      <c r="D123" s="40" t="s">
        <v>157</v>
      </c>
      <c r="E123" s="40" t="s">
        <v>252</v>
      </c>
      <c r="F123" s="48">
        <v>1769</v>
      </c>
      <c r="G123" s="40" t="s">
        <v>487</v>
      </c>
      <c r="H123" s="62" t="s">
        <v>478</v>
      </c>
      <c r="I123" s="40" t="s">
        <v>93</v>
      </c>
      <c r="J123" s="37"/>
      <c r="K123" s="50">
        <v>4.82</v>
      </c>
      <c r="L123" s="40" t="s">
        <v>46</v>
      </c>
      <c r="M123" s="39">
        <v>7.4999999999999997E-3</v>
      </c>
      <c r="N123" s="39">
        <v>3.3500000000000002E-2</v>
      </c>
      <c r="O123" s="50">
        <v>59755861</v>
      </c>
      <c r="P123" s="54">
        <v>93.84</v>
      </c>
      <c r="Q123" s="50">
        <v>238.24184</v>
      </c>
      <c r="R123" s="50">
        <v>56313.141799999998</v>
      </c>
      <c r="S123" s="39">
        <v>0.11370070630199999</v>
      </c>
      <c r="T123" s="39">
        <v>6.8050828250000002E-3</v>
      </c>
      <c r="U123" s="39">
        <v>1.0968250450000001E-3</v>
      </c>
      <c r="V123" s="53"/>
    </row>
    <row r="124" spans="2:22" x14ac:dyDescent="0.2">
      <c r="B124" s="47" t="s">
        <v>488</v>
      </c>
      <c r="C124" s="40" t="s">
        <v>489</v>
      </c>
      <c r="D124" s="40" t="s">
        <v>157</v>
      </c>
      <c r="E124" s="40" t="s">
        <v>252</v>
      </c>
      <c r="F124" s="48">
        <v>1769</v>
      </c>
      <c r="G124" s="40" t="s">
        <v>487</v>
      </c>
      <c r="H124" s="62" t="s">
        <v>478</v>
      </c>
      <c r="I124" s="40" t="s">
        <v>93</v>
      </c>
      <c r="J124" s="37"/>
      <c r="K124" s="50">
        <v>5.82</v>
      </c>
      <c r="L124" s="40" t="s">
        <v>46</v>
      </c>
      <c r="M124" s="39">
        <v>7.4999999999999997E-3</v>
      </c>
      <c r="N124" s="39">
        <v>3.9199999999999999E-2</v>
      </c>
      <c r="O124" s="50">
        <v>62704835</v>
      </c>
      <c r="P124" s="54">
        <v>87.3</v>
      </c>
      <c r="Q124" s="50">
        <v>0</v>
      </c>
      <c r="R124" s="50">
        <v>54741.320950000001</v>
      </c>
      <c r="S124" s="39">
        <v>7.2260656472000001E-2</v>
      </c>
      <c r="T124" s="39">
        <v>6.6151383330000004E-3</v>
      </c>
      <c r="U124" s="39">
        <v>1.0662103E-3</v>
      </c>
      <c r="V124" s="53"/>
    </row>
    <row r="125" spans="2:22" x14ac:dyDescent="0.2">
      <c r="B125" s="47" t="s">
        <v>490</v>
      </c>
      <c r="C125" s="40" t="s">
        <v>491</v>
      </c>
      <c r="D125" s="40" t="s">
        <v>157</v>
      </c>
      <c r="E125" s="40" t="s">
        <v>252</v>
      </c>
      <c r="F125" s="48">
        <v>1130</v>
      </c>
      <c r="G125" s="40" t="s">
        <v>260</v>
      </c>
      <c r="H125" s="62" t="s">
        <v>475</v>
      </c>
      <c r="I125" s="40" t="s">
        <v>270</v>
      </c>
      <c r="J125" s="37"/>
      <c r="K125" s="50">
        <v>2.71</v>
      </c>
      <c r="L125" s="40" t="s">
        <v>46</v>
      </c>
      <c r="M125" s="39">
        <v>2.5000000000000001E-2</v>
      </c>
      <c r="N125" s="39">
        <v>2.3699999999999999E-2</v>
      </c>
      <c r="O125" s="50">
        <v>0.28000000000000003</v>
      </c>
      <c r="P125" s="54">
        <v>109.5</v>
      </c>
      <c r="Q125" s="50">
        <v>0</v>
      </c>
      <c r="R125" s="50">
        <v>3.1E-4</v>
      </c>
      <c r="S125" s="39">
        <v>7.87237735930475E-10</v>
      </c>
      <c r="T125" s="39">
        <v>3.7461516235601203E-11</v>
      </c>
      <c r="U125" s="39">
        <v>6.0379469749336898E-12</v>
      </c>
      <c r="V125" s="53"/>
    </row>
    <row r="126" spans="2:22" x14ac:dyDescent="0.2">
      <c r="B126" s="47" t="s">
        <v>492</v>
      </c>
      <c r="C126" s="40" t="s">
        <v>493</v>
      </c>
      <c r="D126" s="40" t="s">
        <v>157</v>
      </c>
      <c r="E126" s="40" t="s">
        <v>252</v>
      </c>
      <c r="F126" s="48">
        <v>1450</v>
      </c>
      <c r="G126" s="40" t="s">
        <v>260</v>
      </c>
      <c r="H126" s="62" t="s">
        <v>478</v>
      </c>
      <c r="I126" s="40" t="s">
        <v>93</v>
      </c>
      <c r="J126" s="37"/>
      <c r="K126" s="50">
        <v>6.6</v>
      </c>
      <c r="L126" s="40" t="s">
        <v>46</v>
      </c>
      <c r="M126" s="39">
        <v>5.0000000000000001E-3</v>
      </c>
      <c r="N126" s="39">
        <v>3.2899999999999999E-2</v>
      </c>
      <c r="O126" s="50">
        <v>11449.69</v>
      </c>
      <c r="P126" s="54">
        <v>88.54</v>
      </c>
      <c r="Q126" s="50">
        <v>0</v>
      </c>
      <c r="R126" s="50">
        <v>10.137560000000001</v>
      </c>
      <c r="S126" s="39">
        <v>6.1890483850741E-5</v>
      </c>
      <c r="T126" s="39">
        <v>1.22505925332058E-6</v>
      </c>
      <c r="U126" s="39">
        <v>1.97451773339383E-7</v>
      </c>
      <c r="V126" s="53"/>
    </row>
    <row r="127" spans="2:22" x14ac:dyDescent="0.2">
      <c r="B127" s="47" t="s">
        <v>494</v>
      </c>
      <c r="C127" s="40" t="s">
        <v>495</v>
      </c>
      <c r="D127" s="40" t="s">
        <v>157</v>
      </c>
      <c r="E127" s="40" t="s">
        <v>252</v>
      </c>
      <c r="F127" s="48">
        <v>1675</v>
      </c>
      <c r="G127" s="40" t="s">
        <v>496</v>
      </c>
      <c r="H127" s="62" t="s">
        <v>475</v>
      </c>
      <c r="I127" s="40" t="s">
        <v>270</v>
      </c>
      <c r="J127" s="37"/>
      <c r="K127" s="50">
        <v>1.78</v>
      </c>
      <c r="L127" s="40" t="s">
        <v>46</v>
      </c>
      <c r="M127" s="39">
        <v>1.8499999999999999E-2</v>
      </c>
      <c r="N127" s="39">
        <v>2.64E-2</v>
      </c>
      <c r="O127" s="50">
        <v>16137257</v>
      </c>
      <c r="P127" s="54">
        <v>106.35</v>
      </c>
      <c r="Q127" s="50">
        <v>192.99637000000001</v>
      </c>
      <c r="R127" s="50">
        <v>17354.96919</v>
      </c>
      <c r="S127" s="39">
        <v>2.3029536762000001E-2</v>
      </c>
      <c r="T127" s="39">
        <v>2.0972369670000002E-3</v>
      </c>
      <c r="U127" s="39">
        <v>3.3802704400000001E-4</v>
      </c>
      <c r="V127" s="53"/>
    </row>
    <row r="128" spans="2:22" x14ac:dyDescent="0.2">
      <c r="B128" s="47" t="s">
        <v>497</v>
      </c>
      <c r="C128" s="40" t="s">
        <v>498</v>
      </c>
      <c r="D128" s="40" t="s">
        <v>157</v>
      </c>
      <c r="E128" s="40" t="s">
        <v>252</v>
      </c>
      <c r="F128" s="48">
        <v>1675</v>
      </c>
      <c r="G128" s="40" t="s">
        <v>496</v>
      </c>
      <c r="H128" s="62" t="s">
        <v>475</v>
      </c>
      <c r="I128" s="40" t="s">
        <v>270</v>
      </c>
      <c r="J128" s="37"/>
      <c r="K128" s="50">
        <v>1.37</v>
      </c>
      <c r="L128" s="40" t="s">
        <v>46</v>
      </c>
      <c r="M128" s="39">
        <v>0.01</v>
      </c>
      <c r="N128" s="39">
        <v>3.5499999999999997E-2</v>
      </c>
      <c r="O128" s="50">
        <v>19942883</v>
      </c>
      <c r="P128" s="54">
        <v>103.56</v>
      </c>
      <c r="Q128" s="50">
        <v>0</v>
      </c>
      <c r="R128" s="50">
        <v>20652.849630000001</v>
      </c>
      <c r="S128" s="39">
        <v>1.7609902045E-2</v>
      </c>
      <c r="T128" s="39">
        <v>2.4957647149999999E-3</v>
      </c>
      <c r="U128" s="39">
        <v>4.0226067999999998E-4</v>
      </c>
      <c r="V128" s="53"/>
    </row>
    <row r="129" spans="2:22" x14ac:dyDescent="0.2">
      <c r="B129" s="47" t="s">
        <v>499</v>
      </c>
      <c r="C129" s="40" t="s">
        <v>500</v>
      </c>
      <c r="D129" s="40" t="s">
        <v>157</v>
      </c>
      <c r="E129" s="40" t="s">
        <v>252</v>
      </c>
      <c r="F129" s="48">
        <v>1675</v>
      </c>
      <c r="G129" s="40" t="s">
        <v>496</v>
      </c>
      <c r="H129" s="62" t="s">
        <v>475</v>
      </c>
      <c r="I129" s="40" t="s">
        <v>270</v>
      </c>
      <c r="J129" s="37"/>
      <c r="K129" s="50">
        <v>0.37</v>
      </c>
      <c r="L129" s="40" t="s">
        <v>46</v>
      </c>
      <c r="M129" s="39">
        <v>1.35E-2</v>
      </c>
      <c r="N129" s="39">
        <v>1.6799999999999999E-2</v>
      </c>
      <c r="O129" s="50">
        <v>2431578.94</v>
      </c>
      <c r="P129" s="54">
        <v>107.64</v>
      </c>
      <c r="Q129" s="50">
        <v>0</v>
      </c>
      <c r="R129" s="50">
        <v>2617.3515600000001</v>
      </c>
      <c r="S129" s="39">
        <v>9.7803036620000006E-3</v>
      </c>
      <c r="T129" s="39">
        <v>3.1629018600000001E-4</v>
      </c>
      <c r="U129" s="39">
        <v>5.0978806238838697E-5</v>
      </c>
      <c r="V129" s="53"/>
    </row>
    <row r="130" spans="2:22" x14ac:dyDescent="0.2">
      <c r="B130" s="47" t="s">
        <v>501</v>
      </c>
      <c r="C130" s="40" t="s">
        <v>502</v>
      </c>
      <c r="D130" s="40" t="s">
        <v>157</v>
      </c>
      <c r="E130" s="40" t="s">
        <v>252</v>
      </c>
      <c r="F130" s="48">
        <v>1904</v>
      </c>
      <c r="G130" s="40" t="s">
        <v>487</v>
      </c>
      <c r="H130" s="62" t="s">
        <v>478</v>
      </c>
      <c r="I130" s="40" t="s">
        <v>93</v>
      </c>
      <c r="J130" s="37"/>
      <c r="K130" s="50">
        <v>5.41</v>
      </c>
      <c r="L130" s="40" t="s">
        <v>46</v>
      </c>
      <c r="M130" s="39">
        <v>7.4999999999999997E-3</v>
      </c>
      <c r="N130" s="39">
        <v>4.0399999999999998E-2</v>
      </c>
      <c r="O130" s="50">
        <v>11344000</v>
      </c>
      <c r="P130" s="54">
        <v>88.13</v>
      </c>
      <c r="Q130" s="50">
        <v>44.741759999999999</v>
      </c>
      <c r="R130" s="50">
        <v>10042.20896</v>
      </c>
      <c r="S130" s="39">
        <v>1.7452307691999999E-2</v>
      </c>
      <c r="T130" s="39">
        <v>1.2135366899999999E-3</v>
      </c>
      <c r="U130" s="39">
        <v>1.95594597E-4</v>
      </c>
      <c r="V130" s="53"/>
    </row>
    <row r="131" spans="2:22" x14ac:dyDescent="0.2">
      <c r="B131" s="47" t="s">
        <v>503</v>
      </c>
      <c r="C131" s="40" t="s">
        <v>504</v>
      </c>
      <c r="D131" s="40" t="s">
        <v>157</v>
      </c>
      <c r="E131" s="40" t="s">
        <v>252</v>
      </c>
      <c r="F131" s="48">
        <v>182</v>
      </c>
      <c r="G131" s="40" t="s">
        <v>341</v>
      </c>
      <c r="H131" s="62" t="s">
        <v>505</v>
      </c>
      <c r="I131" s="40" t="s">
        <v>270</v>
      </c>
      <c r="J131" s="37"/>
      <c r="K131" s="50">
        <v>5.74</v>
      </c>
      <c r="L131" s="40" t="s">
        <v>46</v>
      </c>
      <c r="M131" s="39">
        <v>4.3E-3</v>
      </c>
      <c r="N131" s="39">
        <v>4.7399999999999998E-2</v>
      </c>
      <c r="O131" s="50">
        <v>5656388</v>
      </c>
      <c r="P131" s="54">
        <v>82.6</v>
      </c>
      <c r="Q131" s="50">
        <v>0</v>
      </c>
      <c r="R131" s="50">
        <v>4672.1764899999998</v>
      </c>
      <c r="S131" s="39">
        <v>1.5083701333000001E-2</v>
      </c>
      <c r="T131" s="39">
        <v>5.6460262999999996E-4</v>
      </c>
      <c r="U131" s="39">
        <v>9.1001141626296199E-5</v>
      </c>
      <c r="V131" s="53"/>
    </row>
    <row r="132" spans="2:22" x14ac:dyDescent="0.2">
      <c r="B132" s="47" t="s">
        <v>506</v>
      </c>
      <c r="C132" s="40" t="s">
        <v>507</v>
      </c>
      <c r="D132" s="40" t="s">
        <v>157</v>
      </c>
      <c r="E132" s="40" t="s">
        <v>252</v>
      </c>
      <c r="F132" s="48">
        <v>182</v>
      </c>
      <c r="G132" s="40" t="s">
        <v>341</v>
      </c>
      <c r="H132" s="62" t="s">
        <v>505</v>
      </c>
      <c r="I132" s="40" t="s">
        <v>270</v>
      </c>
      <c r="J132" s="37"/>
      <c r="K132" s="50">
        <v>2.5099999999999998</v>
      </c>
      <c r="L132" s="40" t="s">
        <v>46</v>
      </c>
      <c r="M132" s="39">
        <v>2.8500000000000001E-2</v>
      </c>
      <c r="N132" s="39">
        <v>4.5400000000000003E-2</v>
      </c>
      <c r="O132" s="50">
        <v>2052905</v>
      </c>
      <c r="P132" s="54">
        <v>105.72</v>
      </c>
      <c r="Q132" s="50">
        <v>0</v>
      </c>
      <c r="R132" s="50">
        <v>2170.3311699999999</v>
      </c>
      <c r="S132" s="39">
        <v>3.0246447010000002E-3</v>
      </c>
      <c r="T132" s="39">
        <v>2.6227063300000001E-4</v>
      </c>
      <c r="U132" s="39">
        <v>4.2272079104857401E-5</v>
      </c>
      <c r="V132" s="53"/>
    </row>
    <row r="133" spans="2:22" x14ac:dyDescent="0.2">
      <c r="B133" s="47" t="s">
        <v>508</v>
      </c>
      <c r="C133" s="40" t="s">
        <v>509</v>
      </c>
      <c r="D133" s="40" t="s">
        <v>157</v>
      </c>
      <c r="E133" s="40" t="s">
        <v>252</v>
      </c>
      <c r="F133" s="48">
        <v>182</v>
      </c>
      <c r="G133" s="40" t="s">
        <v>341</v>
      </c>
      <c r="H133" s="62" t="s">
        <v>505</v>
      </c>
      <c r="I133" s="40" t="s">
        <v>270</v>
      </c>
      <c r="J133" s="37"/>
      <c r="K133" s="50">
        <v>4.3600000000000003</v>
      </c>
      <c r="L133" s="40" t="s">
        <v>46</v>
      </c>
      <c r="M133" s="39">
        <v>2.4500000000000001E-2</v>
      </c>
      <c r="N133" s="39">
        <v>4.8099999999999997E-2</v>
      </c>
      <c r="O133" s="50">
        <v>3521</v>
      </c>
      <c r="P133" s="54">
        <v>97.98</v>
      </c>
      <c r="Q133" s="50">
        <v>0</v>
      </c>
      <c r="R133" s="50">
        <v>3.4498799999999998</v>
      </c>
      <c r="S133" s="39">
        <v>6.5936329588015E-6</v>
      </c>
      <c r="T133" s="39">
        <v>4.1689592138992199E-7</v>
      </c>
      <c r="U133" s="39">
        <v>6.7194169386723404E-8</v>
      </c>
      <c r="V133" s="53"/>
    </row>
    <row r="134" spans="2:22" x14ac:dyDescent="0.2">
      <c r="B134" s="47" t="s">
        <v>510</v>
      </c>
      <c r="C134" s="40" t="s">
        <v>511</v>
      </c>
      <c r="D134" s="40" t="s">
        <v>157</v>
      </c>
      <c r="E134" s="40" t="s">
        <v>252</v>
      </c>
      <c r="F134" s="48">
        <v>1382</v>
      </c>
      <c r="G134" s="40" t="s">
        <v>424</v>
      </c>
      <c r="H134" s="62" t="s">
        <v>512</v>
      </c>
      <c r="I134" s="40" t="s">
        <v>93</v>
      </c>
      <c r="J134" s="37"/>
      <c r="K134" s="50">
        <v>0.84199999999999997</v>
      </c>
      <c r="L134" s="40" t="s">
        <v>46</v>
      </c>
      <c r="M134" s="39">
        <v>2.2499999999999999E-2</v>
      </c>
      <c r="N134" s="39">
        <v>2.1399999999999999E-2</v>
      </c>
      <c r="O134" s="50">
        <v>20155769.23</v>
      </c>
      <c r="P134" s="54">
        <v>108.9123</v>
      </c>
      <c r="Q134" s="50">
        <v>0</v>
      </c>
      <c r="R134" s="50">
        <v>21952.111819999998</v>
      </c>
      <c r="S134" s="39">
        <v>7.2801849845000002E-2</v>
      </c>
      <c r="T134" s="39">
        <v>2.6527722360000002E-3</v>
      </c>
      <c r="U134" s="39">
        <v>4.2756673199999999E-4</v>
      </c>
      <c r="V134" s="53"/>
    </row>
    <row r="135" spans="2:22" x14ac:dyDescent="0.2">
      <c r="B135" s="47" t="s">
        <v>513</v>
      </c>
      <c r="C135" s="40" t="s">
        <v>514</v>
      </c>
      <c r="D135" s="40" t="s">
        <v>157</v>
      </c>
      <c r="E135" s="40" t="s">
        <v>252</v>
      </c>
      <c r="F135" s="48">
        <v>1382</v>
      </c>
      <c r="G135" s="40" t="s">
        <v>424</v>
      </c>
      <c r="H135" s="62" t="s">
        <v>512</v>
      </c>
      <c r="I135" s="40" t="s">
        <v>93</v>
      </c>
      <c r="J135" s="37"/>
      <c r="K135" s="50">
        <v>1.99</v>
      </c>
      <c r="L135" s="40" t="s">
        <v>46</v>
      </c>
      <c r="M135" s="39">
        <v>1.8499999999999999E-2</v>
      </c>
      <c r="N135" s="39">
        <v>3.15E-2</v>
      </c>
      <c r="O135" s="50">
        <v>6259680.6900000004</v>
      </c>
      <c r="P135" s="54">
        <v>103.95</v>
      </c>
      <c r="Q135" s="50">
        <v>0</v>
      </c>
      <c r="R135" s="50">
        <v>6506.9380700000002</v>
      </c>
      <c r="S135" s="39">
        <v>6.656146105E-3</v>
      </c>
      <c r="T135" s="39">
        <v>7.8632182600000004E-4</v>
      </c>
      <c r="U135" s="39">
        <v>1.2673724799999999E-4</v>
      </c>
      <c r="V135" s="53"/>
    </row>
    <row r="136" spans="2:22" x14ac:dyDescent="0.2">
      <c r="B136" s="47" t="s">
        <v>515</v>
      </c>
      <c r="C136" s="40" t="s">
        <v>516</v>
      </c>
      <c r="D136" s="40" t="s">
        <v>157</v>
      </c>
      <c r="E136" s="40" t="s">
        <v>252</v>
      </c>
      <c r="F136" s="48">
        <v>720</v>
      </c>
      <c r="G136" s="40" t="s">
        <v>517</v>
      </c>
      <c r="H136" s="62" t="s">
        <v>505</v>
      </c>
      <c r="I136" s="40" t="s">
        <v>270</v>
      </c>
      <c r="J136" s="37"/>
      <c r="K136" s="50">
        <v>5.54</v>
      </c>
      <c r="L136" s="40" t="s">
        <v>46</v>
      </c>
      <c r="M136" s="39">
        <v>7.4999999999999997E-3</v>
      </c>
      <c r="N136" s="39">
        <v>4.1300000000000003E-2</v>
      </c>
      <c r="O136" s="50">
        <v>4266000</v>
      </c>
      <c r="P136" s="54">
        <v>83.5</v>
      </c>
      <c r="Q136" s="50">
        <v>0</v>
      </c>
      <c r="R136" s="50">
        <v>3562.11</v>
      </c>
      <c r="S136" s="39">
        <v>8.0250873329999993E-3</v>
      </c>
      <c r="T136" s="39">
        <v>4.3045819800000001E-4</v>
      </c>
      <c r="U136" s="39">
        <v>6.9380100964132403E-5</v>
      </c>
      <c r="V136" s="53"/>
    </row>
    <row r="137" spans="2:22" x14ac:dyDescent="0.2">
      <c r="B137" s="47" t="s">
        <v>518</v>
      </c>
      <c r="C137" s="40" t="s">
        <v>519</v>
      </c>
      <c r="D137" s="40" t="s">
        <v>157</v>
      </c>
      <c r="E137" s="40" t="s">
        <v>252</v>
      </c>
      <c r="F137" s="48">
        <v>1172</v>
      </c>
      <c r="G137" s="40" t="s">
        <v>341</v>
      </c>
      <c r="H137" s="62" t="s">
        <v>505</v>
      </c>
      <c r="I137" s="40" t="s">
        <v>270</v>
      </c>
      <c r="J137" s="37"/>
      <c r="K137" s="50">
        <v>3.12</v>
      </c>
      <c r="L137" s="40" t="s">
        <v>46</v>
      </c>
      <c r="M137" s="39">
        <v>2.5700000000000001E-2</v>
      </c>
      <c r="N137" s="39">
        <v>4.3200000000000002E-2</v>
      </c>
      <c r="O137" s="50">
        <v>22397803.350000001</v>
      </c>
      <c r="P137" s="54">
        <v>103.77</v>
      </c>
      <c r="Q137" s="50">
        <v>0</v>
      </c>
      <c r="R137" s="50">
        <v>23242.200529999998</v>
      </c>
      <c r="S137" s="39">
        <v>1.8832699825E-2</v>
      </c>
      <c r="T137" s="39">
        <v>2.8086712010000001E-3</v>
      </c>
      <c r="U137" s="39">
        <v>4.5269411000000001E-4</v>
      </c>
      <c r="V137" s="53"/>
    </row>
    <row r="138" spans="2:22" x14ac:dyDescent="0.2">
      <c r="B138" s="47" t="s">
        <v>520</v>
      </c>
      <c r="C138" s="40" t="s">
        <v>521</v>
      </c>
      <c r="D138" s="40" t="s">
        <v>157</v>
      </c>
      <c r="E138" s="40" t="s">
        <v>252</v>
      </c>
      <c r="F138" s="48">
        <v>1172</v>
      </c>
      <c r="G138" s="40" t="s">
        <v>341</v>
      </c>
      <c r="H138" s="62" t="s">
        <v>505</v>
      </c>
      <c r="I138" s="40" t="s">
        <v>270</v>
      </c>
      <c r="J138" s="37"/>
      <c r="K138" s="50">
        <v>5.8</v>
      </c>
      <c r="L138" s="40" t="s">
        <v>46</v>
      </c>
      <c r="M138" s="39">
        <v>1.09E-2</v>
      </c>
      <c r="N138" s="39">
        <v>4.41E-2</v>
      </c>
      <c r="O138" s="50">
        <v>21150000</v>
      </c>
      <c r="P138" s="54">
        <v>88.11</v>
      </c>
      <c r="Q138" s="50">
        <v>122.54988</v>
      </c>
      <c r="R138" s="50">
        <v>18757.814880000002</v>
      </c>
      <c r="S138" s="39">
        <v>4.7E-2</v>
      </c>
      <c r="T138" s="39">
        <v>2.2667618919999999E-3</v>
      </c>
      <c r="U138" s="39">
        <v>3.6535061799999999E-4</v>
      </c>
      <c r="V138" s="53"/>
    </row>
    <row r="139" spans="2:22" x14ac:dyDescent="0.2">
      <c r="B139" s="47" t="s">
        <v>522</v>
      </c>
      <c r="C139" s="40" t="s">
        <v>523</v>
      </c>
      <c r="D139" s="40" t="s">
        <v>157</v>
      </c>
      <c r="E139" s="40" t="s">
        <v>252</v>
      </c>
      <c r="F139" s="48">
        <v>1618</v>
      </c>
      <c r="G139" s="40" t="s">
        <v>474</v>
      </c>
      <c r="H139" s="62" t="s">
        <v>512</v>
      </c>
      <c r="I139" s="40" t="s">
        <v>93</v>
      </c>
      <c r="J139" s="37"/>
      <c r="K139" s="50">
        <v>4.97</v>
      </c>
      <c r="L139" s="40" t="s">
        <v>46</v>
      </c>
      <c r="M139" s="39">
        <v>7.4999999999999997E-3</v>
      </c>
      <c r="N139" s="39">
        <v>3.4799999999999998E-2</v>
      </c>
      <c r="O139" s="50">
        <v>3946059</v>
      </c>
      <c r="P139" s="54">
        <v>92.12</v>
      </c>
      <c r="Q139" s="50">
        <v>15.578799999999999</v>
      </c>
      <c r="R139" s="50">
        <v>3650.6883499999999</v>
      </c>
      <c r="S139" s="39">
        <v>2.9479000440000001E-3</v>
      </c>
      <c r="T139" s="39">
        <v>4.4116232499999999E-4</v>
      </c>
      <c r="U139" s="39">
        <v>7.1105363481639296E-5</v>
      </c>
      <c r="V139" s="53"/>
    </row>
    <row r="140" spans="2:22" x14ac:dyDescent="0.2">
      <c r="B140" s="47" t="s">
        <v>524</v>
      </c>
      <c r="C140" s="40" t="s">
        <v>525</v>
      </c>
      <c r="D140" s="40" t="s">
        <v>157</v>
      </c>
      <c r="E140" s="40" t="s">
        <v>252</v>
      </c>
      <c r="F140" s="48">
        <v>612</v>
      </c>
      <c r="G140" s="40" t="s">
        <v>260</v>
      </c>
      <c r="H140" s="62" t="s">
        <v>512</v>
      </c>
      <c r="I140" s="40" t="s">
        <v>93</v>
      </c>
      <c r="J140" s="37"/>
      <c r="K140" s="50">
        <v>4.2300000000000004</v>
      </c>
      <c r="L140" s="40" t="s">
        <v>46</v>
      </c>
      <c r="M140" s="39">
        <v>1.7999999999999999E-2</v>
      </c>
      <c r="N140" s="39">
        <v>2.92E-2</v>
      </c>
      <c r="O140" s="50">
        <v>10000000</v>
      </c>
      <c r="P140" s="54">
        <v>103.91</v>
      </c>
      <c r="Q140" s="50">
        <v>75.988460000000003</v>
      </c>
      <c r="R140" s="50">
        <v>10466.98846</v>
      </c>
      <c r="S140" s="39">
        <v>1.7920567809999999E-2</v>
      </c>
      <c r="T140" s="39">
        <v>1.264868574E-3</v>
      </c>
      <c r="U140" s="39">
        <v>2.0386813299999999E-4</v>
      </c>
      <c r="V140" s="53"/>
    </row>
    <row r="141" spans="2:22" x14ac:dyDescent="0.2">
      <c r="B141" s="47" t="s">
        <v>526</v>
      </c>
      <c r="C141" s="40" t="s">
        <v>527</v>
      </c>
      <c r="D141" s="40" t="s">
        <v>157</v>
      </c>
      <c r="E141" s="40" t="s">
        <v>252</v>
      </c>
      <c r="F141" s="48">
        <v>612</v>
      </c>
      <c r="G141" s="40" t="s">
        <v>260</v>
      </c>
      <c r="H141" s="62" t="s">
        <v>512</v>
      </c>
      <c r="I141" s="40" t="s">
        <v>93</v>
      </c>
      <c r="J141" s="37"/>
      <c r="K141" s="50">
        <v>4.8</v>
      </c>
      <c r="L141" s="40" t="s">
        <v>46</v>
      </c>
      <c r="M141" s="39">
        <v>2.7E-2</v>
      </c>
      <c r="N141" s="39">
        <v>2.98E-2</v>
      </c>
      <c r="O141" s="50">
        <v>30347343</v>
      </c>
      <c r="P141" s="54">
        <v>99.04</v>
      </c>
      <c r="Q141" s="50">
        <v>0</v>
      </c>
      <c r="R141" s="50">
        <v>30056.00851</v>
      </c>
      <c r="S141" s="39">
        <v>8.2019845945000003E-2</v>
      </c>
      <c r="T141" s="39">
        <v>3.6320762919999998E-3</v>
      </c>
      <c r="U141" s="39">
        <v>5.8540833999999999E-4</v>
      </c>
      <c r="V141" s="53"/>
    </row>
    <row r="142" spans="2:22" x14ac:dyDescent="0.2">
      <c r="B142" s="47" t="s">
        <v>528</v>
      </c>
      <c r="C142" s="40" t="s">
        <v>529</v>
      </c>
      <c r="D142" s="40" t="s">
        <v>157</v>
      </c>
      <c r="E142" s="40" t="s">
        <v>252</v>
      </c>
      <c r="F142" s="48">
        <v>155</v>
      </c>
      <c r="G142" s="40" t="s">
        <v>474</v>
      </c>
      <c r="H142" s="62" t="s">
        <v>505</v>
      </c>
      <c r="I142" s="40" t="s">
        <v>270</v>
      </c>
      <c r="J142" s="37"/>
      <c r="K142" s="50">
        <v>4.8</v>
      </c>
      <c r="L142" s="40" t="s">
        <v>46</v>
      </c>
      <c r="M142" s="39">
        <v>1.5699999999999999E-2</v>
      </c>
      <c r="N142" s="39">
        <v>5.1900000000000002E-2</v>
      </c>
      <c r="O142" s="50">
        <v>5252639</v>
      </c>
      <c r="P142" s="54">
        <v>88.51</v>
      </c>
      <c r="Q142" s="50">
        <v>0</v>
      </c>
      <c r="R142" s="50">
        <v>4649.1107700000002</v>
      </c>
      <c r="S142" s="39">
        <v>1.133425234E-2</v>
      </c>
      <c r="T142" s="39">
        <v>5.6181528499999996E-4</v>
      </c>
      <c r="U142" s="39">
        <v>9.0551884870493997E-5</v>
      </c>
      <c r="V142" s="53"/>
    </row>
    <row r="143" spans="2:22" x14ac:dyDescent="0.2">
      <c r="B143" s="47" t="s">
        <v>530</v>
      </c>
      <c r="C143" s="40" t="s">
        <v>531</v>
      </c>
      <c r="D143" s="40" t="s">
        <v>157</v>
      </c>
      <c r="E143" s="40" t="s">
        <v>252</v>
      </c>
      <c r="F143" s="48">
        <v>699</v>
      </c>
      <c r="G143" s="40" t="s">
        <v>260</v>
      </c>
      <c r="H143" s="62" t="s">
        <v>512</v>
      </c>
      <c r="I143" s="40" t="s">
        <v>93</v>
      </c>
      <c r="J143" s="37"/>
      <c r="K143" s="50">
        <v>1.92</v>
      </c>
      <c r="L143" s="40" t="s">
        <v>46</v>
      </c>
      <c r="M143" s="39">
        <v>4.9500000000000002E-2</v>
      </c>
      <c r="N143" s="39">
        <v>5.1200000000000002E-2</v>
      </c>
      <c r="O143" s="50">
        <v>18425113.949999999</v>
      </c>
      <c r="P143" s="54">
        <v>129.94999999999999</v>
      </c>
      <c r="Q143" s="50">
        <v>442.54883999999998</v>
      </c>
      <c r="R143" s="50">
        <v>24385.98443</v>
      </c>
      <c r="S143" s="39">
        <v>2.7970550233000002E-2</v>
      </c>
      <c r="T143" s="39">
        <v>2.946890166E-3</v>
      </c>
      <c r="U143" s="39">
        <v>4.7497187300000001E-4</v>
      </c>
      <c r="V143" s="53"/>
    </row>
    <row r="144" spans="2:22" x14ac:dyDescent="0.2">
      <c r="B144" s="47" t="s">
        <v>532</v>
      </c>
      <c r="C144" s="40" t="s">
        <v>533</v>
      </c>
      <c r="D144" s="40" t="s">
        <v>157</v>
      </c>
      <c r="E144" s="40" t="s">
        <v>252</v>
      </c>
      <c r="F144" s="48">
        <v>1068</v>
      </c>
      <c r="G144" s="40" t="s">
        <v>474</v>
      </c>
      <c r="H144" s="62" t="s">
        <v>512</v>
      </c>
      <c r="I144" s="40" t="s">
        <v>93</v>
      </c>
      <c r="J144" s="37"/>
      <c r="K144" s="50">
        <v>1.2</v>
      </c>
      <c r="L144" s="40" t="s">
        <v>46</v>
      </c>
      <c r="M144" s="39">
        <v>4.3400000000000001E-2</v>
      </c>
      <c r="N144" s="39">
        <v>6.0600000000000001E-2</v>
      </c>
      <c r="O144" s="50">
        <v>38865507.350000001</v>
      </c>
      <c r="P144" s="54">
        <v>106.87</v>
      </c>
      <c r="Q144" s="50">
        <v>0</v>
      </c>
      <c r="R144" s="50">
        <v>41535.5677</v>
      </c>
      <c r="S144" s="39">
        <v>2.9783384414000001E-2</v>
      </c>
      <c r="T144" s="39">
        <v>5.0193075600000001E-3</v>
      </c>
      <c r="U144" s="39">
        <v>8.0899856500000003E-4</v>
      </c>
      <c r="V144" s="53"/>
    </row>
    <row r="145" spans="2:22" x14ac:dyDescent="0.2">
      <c r="B145" s="47" t="s">
        <v>534</v>
      </c>
      <c r="C145" s="40" t="s">
        <v>535</v>
      </c>
      <c r="D145" s="40" t="s">
        <v>157</v>
      </c>
      <c r="E145" s="40" t="s">
        <v>252</v>
      </c>
      <c r="F145" s="48">
        <v>1068</v>
      </c>
      <c r="G145" s="40" t="s">
        <v>474</v>
      </c>
      <c r="H145" s="62" t="s">
        <v>512</v>
      </c>
      <c r="I145" s="40" t="s">
        <v>93</v>
      </c>
      <c r="J145" s="37"/>
      <c r="K145" s="50">
        <v>4.09</v>
      </c>
      <c r="L145" s="40" t="s">
        <v>46</v>
      </c>
      <c r="M145" s="39">
        <v>3.9E-2</v>
      </c>
      <c r="N145" s="39">
        <v>5.2999999999999999E-2</v>
      </c>
      <c r="O145" s="50">
        <v>9206.4500000000007</v>
      </c>
      <c r="P145" s="54">
        <v>103.34</v>
      </c>
      <c r="Q145" s="50">
        <v>0</v>
      </c>
      <c r="R145" s="50">
        <v>9.5139600000000009</v>
      </c>
      <c r="S145" s="39">
        <v>6.0634977197535302E-6</v>
      </c>
      <c r="T145" s="39">
        <v>1.1497011838866501E-6</v>
      </c>
      <c r="U145" s="39">
        <v>1.85305761295613E-7</v>
      </c>
      <c r="V145" s="53"/>
    </row>
    <row r="146" spans="2:22" x14ac:dyDescent="0.2">
      <c r="B146" s="47" t="s">
        <v>536</v>
      </c>
      <c r="C146" s="40" t="s">
        <v>537</v>
      </c>
      <c r="D146" s="40" t="s">
        <v>157</v>
      </c>
      <c r="E146" s="40" t="s">
        <v>252</v>
      </c>
      <c r="F146" s="48">
        <v>1068</v>
      </c>
      <c r="G146" s="40" t="s">
        <v>474</v>
      </c>
      <c r="H146" s="62" t="s">
        <v>512</v>
      </c>
      <c r="I146" s="40" t="s">
        <v>93</v>
      </c>
      <c r="J146" s="37"/>
      <c r="K146" s="50">
        <v>4.83</v>
      </c>
      <c r="L146" s="40" t="s">
        <v>46</v>
      </c>
      <c r="M146" s="39">
        <v>3.2500000000000001E-2</v>
      </c>
      <c r="N146" s="39">
        <v>5.3199999999999997E-2</v>
      </c>
      <c r="O146" s="50">
        <v>8944304</v>
      </c>
      <c r="P146" s="54">
        <v>98.83</v>
      </c>
      <c r="Q146" s="50">
        <v>0</v>
      </c>
      <c r="R146" s="50">
        <v>8839.6556500000006</v>
      </c>
      <c r="S146" s="39">
        <v>2.1176326749999998E-2</v>
      </c>
      <c r="T146" s="39">
        <v>1.0682158179999999E-3</v>
      </c>
      <c r="U146" s="39">
        <v>1.7217216800000001E-4</v>
      </c>
      <c r="V146" s="53"/>
    </row>
    <row r="147" spans="2:22" x14ac:dyDescent="0.2">
      <c r="B147" s="47" t="s">
        <v>538</v>
      </c>
      <c r="C147" s="40" t="s">
        <v>539</v>
      </c>
      <c r="D147" s="40" t="s">
        <v>157</v>
      </c>
      <c r="E147" s="40" t="s">
        <v>252</v>
      </c>
      <c r="F147" s="48">
        <v>1682</v>
      </c>
      <c r="G147" s="40" t="s">
        <v>311</v>
      </c>
      <c r="H147" s="62" t="s">
        <v>540</v>
      </c>
      <c r="I147" s="40" t="s">
        <v>93</v>
      </c>
      <c r="J147" s="37"/>
      <c r="K147" s="50">
        <v>4.12</v>
      </c>
      <c r="L147" s="40" t="s">
        <v>46</v>
      </c>
      <c r="M147" s="39">
        <v>2.75E-2</v>
      </c>
      <c r="N147" s="39">
        <v>2.98E-2</v>
      </c>
      <c r="O147" s="50">
        <v>635270</v>
      </c>
      <c r="P147" s="54">
        <v>107.1</v>
      </c>
      <c r="Q147" s="50">
        <v>0</v>
      </c>
      <c r="R147" s="50">
        <v>680.37417000000005</v>
      </c>
      <c r="S147" s="39">
        <v>6.9251857100000004E-4</v>
      </c>
      <c r="T147" s="39">
        <v>8.2218864566898899E-5</v>
      </c>
      <c r="U147" s="39">
        <v>1.32518166502404E-5</v>
      </c>
      <c r="V147" s="53"/>
    </row>
    <row r="148" spans="2:22" x14ac:dyDescent="0.2">
      <c r="B148" s="47" t="s">
        <v>541</v>
      </c>
      <c r="C148" s="40" t="s">
        <v>542</v>
      </c>
      <c r="D148" s="40" t="s">
        <v>157</v>
      </c>
      <c r="E148" s="40" t="s">
        <v>252</v>
      </c>
      <c r="F148" s="48">
        <v>422</v>
      </c>
      <c r="G148" s="40" t="s">
        <v>496</v>
      </c>
      <c r="H148" s="62" t="s">
        <v>543</v>
      </c>
      <c r="I148" s="40" t="s">
        <v>270</v>
      </c>
      <c r="J148" s="37"/>
      <c r="K148" s="50">
        <v>2.4</v>
      </c>
      <c r="L148" s="40" t="s">
        <v>46</v>
      </c>
      <c r="M148" s="39">
        <v>1.2500000000000001E-2</v>
      </c>
      <c r="N148" s="39">
        <v>5.16E-2</v>
      </c>
      <c r="O148" s="50">
        <v>7998000</v>
      </c>
      <c r="P148" s="54">
        <v>93.12</v>
      </c>
      <c r="Q148" s="50">
        <v>121.42803000000001</v>
      </c>
      <c r="R148" s="50">
        <v>7569.1656300000004</v>
      </c>
      <c r="S148" s="39">
        <v>8.8866666666000002E-2</v>
      </c>
      <c r="T148" s="39">
        <v>9.1468522899999999E-4</v>
      </c>
      <c r="U148" s="39">
        <v>1.47426518E-4</v>
      </c>
      <c r="V148" s="53"/>
    </row>
    <row r="149" spans="2:22" x14ac:dyDescent="0.2">
      <c r="B149" s="47" t="s">
        <v>544</v>
      </c>
      <c r="C149" s="40" t="s">
        <v>545</v>
      </c>
      <c r="D149" s="40" t="s">
        <v>157</v>
      </c>
      <c r="E149" s="40" t="s">
        <v>252</v>
      </c>
      <c r="F149" s="48">
        <v>126</v>
      </c>
      <c r="G149" s="40" t="s">
        <v>341</v>
      </c>
      <c r="H149" s="62" t="s">
        <v>540</v>
      </c>
      <c r="I149" s="40" t="s">
        <v>93</v>
      </c>
      <c r="J149" s="37"/>
      <c r="K149" s="50">
        <v>4.45</v>
      </c>
      <c r="L149" s="40" t="s">
        <v>46</v>
      </c>
      <c r="M149" s="39">
        <v>1.7500000000000002E-2</v>
      </c>
      <c r="N149" s="39">
        <v>0.10580000000000001</v>
      </c>
      <c r="O149" s="50">
        <v>30579625</v>
      </c>
      <c r="P149" s="54">
        <v>72.41</v>
      </c>
      <c r="Q149" s="50">
        <v>0</v>
      </c>
      <c r="R149" s="50">
        <v>22142.706460000001</v>
      </c>
      <c r="S149" s="39">
        <v>3.1940447777000003E-2</v>
      </c>
      <c r="T149" s="39">
        <v>2.6758043790000002E-3</v>
      </c>
      <c r="U149" s="39">
        <v>4.31278991E-4</v>
      </c>
      <c r="V149" s="53"/>
    </row>
    <row r="150" spans="2:22" x14ac:dyDescent="0.2">
      <c r="B150" s="47" t="s">
        <v>546</v>
      </c>
      <c r="C150" s="40" t="s">
        <v>547</v>
      </c>
      <c r="D150" s="40" t="s">
        <v>157</v>
      </c>
      <c r="E150" s="40" t="s">
        <v>252</v>
      </c>
      <c r="F150" s="48">
        <v>126</v>
      </c>
      <c r="G150" s="40" t="s">
        <v>341</v>
      </c>
      <c r="H150" s="62" t="s">
        <v>540</v>
      </c>
      <c r="I150" s="40" t="s">
        <v>93</v>
      </c>
      <c r="J150" s="37"/>
      <c r="K150" s="50">
        <v>1.19</v>
      </c>
      <c r="L150" s="40" t="s">
        <v>46</v>
      </c>
      <c r="M150" s="39">
        <v>5.3499999999999999E-2</v>
      </c>
      <c r="N150" s="39">
        <v>0.13569999999999999</v>
      </c>
      <c r="O150" s="50">
        <v>0.55000000000000004</v>
      </c>
      <c r="P150" s="54">
        <v>103.48</v>
      </c>
      <c r="Q150" s="50">
        <v>0</v>
      </c>
      <c r="R150" s="50">
        <v>5.6999999999999998E-4</v>
      </c>
      <c r="S150" s="39">
        <v>7.9642901387074695E-10</v>
      </c>
      <c r="T150" s="39">
        <v>6.8880852433202099E-11</v>
      </c>
      <c r="U150" s="39">
        <v>1.11020315345555E-11</v>
      </c>
      <c r="V150" s="53"/>
    </row>
    <row r="151" spans="2:22" x14ac:dyDescent="0.2">
      <c r="B151" s="47" t="s">
        <v>548</v>
      </c>
      <c r="C151" s="40" t="s">
        <v>549</v>
      </c>
      <c r="D151" s="40" t="s">
        <v>157</v>
      </c>
      <c r="E151" s="40" t="s">
        <v>252</v>
      </c>
      <c r="F151" s="48">
        <v>126</v>
      </c>
      <c r="G151" s="40" t="s">
        <v>341</v>
      </c>
      <c r="H151" s="62" t="s">
        <v>540</v>
      </c>
      <c r="I151" s="40" t="s">
        <v>93</v>
      </c>
      <c r="J151" s="37"/>
      <c r="K151" s="50">
        <v>2.66</v>
      </c>
      <c r="L151" s="40" t="s">
        <v>46</v>
      </c>
      <c r="M151" s="39">
        <v>0.04</v>
      </c>
      <c r="N151" s="39">
        <v>0.16439999999999999</v>
      </c>
      <c r="O151" s="50">
        <v>24842505</v>
      </c>
      <c r="P151" s="54">
        <v>78.8</v>
      </c>
      <c r="Q151" s="50">
        <v>454.91615000000002</v>
      </c>
      <c r="R151" s="50">
        <v>20030.810089999999</v>
      </c>
      <c r="S151" s="39">
        <v>8.4506747419999997E-3</v>
      </c>
      <c r="T151" s="39">
        <v>2.4205952170000002E-3</v>
      </c>
      <c r="U151" s="39">
        <v>3.9014506100000003E-4</v>
      </c>
      <c r="V151" s="53"/>
    </row>
    <row r="152" spans="2:22" x14ac:dyDescent="0.2">
      <c r="B152" s="47" t="s">
        <v>550</v>
      </c>
      <c r="C152" s="40" t="s">
        <v>551</v>
      </c>
      <c r="D152" s="40" t="s">
        <v>157</v>
      </c>
      <c r="E152" s="40" t="s">
        <v>252</v>
      </c>
      <c r="F152" s="48">
        <v>126</v>
      </c>
      <c r="G152" s="40" t="s">
        <v>341</v>
      </c>
      <c r="H152" s="62" t="s">
        <v>540</v>
      </c>
      <c r="I152" s="40" t="s">
        <v>93</v>
      </c>
      <c r="J152" s="37"/>
      <c r="K152" s="50">
        <v>3.37</v>
      </c>
      <c r="L152" s="40" t="s">
        <v>46</v>
      </c>
      <c r="M152" s="39">
        <v>3.2800000000000003E-2</v>
      </c>
      <c r="N152" s="39">
        <v>0.14729999999999999</v>
      </c>
      <c r="O152" s="50">
        <v>41946496.049999997</v>
      </c>
      <c r="P152" s="54">
        <v>75.489999999999995</v>
      </c>
      <c r="Q152" s="50">
        <v>546.43296999999995</v>
      </c>
      <c r="R152" s="50">
        <v>32211.842830000001</v>
      </c>
      <c r="S152" s="39">
        <v>2.7678954899000002E-2</v>
      </c>
      <c r="T152" s="39">
        <v>3.8925950740000001E-3</v>
      </c>
      <c r="U152" s="39">
        <v>6.2739806100000001E-4</v>
      </c>
      <c r="V152" s="53"/>
    </row>
    <row r="153" spans="2:22" x14ac:dyDescent="0.2">
      <c r="B153" s="47" t="s">
        <v>552</v>
      </c>
      <c r="C153" s="40" t="s">
        <v>553</v>
      </c>
      <c r="D153" s="40" t="s">
        <v>157</v>
      </c>
      <c r="E153" s="40" t="s">
        <v>252</v>
      </c>
      <c r="F153" s="48">
        <v>126</v>
      </c>
      <c r="G153" s="40" t="s">
        <v>341</v>
      </c>
      <c r="H153" s="62" t="s">
        <v>540</v>
      </c>
      <c r="I153" s="40" t="s">
        <v>93</v>
      </c>
      <c r="J153" s="37"/>
      <c r="K153" s="50">
        <v>4.1399999999999997</v>
      </c>
      <c r="L153" s="40" t="s">
        <v>46</v>
      </c>
      <c r="M153" s="39">
        <v>1.7899999999999999E-2</v>
      </c>
      <c r="N153" s="39">
        <v>0.1094</v>
      </c>
      <c r="O153" s="50">
        <v>34959054.210000001</v>
      </c>
      <c r="P153" s="54">
        <v>72.349999999999994</v>
      </c>
      <c r="Q153" s="50">
        <v>0</v>
      </c>
      <c r="R153" s="50">
        <v>25292.87571</v>
      </c>
      <c r="S153" s="39">
        <v>3.3803954231000001E-2</v>
      </c>
      <c r="T153" s="39">
        <v>3.0564821739999999E-3</v>
      </c>
      <c r="U153" s="39">
        <v>4.9263561999999996E-4</v>
      </c>
      <c r="V153" s="53"/>
    </row>
    <row r="154" spans="2:22" x14ac:dyDescent="0.2">
      <c r="B154" s="47" t="s">
        <v>554</v>
      </c>
      <c r="C154" s="40" t="s">
        <v>555</v>
      </c>
      <c r="D154" s="40" t="s">
        <v>157</v>
      </c>
      <c r="E154" s="40" t="s">
        <v>252</v>
      </c>
      <c r="F154" s="48">
        <v>1840</v>
      </c>
      <c r="G154" s="40" t="s">
        <v>311</v>
      </c>
      <c r="H154" s="62" t="s">
        <v>543</v>
      </c>
      <c r="I154" s="40" t="s">
        <v>270</v>
      </c>
      <c r="J154" s="37"/>
      <c r="K154" s="50">
        <v>4.55</v>
      </c>
      <c r="L154" s="40" t="s">
        <v>46</v>
      </c>
      <c r="M154" s="39">
        <v>1.7999999999999999E-2</v>
      </c>
      <c r="N154" s="39">
        <v>2.9499999999999998E-2</v>
      </c>
      <c r="O154" s="50">
        <v>36023803.850000001</v>
      </c>
      <c r="P154" s="54">
        <v>102.89</v>
      </c>
      <c r="Q154" s="50">
        <v>0</v>
      </c>
      <c r="R154" s="50">
        <v>37064.891779999998</v>
      </c>
      <c r="S154" s="39">
        <v>3.1781222051000001E-2</v>
      </c>
      <c r="T154" s="39">
        <v>4.4790549840000001E-3</v>
      </c>
      <c r="U154" s="39">
        <v>7.2192209999999998E-4</v>
      </c>
      <c r="V154" s="53"/>
    </row>
    <row r="155" spans="2:22" x14ac:dyDescent="0.2">
      <c r="B155" s="47" t="s">
        <v>556</v>
      </c>
      <c r="C155" s="40" t="s">
        <v>557</v>
      </c>
      <c r="D155" s="40" t="s">
        <v>157</v>
      </c>
      <c r="E155" s="40" t="s">
        <v>252</v>
      </c>
      <c r="F155" s="48">
        <v>1668</v>
      </c>
      <c r="G155" s="40" t="s">
        <v>260</v>
      </c>
      <c r="H155" s="62" t="s">
        <v>540</v>
      </c>
      <c r="I155" s="40" t="s">
        <v>93</v>
      </c>
      <c r="J155" s="37"/>
      <c r="K155" s="50">
        <v>3</v>
      </c>
      <c r="L155" s="40" t="s">
        <v>46</v>
      </c>
      <c r="M155" s="39">
        <v>1E-3</v>
      </c>
      <c r="N155" s="39">
        <v>2.46E-2</v>
      </c>
      <c r="O155" s="50">
        <v>38829231</v>
      </c>
      <c r="P155" s="54">
        <v>100.53</v>
      </c>
      <c r="Q155" s="50">
        <v>20.121569999999998</v>
      </c>
      <c r="R155" s="50">
        <v>39055.147490000003</v>
      </c>
      <c r="S155" s="39">
        <v>6.8565328177000007E-2</v>
      </c>
      <c r="T155" s="39">
        <v>4.7195646499999999E-3</v>
      </c>
      <c r="U155" s="39">
        <v>7.6068680500000004E-4</v>
      </c>
      <c r="V155" s="53"/>
    </row>
    <row r="156" spans="2:22" x14ac:dyDescent="0.2">
      <c r="B156" s="47" t="s">
        <v>558</v>
      </c>
      <c r="C156" s="40" t="s">
        <v>559</v>
      </c>
      <c r="D156" s="40" t="s">
        <v>157</v>
      </c>
      <c r="E156" s="40" t="s">
        <v>252</v>
      </c>
      <c r="F156" s="48">
        <v>1668</v>
      </c>
      <c r="G156" s="40" t="s">
        <v>260</v>
      </c>
      <c r="H156" s="62" t="s">
        <v>540</v>
      </c>
      <c r="I156" s="40" t="s">
        <v>93</v>
      </c>
      <c r="J156" s="37"/>
      <c r="K156" s="50">
        <v>5.7</v>
      </c>
      <c r="L156" s="40" t="s">
        <v>46</v>
      </c>
      <c r="M156" s="39">
        <v>3.0000000000000001E-3</v>
      </c>
      <c r="N156" s="39">
        <v>2.64E-2</v>
      </c>
      <c r="O156" s="50">
        <v>70428000</v>
      </c>
      <c r="P156" s="54">
        <v>93.66</v>
      </c>
      <c r="Q156" s="50">
        <v>0</v>
      </c>
      <c r="R156" s="50">
        <v>65962.864799999996</v>
      </c>
      <c r="S156" s="39">
        <v>0.194663261413</v>
      </c>
      <c r="T156" s="39">
        <v>7.971190098E-3</v>
      </c>
      <c r="U156" s="39">
        <v>1.284775096E-3</v>
      </c>
      <c r="V156" s="53"/>
    </row>
    <row r="157" spans="2:22" x14ac:dyDescent="0.2">
      <c r="B157" s="47" t="s">
        <v>560</v>
      </c>
      <c r="C157" s="40" t="s">
        <v>561</v>
      </c>
      <c r="D157" s="40" t="s">
        <v>157</v>
      </c>
      <c r="E157" s="40" t="s">
        <v>252</v>
      </c>
      <c r="F157" s="48">
        <v>1668</v>
      </c>
      <c r="G157" s="40" t="s">
        <v>260</v>
      </c>
      <c r="H157" s="62" t="s">
        <v>540</v>
      </c>
      <c r="I157" s="40" t="s">
        <v>93</v>
      </c>
      <c r="J157" s="37"/>
      <c r="K157" s="50">
        <v>4.22</v>
      </c>
      <c r="L157" s="40" t="s">
        <v>46</v>
      </c>
      <c r="M157" s="39">
        <v>3.0000000000000001E-3</v>
      </c>
      <c r="N157" s="39">
        <v>2.7099999999999999E-2</v>
      </c>
      <c r="O157" s="50">
        <v>50830222</v>
      </c>
      <c r="P157" s="54">
        <v>94.2</v>
      </c>
      <c r="Q157" s="50">
        <v>0</v>
      </c>
      <c r="R157" s="50">
        <v>47882.06912</v>
      </c>
      <c r="S157" s="39">
        <v>9.9941451042000001E-2</v>
      </c>
      <c r="T157" s="39">
        <v>5.7862416440000002E-3</v>
      </c>
      <c r="U157" s="39">
        <v>9.3261094899999995E-4</v>
      </c>
      <c r="V157" s="53"/>
    </row>
    <row r="158" spans="2:22" x14ac:dyDescent="0.2">
      <c r="B158" s="47" t="s">
        <v>562</v>
      </c>
      <c r="C158" s="40" t="s">
        <v>563</v>
      </c>
      <c r="D158" s="40" t="s">
        <v>157</v>
      </c>
      <c r="E158" s="40" t="s">
        <v>252</v>
      </c>
      <c r="F158" s="48">
        <v>1621</v>
      </c>
      <c r="G158" s="40" t="s">
        <v>564</v>
      </c>
      <c r="H158" s="62" t="s">
        <v>543</v>
      </c>
      <c r="I158" s="40" t="s">
        <v>270</v>
      </c>
      <c r="J158" s="37"/>
      <c r="K158" s="50">
        <v>4.71</v>
      </c>
      <c r="L158" s="40" t="s">
        <v>46</v>
      </c>
      <c r="M158" s="39">
        <v>3.2500000000000001E-2</v>
      </c>
      <c r="N158" s="39">
        <v>4.8000000000000001E-2</v>
      </c>
      <c r="O158" s="50">
        <v>3343000</v>
      </c>
      <c r="P158" s="54">
        <v>94.84</v>
      </c>
      <c r="Q158" s="50">
        <v>46.316760000000002</v>
      </c>
      <c r="R158" s="50">
        <v>3216.8179599999999</v>
      </c>
      <c r="S158" s="39">
        <v>1.2857692307000001E-2</v>
      </c>
      <c r="T158" s="39">
        <v>3.8873186499999997E-4</v>
      </c>
      <c r="U158" s="39">
        <v>6.2654762162885105E-5</v>
      </c>
      <c r="V158" s="53"/>
    </row>
    <row r="159" spans="2:22" x14ac:dyDescent="0.2">
      <c r="B159" s="47" t="s">
        <v>565</v>
      </c>
      <c r="C159" s="40" t="s">
        <v>566</v>
      </c>
      <c r="D159" s="40" t="s">
        <v>157</v>
      </c>
      <c r="E159" s="40" t="s">
        <v>252</v>
      </c>
      <c r="F159" s="48">
        <v>1588</v>
      </c>
      <c r="G159" s="40" t="s">
        <v>260</v>
      </c>
      <c r="H159" s="62" t="s">
        <v>540</v>
      </c>
      <c r="I159" s="40" t="s">
        <v>93</v>
      </c>
      <c r="J159" s="37"/>
      <c r="K159" s="50">
        <v>4.5</v>
      </c>
      <c r="L159" s="40" t="s">
        <v>46</v>
      </c>
      <c r="M159" s="39">
        <v>1.0800000000000001E-2</v>
      </c>
      <c r="N159" s="39">
        <v>3.1899999999999998E-2</v>
      </c>
      <c r="O159" s="50">
        <v>26671387</v>
      </c>
      <c r="P159" s="54">
        <v>98.4</v>
      </c>
      <c r="Q159" s="50">
        <v>0</v>
      </c>
      <c r="R159" s="50">
        <v>26244.644810000002</v>
      </c>
      <c r="S159" s="39">
        <v>9.9150137545999995E-2</v>
      </c>
      <c r="T159" s="39">
        <v>3.1714973789999999E-3</v>
      </c>
      <c r="U159" s="39">
        <v>5.1117346299999996E-4</v>
      </c>
      <c r="V159" s="53"/>
    </row>
    <row r="160" spans="2:22" x14ac:dyDescent="0.2">
      <c r="B160" s="47" t="s">
        <v>567</v>
      </c>
      <c r="C160" s="40" t="s">
        <v>568</v>
      </c>
      <c r="D160" s="40" t="s">
        <v>157</v>
      </c>
      <c r="E160" s="40" t="s">
        <v>252</v>
      </c>
      <c r="F160" s="48">
        <v>1560</v>
      </c>
      <c r="G160" s="40" t="s">
        <v>341</v>
      </c>
      <c r="H160" s="62" t="s">
        <v>569</v>
      </c>
      <c r="I160" s="40" t="s">
        <v>93</v>
      </c>
      <c r="J160" s="37"/>
      <c r="K160" s="50">
        <v>1.46</v>
      </c>
      <c r="L160" s="40" t="s">
        <v>46</v>
      </c>
      <c r="M160" s="39">
        <v>4.0399999999999998E-2</v>
      </c>
      <c r="N160" s="39">
        <v>7.2800000000000004E-2</v>
      </c>
      <c r="O160" s="50">
        <v>50400000</v>
      </c>
      <c r="P160" s="54">
        <v>104.33</v>
      </c>
      <c r="Q160" s="50">
        <v>1864.84879</v>
      </c>
      <c r="R160" s="50">
        <v>54447.16878</v>
      </c>
      <c r="S160" s="39">
        <v>0.118785677213</v>
      </c>
      <c r="T160" s="39">
        <v>6.5795919259999999E-3</v>
      </c>
      <c r="U160" s="39">
        <v>1.060481025E-3</v>
      </c>
      <c r="V160" s="53"/>
    </row>
    <row r="161" spans="2:22" x14ac:dyDescent="0.2">
      <c r="B161" s="47" t="s">
        <v>570</v>
      </c>
      <c r="C161" s="40" t="s">
        <v>571</v>
      </c>
      <c r="D161" s="40" t="s">
        <v>157</v>
      </c>
      <c r="E161" s="40" t="s">
        <v>252</v>
      </c>
      <c r="F161" s="48">
        <v>1560</v>
      </c>
      <c r="G161" s="40" t="s">
        <v>341</v>
      </c>
      <c r="H161" s="62" t="s">
        <v>569</v>
      </c>
      <c r="I161" s="40" t="s">
        <v>93</v>
      </c>
      <c r="J161" s="37"/>
      <c r="K161" s="50">
        <v>2.5</v>
      </c>
      <c r="L161" s="40" t="s">
        <v>46</v>
      </c>
      <c r="M161" s="39">
        <v>4.0500000000000001E-2</v>
      </c>
      <c r="N161" s="39">
        <v>6.3E-2</v>
      </c>
      <c r="O161" s="50">
        <v>0.98</v>
      </c>
      <c r="P161" s="54">
        <v>103.83</v>
      </c>
      <c r="Q161" s="50">
        <v>0</v>
      </c>
      <c r="R161" s="50">
        <v>1.0200000000000001E-3</v>
      </c>
      <c r="S161" s="39">
        <v>7.1378166581287198E-9</v>
      </c>
      <c r="T161" s="39">
        <v>1.2326047277520401E-10</v>
      </c>
      <c r="U161" s="39">
        <v>1.9866793272362499E-11</v>
      </c>
      <c r="V161" s="53"/>
    </row>
    <row r="162" spans="2:22" x14ac:dyDescent="0.2">
      <c r="B162" s="47" t="s">
        <v>572</v>
      </c>
      <c r="C162" s="40" t="s">
        <v>573</v>
      </c>
      <c r="D162" s="40" t="s">
        <v>157</v>
      </c>
      <c r="E162" s="40" t="s">
        <v>252</v>
      </c>
      <c r="F162" s="48">
        <v>1588</v>
      </c>
      <c r="G162" s="40" t="s">
        <v>260</v>
      </c>
      <c r="H162" s="62" t="s">
        <v>569</v>
      </c>
      <c r="I162" s="40" t="s">
        <v>93</v>
      </c>
      <c r="J162" s="37"/>
      <c r="K162" s="50">
        <v>4.7699999999999996</v>
      </c>
      <c r="L162" s="40" t="s">
        <v>46</v>
      </c>
      <c r="M162" s="39">
        <v>9.4000000000000004E-3</v>
      </c>
      <c r="N162" s="39">
        <v>5.4800000000000001E-2</v>
      </c>
      <c r="O162" s="50">
        <v>38445735</v>
      </c>
      <c r="P162" s="54">
        <v>85.06</v>
      </c>
      <c r="Q162" s="50">
        <v>190.23294999999999</v>
      </c>
      <c r="R162" s="50">
        <v>32892.175150000003</v>
      </c>
      <c r="S162" s="39">
        <v>9.7330974683000004E-2</v>
      </c>
      <c r="T162" s="39">
        <v>3.9748088810000002E-3</v>
      </c>
      <c r="U162" s="39">
        <v>6.4064906200000005E-4</v>
      </c>
      <c r="V162" s="53"/>
    </row>
    <row r="163" spans="2:22" x14ac:dyDescent="0.2">
      <c r="B163" s="47" t="s">
        <v>574</v>
      </c>
      <c r="C163" s="40" t="s">
        <v>575</v>
      </c>
      <c r="D163" s="40" t="s">
        <v>157</v>
      </c>
      <c r="E163" s="40" t="s">
        <v>252</v>
      </c>
      <c r="F163" s="48">
        <v>639</v>
      </c>
      <c r="G163" s="40" t="s">
        <v>487</v>
      </c>
      <c r="H163" s="62" t="s">
        <v>576</v>
      </c>
      <c r="I163" s="40" t="s">
        <v>93</v>
      </c>
      <c r="J163" s="37"/>
      <c r="K163" s="50">
        <v>1.94</v>
      </c>
      <c r="L163" s="40" t="s">
        <v>46</v>
      </c>
      <c r="M163" s="39">
        <v>4.9500000000000002E-2</v>
      </c>
      <c r="N163" s="39">
        <v>4.7800000000000002E-2</v>
      </c>
      <c r="O163" s="50">
        <v>26027233.140000001</v>
      </c>
      <c r="P163" s="54">
        <v>130.62</v>
      </c>
      <c r="Q163" s="50">
        <v>1653.35643</v>
      </c>
      <c r="R163" s="50">
        <v>35650.128369999999</v>
      </c>
      <c r="S163" s="39">
        <v>4.7291031710999999E-2</v>
      </c>
      <c r="T163" s="39">
        <v>4.3080898789999997E-3</v>
      </c>
      <c r="U163" s="39">
        <v>6.9436640199999999E-4</v>
      </c>
      <c r="V163" s="53"/>
    </row>
    <row r="164" spans="2:22" x14ac:dyDescent="0.2">
      <c r="B164" s="56" t="s">
        <v>2639</v>
      </c>
      <c r="C164" s="40" t="s">
        <v>577</v>
      </c>
      <c r="D164" s="40" t="s">
        <v>157</v>
      </c>
      <c r="E164" s="40" t="s">
        <v>252</v>
      </c>
      <c r="F164" s="48">
        <v>1636</v>
      </c>
      <c r="G164" s="40" t="s">
        <v>424</v>
      </c>
      <c r="H164" s="62" t="s">
        <v>17</v>
      </c>
      <c r="I164" s="40" t="s">
        <v>578</v>
      </c>
      <c r="J164" s="37"/>
      <c r="K164" s="37"/>
      <c r="L164" s="40" t="s">
        <v>46</v>
      </c>
      <c r="M164" s="39">
        <v>0</v>
      </c>
      <c r="N164" s="37"/>
      <c r="O164" s="37"/>
      <c r="P164" s="54">
        <v>98.45</v>
      </c>
      <c r="Q164" s="50">
        <v>26.43573</v>
      </c>
      <c r="R164" s="50">
        <v>26.43573</v>
      </c>
      <c r="S164" s="37"/>
      <c r="T164" s="39">
        <v>3.1945888019192601E-6</v>
      </c>
      <c r="U164" s="39">
        <v>5.1489527736665796E-7</v>
      </c>
      <c r="V164" s="53"/>
    </row>
    <row r="165" spans="2:22" ht="13.5" thickBot="1" x14ac:dyDescent="0.25">
      <c r="B165" s="47" t="s">
        <v>579</v>
      </c>
      <c r="C165" s="40" t="s">
        <v>580</v>
      </c>
      <c r="D165" s="40" t="s">
        <v>157</v>
      </c>
      <c r="E165" s="40" t="s">
        <v>252</v>
      </c>
      <c r="F165" s="48">
        <v>366</v>
      </c>
      <c r="G165" s="40" t="s">
        <v>260</v>
      </c>
      <c r="H165" s="62" t="s">
        <v>17</v>
      </c>
      <c r="I165" s="40" t="s">
        <v>578</v>
      </c>
      <c r="J165" s="37"/>
      <c r="K165" s="50">
        <v>3.88</v>
      </c>
      <c r="L165" s="40" t="s">
        <v>46</v>
      </c>
      <c r="M165" s="39">
        <v>1.9E-2</v>
      </c>
      <c r="N165" s="39">
        <v>2.93E-2</v>
      </c>
      <c r="O165" s="50">
        <v>18000000</v>
      </c>
      <c r="P165" s="55">
        <v>100</v>
      </c>
      <c r="Q165" s="50">
        <v>0</v>
      </c>
      <c r="R165" s="50">
        <v>18000</v>
      </c>
      <c r="S165" s="39">
        <v>3.3099735018000002E-2</v>
      </c>
      <c r="T165" s="39">
        <v>2.1751848129999999E-3</v>
      </c>
      <c r="U165" s="39">
        <v>3.5059046899999999E-4</v>
      </c>
      <c r="V165" s="53"/>
    </row>
    <row r="166" spans="2:22" ht="13.5" thickBot="1" x14ac:dyDescent="0.25">
      <c r="B166" s="47" t="s">
        <v>581</v>
      </c>
      <c r="C166" s="40" t="s">
        <v>582</v>
      </c>
      <c r="D166" s="40" t="s">
        <v>157</v>
      </c>
      <c r="E166" s="40" t="s">
        <v>252</v>
      </c>
      <c r="F166" s="48">
        <v>400</v>
      </c>
      <c r="G166" s="40" t="s">
        <v>474</v>
      </c>
      <c r="H166" s="62" t="s">
        <v>17</v>
      </c>
      <c r="I166" s="40" t="s">
        <v>578</v>
      </c>
      <c r="J166" s="37"/>
      <c r="K166" s="50">
        <v>0</v>
      </c>
      <c r="L166" s="40" t="s">
        <v>46</v>
      </c>
      <c r="M166" s="39">
        <v>0</v>
      </c>
      <c r="N166" s="39">
        <v>0</v>
      </c>
      <c r="O166" s="50">
        <v>24650</v>
      </c>
      <c r="P166" s="55">
        <v>199</v>
      </c>
      <c r="Q166" s="50">
        <v>0</v>
      </c>
      <c r="R166" s="50">
        <v>49.0535</v>
      </c>
      <c r="S166" s="39">
        <f>+O166/158937000</f>
        <v>1.5509289844403758E-4</v>
      </c>
      <c r="T166" s="39">
        <v>5.9278015698808502E-6</v>
      </c>
      <c r="U166" s="39">
        <v>9.5542719979003195E-7</v>
      </c>
      <c r="V166" s="53"/>
    </row>
    <row r="167" spans="2:22" ht="13.5" thickBot="1" x14ac:dyDescent="0.25">
      <c r="B167" s="47" t="s">
        <v>583</v>
      </c>
      <c r="C167" s="40" t="s">
        <v>584</v>
      </c>
      <c r="D167" s="40" t="s">
        <v>157</v>
      </c>
      <c r="E167" s="40" t="s">
        <v>252</v>
      </c>
      <c r="F167" s="48">
        <v>1801</v>
      </c>
      <c r="G167" s="40" t="s">
        <v>517</v>
      </c>
      <c r="H167" s="62" t="s">
        <v>17</v>
      </c>
      <c r="I167" s="40" t="s">
        <v>578</v>
      </c>
      <c r="J167" s="37"/>
      <c r="K167" s="50">
        <v>3.33</v>
      </c>
      <c r="L167" s="40" t="s">
        <v>46</v>
      </c>
      <c r="M167" s="39">
        <v>1.5800000000000002E-2</v>
      </c>
      <c r="N167" s="39">
        <v>5.2900000000000003E-2</v>
      </c>
      <c r="O167" s="50">
        <v>33640000</v>
      </c>
      <c r="P167" s="54">
        <v>94.04</v>
      </c>
      <c r="Q167" s="50">
        <v>282.26719000000003</v>
      </c>
      <c r="R167" s="50">
        <v>31917.323189999999</v>
      </c>
      <c r="S167" s="39">
        <v>6.0568653957E-2</v>
      </c>
      <c r="T167" s="39">
        <v>3.8570042600000001E-3</v>
      </c>
      <c r="U167" s="39">
        <v>6.21661629E-4</v>
      </c>
      <c r="V167" s="53"/>
    </row>
    <row r="168" spans="2:22" x14ac:dyDescent="0.2">
      <c r="B168" s="47" t="s">
        <v>585</v>
      </c>
      <c r="C168" s="40" t="s">
        <v>586</v>
      </c>
      <c r="D168" s="40" t="s">
        <v>157</v>
      </c>
      <c r="E168" s="40" t="s">
        <v>252</v>
      </c>
      <c r="F168" s="48">
        <v>823</v>
      </c>
      <c r="G168" s="40" t="s">
        <v>474</v>
      </c>
      <c r="H168" s="62" t="s">
        <v>17</v>
      </c>
      <c r="I168" s="40" t="s">
        <v>578</v>
      </c>
      <c r="J168" s="37"/>
      <c r="K168" s="50">
        <v>3.04</v>
      </c>
      <c r="L168" s="40" t="s">
        <v>46</v>
      </c>
      <c r="M168" s="39">
        <v>3.5000000000000003E-2</v>
      </c>
      <c r="N168" s="39">
        <v>4.3700000000000003E-2</v>
      </c>
      <c r="O168" s="50">
        <v>10177331</v>
      </c>
      <c r="P168" s="54">
        <v>99.6</v>
      </c>
      <c r="Q168" s="50">
        <v>186.29510999999999</v>
      </c>
      <c r="R168" s="50">
        <v>10322.916789999999</v>
      </c>
      <c r="S168" s="39">
        <v>5.3615411361000002E-2</v>
      </c>
      <c r="T168" s="39">
        <v>1.2474584349999999E-3</v>
      </c>
      <c r="U168" s="39">
        <v>2.0106201300000001E-4</v>
      </c>
      <c r="V168" s="53"/>
    </row>
    <row r="169" spans="2:22" x14ac:dyDescent="0.2">
      <c r="B169" s="47" t="s">
        <v>587</v>
      </c>
      <c r="C169" s="40" t="s">
        <v>588</v>
      </c>
      <c r="D169" s="40" t="s">
        <v>157</v>
      </c>
      <c r="E169" s="40" t="s">
        <v>252</v>
      </c>
      <c r="F169" s="48">
        <v>1132</v>
      </c>
      <c r="G169" s="40" t="s">
        <v>433</v>
      </c>
      <c r="H169" s="62" t="s">
        <v>17</v>
      </c>
      <c r="I169" s="40" t="s">
        <v>578</v>
      </c>
      <c r="J169" s="37"/>
      <c r="K169" s="50">
        <v>2.64</v>
      </c>
      <c r="L169" s="40" t="s">
        <v>46</v>
      </c>
      <c r="M169" s="39">
        <v>5.2999999999999999E-2</v>
      </c>
      <c r="N169" s="39">
        <v>0.13159999999999999</v>
      </c>
      <c r="O169" s="50">
        <v>3467696</v>
      </c>
      <c r="P169" s="54">
        <v>87.67</v>
      </c>
      <c r="Q169" s="50">
        <v>178.00328999999999</v>
      </c>
      <c r="R169" s="50">
        <v>3218.13238</v>
      </c>
      <c r="S169" s="39">
        <v>2.3041169435000002E-2</v>
      </c>
      <c r="T169" s="39">
        <v>3.8889070399999998E-4</v>
      </c>
      <c r="U169" s="39">
        <v>6.2680363447603694E-5</v>
      </c>
      <c r="V169" s="53"/>
    </row>
    <row r="170" spans="2:22" x14ac:dyDescent="0.2">
      <c r="B170" s="47" t="s">
        <v>589</v>
      </c>
      <c r="C170" s="40" t="s">
        <v>590</v>
      </c>
      <c r="D170" s="40" t="s">
        <v>157</v>
      </c>
      <c r="E170" s="40" t="s">
        <v>252</v>
      </c>
      <c r="F170" s="48">
        <v>1331</v>
      </c>
      <c r="G170" s="40" t="s">
        <v>474</v>
      </c>
      <c r="H170" s="62" t="s">
        <v>17</v>
      </c>
      <c r="I170" s="40" t="s">
        <v>578</v>
      </c>
      <c r="J170" s="37"/>
      <c r="K170" s="50">
        <v>2.82</v>
      </c>
      <c r="L170" s="40" t="s">
        <v>46</v>
      </c>
      <c r="M170" s="39">
        <v>2.35E-2</v>
      </c>
      <c r="N170" s="39">
        <v>4.1399999999999999E-2</v>
      </c>
      <c r="O170" s="50">
        <v>5181318.6900000004</v>
      </c>
      <c r="P170" s="54">
        <v>103.16</v>
      </c>
      <c r="Q170" s="50">
        <v>0</v>
      </c>
      <c r="R170" s="50">
        <v>5345.0483599999998</v>
      </c>
      <c r="S170" s="39">
        <v>3.4854915164000001E-2</v>
      </c>
      <c r="T170" s="39">
        <v>6.4591488999999995E-4</v>
      </c>
      <c r="U170" s="39">
        <v>1.04106834E-4</v>
      </c>
      <c r="V170" s="53"/>
    </row>
    <row r="171" spans="2:22" x14ac:dyDescent="0.2">
      <c r="B171" s="47" t="s">
        <v>591</v>
      </c>
      <c r="C171" s="40" t="s">
        <v>592</v>
      </c>
      <c r="D171" s="40" t="s">
        <v>157</v>
      </c>
      <c r="E171" s="40" t="s">
        <v>252</v>
      </c>
      <c r="F171" s="48">
        <v>1331</v>
      </c>
      <c r="G171" s="40" t="s">
        <v>474</v>
      </c>
      <c r="H171" s="62" t="s">
        <v>17</v>
      </c>
      <c r="I171" s="40" t="s">
        <v>578</v>
      </c>
      <c r="J171" s="37"/>
      <c r="K171" s="50">
        <v>4.54</v>
      </c>
      <c r="L171" s="40" t="s">
        <v>46</v>
      </c>
      <c r="M171" s="39">
        <v>3.2899999999999999E-2</v>
      </c>
      <c r="N171" s="39">
        <v>4.7E-2</v>
      </c>
      <c r="O171" s="50">
        <v>11101000</v>
      </c>
      <c r="P171" s="54">
        <v>95.75</v>
      </c>
      <c r="Q171" s="50">
        <v>0</v>
      </c>
      <c r="R171" s="50">
        <v>10629.2075</v>
      </c>
      <c r="S171" s="39">
        <v>9.1446035223999994E-2</v>
      </c>
      <c r="T171" s="39">
        <v>1.2844717069999999E-3</v>
      </c>
      <c r="U171" s="39">
        <v>2.0702771300000001E-4</v>
      </c>
      <c r="V171" s="53"/>
    </row>
    <row r="172" spans="2:22" x14ac:dyDescent="0.2">
      <c r="B172" s="47" t="s">
        <v>593</v>
      </c>
      <c r="C172" s="40" t="s">
        <v>594</v>
      </c>
      <c r="D172" s="40" t="s">
        <v>157</v>
      </c>
      <c r="E172" s="40" t="s">
        <v>252</v>
      </c>
      <c r="F172" s="48">
        <v>473</v>
      </c>
      <c r="G172" s="40" t="s">
        <v>474</v>
      </c>
      <c r="H172" s="62" t="s">
        <v>17</v>
      </c>
      <c r="I172" s="40" t="s">
        <v>578</v>
      </c>
      <c r="J172" s="37"/>
      <c r="K172" s="50">
        <v>1.63</v>
      </c>
      <c r="L172" s="40" t="s">
        <v>46</v>
      </c>
      <c r="M172" s="39">
        <v>0.05</v>
      </c>
      <c r="N172" s="39">
        <v>1.9400000000000001E-2</v>
      </c>
      <c r="O172" s="50">
        <v>4996165.1500000004</v>
      </c>
      <c r="P172" s="55">
        <v>115</v>
      </c>
      <c r="Q172" s="50">
        <v>0</v>
      </c>
      <c r="R172" s="50">
        <v>5745.5899200000003</v>
      </c>
      <c r="S172" s="39">
        <v>2.7834445066999999E-2</v>
      </c>
      <c r="T172" s="39">
        <v>6.9431777400000001E-4</v>
      </c>
      <c r="U172" s="39">
        <v>1.11908281E-4</v>
      </c>
      <c r="V172" s="53"/>
    </row>
    <row r="173" spans="2:22" x14ac:dyDescent="0.2">
      <c r="B173" s="47" t="s">
        <v>595</v>
      </c>
      <c r="C173" s="40" t="s">
        <v>596</v>
      </c>
      <c r="D173" s="40" t="s">
        <v>157</v>
      </c>
      <c r="E173" s="40" t="s">
        <v>252</v>
      </c>
      <c r="F173" s="48">
        <v>1679</v>
      </c>
      <c r="G173" s="40" t="s">
        <v>260</v>
      </c>
      <c r="H173" s="62" t="s">
        <v>17</v>
      </c>
      <c r="I173" s="40" t="s">
        <v>578</v>
      </c>
      <c r="J173" s="37"/>
      <c r="K173" s="50">
        <v>0.26</v>
      </c>
      <c r="L173" s="40" t="s">
        <v>46</v>
      </c>
      <c r="M173" s="39">
        <v>2.1000000000000001E-2</v>
      </c>
      <c r="N173" s="39">
        <v>3.8199999999999998E-2</v>
      </c>
      <c r="O173" s="50">
        <v>641758.55000000005</v>
      </c>
      <c r="P173" s="54">
        <v>109.42</v>
      </c>
      <c r="Q173" s="50">
        <v>0</v>
      </c>
      <c r="R173" s="50">
        <v>702.21221000000003</v>
      </c>
      <c r="S173" s="39">
        <v>3.1478809390000002E-3</v>
      </c>
      <c r="T173" s="39">
        <v>8.4857851954039899E-5</v>
      </c>
      <c r="U173" s="39">
        <v>1.3677161577841901E-5</v>
      </c>
      <c r="V173" s="53"/>
    </row>
    <row r="174" spans="2:22" x14ac:dyDescent="0.2">
      <c r="B174" s="47" t="s">
        <v>597</v>
      </c>
      <c r="C174" s="40" t="s">
        <v>598</v>
      </c>
      <c r="D174" s="40" t="s">
        <v>157</v>
      </c>
      <c r="E174" s="40" t="s">
        <v>252</v>
      </c>
      <c r="F174" s="48">
        <v>1679</v>
      </c>
      <c r="G174" s="40" t="s">
        <v>260</v>
      </c>
      <c r="H174" s="62" t="s">
        <v>17</v>
      </c>
      <c r="I174" s="40" t="s">
        <v>578</v>
      </c>
      <c r="J174" s="37"/>
      <c r="K174" s="50">
        <v>4.2</v>
      </c>
      <c r="L174" s="40" t="s">
        <v>46</v>
      </c>
      <c r="M174" s="39">
        <v>2.75E-2</v>
      </c>
      <c r="N174" s="39">
        <v>2.6800000000000001E-2</v>
      </c>
      <c r="O174" s="50">
        <v>22854903.850000001</v>
      </c>
      <c r="P174" s="54">
        <v>107.54</v>
      </c>
      <c r="Q174" s="50">
        <v>333.45600000000002</v>
      </c>
      <c r="R174" s="50">
        <v>24911.619600000002</v>
      </c>
      <c r="S174" s="39">
        <v>4.4745750307000003E-2</v>
      </c>
      <c r="T174" s="39">
        <v>3.0104098130000001E-3</v>
      </c>
      <c r="U174" s="39">
        <v>4.8520980000000001E-4</v>
      </c>
      <c r="V174" s="53"/>
    </row>
    <row r="175" spans="2:22" x14ac:dyDescent="0.2">
      <c r="B175" s="47" t="s">
        <v>599</v>
      </c>
      <c r="C175" s="40" t="s">
        <v>600</v>
      </c>
      <c r="D175" s="40" t="s">
        <v>157</v>
      </c>
      <c r="E175" s="40" t="s">
        <v>252</v>
      </c>
      <c r="F175" s="48">
        <v>1679</v>
      </c>
      <c r="G175" s="40" t="s">
        <v>260</v>
      </c>
      <c r="H175" s="62" t="s">
        <v>17</v>
      </c>
      <c r="I175" s="40" t="s">
        <v>578</v>
      </c>
      <c r="J175" s="37"/>
      <c r="K175" s="50">
        <v>5.91</v>
      </c>
      <c r="L175" s="40" t="s">
        <v>46</v>
      </c>
      <c r="M175" s="39">
        <v>8.5000000000000006E-3</v>
      </c>
      <c r="N175" s="39">
        <v>3.0099999999999998E-2</v>
      </c>
      <c r="O175" s="50">
        <v>67249000</v>
      </c>
      <c r="P175" s="54">
        <v>93.75</v>
      </c>
      <c r="Q175" s="50">
        <v>607.72987999999998</v>
      </c>
      <c r="R175" s="50">
        <v>63653.667379999999</v>
      </c>
      <c r="S175" s="39">
        <v>0.13004927442</v>
      </c>
      <c r="T175" s="39">
        <v>7.6921383670000001E-3</v>
      </c>
      <c r="U175" s="39">
        <v>1.239798285E-3</v>
      </c>
      <c r="V175" s="53"/>
    </row>
    <row r="176" spans="2:22" x14ac:dyDescent="0.2">
      <c r="B176" s="47" t="s">
        <v>601</v>
      </c>
      <c r="C176" s="40" t="s">
        <v>602</v>
      </c>
      <c r="D176" s="40" t="s">
        <v>157</v>
      </c>
      <c r="E176" s="40" t="s">
        <v>252</v>
      </c>
      <c r="F176" s="48">
        <v>1803</v>
      </c>
      <c r="G176" s="40" t="s">
        <v>311</v>
      </c>
      <c r="H176" s="62" t="s">
        <v>17</v>
      </c>
      <c r="I176" s="40" t="s">
        <v>578</v>
      </c>
      <c r="J176" s="37"/>
      <c r="K176" s="50">
        <v>2.97</v>
      </c>
      <c r="L176" s="40" t="s">
        <v>46</v>
      </c>
      <c r="M176" s="39">
        <v>1.6400000000000001E-2</v>
      </c>
      <c r="N176" s="39">
        <v>2.9000000000000001E-2</v>
      </c>
      <c r="O176" s="50">
        <v>22998033.710000001</v>
      </c>
      <c r="P176" s="54">
        <v>104.47</v>
      </c>
      <c r="Q176" s="50">
        <v>0</v>
      </c>
      <c r="R176" s="50">
        <v>24026.04581</v>
      </c>
      <c r="S176" s="39">
        <v>8.7467973229999996E-2</v>
      </c>
      <c r="T176" s="39">
        <v>2.9033938870000001E-3</v>
      </c>
      <c r="U176" s="39">
        <v>4.6796126000000002E-4</v>
      </c>
      <c r="V176" s="53"/>
    </row>
    <row r="177" spans="2:22" x14ac:dyDescent="0.2">
      <c r="B177" s="47" t="s">
        <v>603</v>
      </c>
      <c r="C177" s="40" t="s">
        <v>604</v>
      </c>
      <c r="D177" s="40" t="s">
        <v>157</v>
      </c>
      <c r="E177" s="40" t="s">
        <v>252</v>
      </c>
      <c r="F177" s="48">
        <v>1831</v>
      </c>
      <c r="G177" s="40" t="s">
        <v>517</v>
      </c>
      <c r="H177" s="62" t="s">
        <v>17</v>
      </c>
      <c r="I177" s="40" t="s">
        <v>578</v>
      </c>
      <c r="J177" s="37"/>
      <c r="K177" s="50">
        <v>3.4</v>
      </c>
      <c r="L177" s="40" t="s">
        <v>46</v>
      </c>
      <c r="M177" s="39">
        <v>1.4800000000000001E-2</v>
      </c>
      <c r="N177" s="39">
        <v>3.9E-2</v>
      </c>
      <c r="O177" s="50">
        <v>26477512</v>
      </c>
      <c r="P177" s="54">
        <v>97.56</v>
      </c>
      <c r="Q177" s="50">
        <v>207.28926999999999</v>
      </c>
      <c r="R177" s="50">
        <v>26038.749980000001</v>
      </c>
      <c r="S177" s="39">
        <v>3.6927932162E-2</v>
      </c>
      <c r="T177" s="39">
        <v>3.1466163060000002E-3</v>
      </c>
      <c r="U177" s="39">
        <v>5.07163198E-4</v>
      </c>
      <c r="V177" s="53"/>
    </row>
    <row r="178" spans="2:22" x14ac:dyDescent="0.2">
      <c r="B178" s="47" t="s">
        <v>603</v>
      </c>
      <c r="C178" s="40" t="s">
        <v>605</v>
      </c>
      <c r="D178" s="40" t="s">
        <v>157</v>
      </c>
      <c r="E178" s="40" t="s">
        <v>252</v>
      </c>
      <c r="F178" s="48">
        <v>1831</v>
      </c>
      <c r="G178" s="40" t="s">
        <v>517</v>
      </c>
      <c r="H178" s="62" t="s">
        <v>17</v>
      </c>
      <c r="I178" s="40" t="s">
        <v>578</v>
      </c>
      <c r="J178" s="37"/>
      <c r="K178" s="50">
        <v>3.403</v>
      </c>
      <c r="L178" s="40" t="s">
        <v>46</v>
      </c>
      <c r="M178" s="39">
        <v>1.4800000000000001E-2</v>
      </c>
      <c r="N178" s="39">
        <v>3.9E-2</v>
      </c>
      <c r="O178" s="50">
        <v>30000000</v>
      </c>
      <c r="P178" s="54">
        <v>96.433099999999996</v>
      </c>
      <c r="Q178" s="50">
        <v>234.86639</v>
      </c>
      <c r="R178" s="50">
        <v>29164.79639</v>
      </c>
      <c r="S178" s="39">
        <v>4.1840712406999998E-2</v>
      </c>
      <c r="T178" s="39">
        <v>3.5243790110000002E-3</v>
      </c>
      <c r="U178" s="39">
        <v>5.6804998100000003E-4</v>
      </c>
      <c r="V178" s="53"/>
    </row>
    <row r="179" spans="2:22" x14ac:dyDescent="0.2">
      <c r="B179" s="47" t="s">
        <v>606</v>
      </c>
      <c r="C179" s="40" t="s">
        <v>607</v>
      </c>
      <c r="D179" s="40" t="s">
        <v>157</v>
      </c>
      <c r="E179" s="40" t="s">
        <v>252</v>
      </c>
      <c r="F179" s="48">
        <v>1848</v>
      </c>
      <c r="G179" s="40" t="s">
        <v>517</v>
      </c>
      <c r="H179" s="62" t="s">
        <v>17</v>
      </c>
      <c r="I179" s="40" t="s">
        <v>578</v>
      </c>
      <c r="J179" s="37"/>
      <c r="K179" s="50">
        <v>3.41</v>
      </c>
      <c r="L179" s="40" t="s">
        <v>46</v>
      </c>
      <c r="M179" s="39">
        <v>2.3E-2</v>
      </c>
      <c r="N179" s="39">
        <v>7.0199999999999999E-2</v>
      </c>
      <c r="O179" s="50">
        <v>35189354</v>
      </c>
      <c r="P179" s="54">
        <v>89.84</v>
      </c>
      <c r="Q179" s="50">
        <v>424.79286999999999</v>
      </c>
      <c r="R179" s="50">
        <v>32038.908510000001</v>
      </c>
      <c r="S179" s="39">
        <v>0.145410553719</v>
      </c>
      <c r="T179" s="39">
        <v>3.8716970680000001E-3</v>
      </c>
      <c r="U179" s="39">
        <v>6.2402977599999995E-4</v>
      </c>
      <c r="V179" s="53"/>
    </row>
    <row r="180" spans="2:22" x14ac:dyDescent="0.2">
      <c r="B180" s="47" t="s">
        <v>608</v>
      </c>
      <c r="C180" s="40" t="s">
        <v>609</v>
      </c>
      <c r="D180" s="40" t="s">
        <v>157</v>
      </c>
      <c r="E180" s="40" t="s">
        <v>252</v>
      </c>
      <c r="F180" s="48">
        <v>1405</v>
      </c>
      <c r="G180" s="40" t="s">
        <v>517</v>
      </c>
      <c r="H180" s="62" t="s">
        <v>17</v>
      </c>
      <c r="I180" s="40" t="s">
        <v>578</v>
      </c>
      <c r="J180" s="37"/>
      <c r="K180" s="50">
        <v>3.58</v>
      </c>
      <c r="L180" s="40" t="s">
        <v>46</v>
      </c>
      <c r="M180" s="39">
        <v>2.9499999999999998E-2</v>
      </c>
      <c r="N180" s="39">
        <v>4.6600000000000003E-2</v>
      </c>
      <c r="O180" s="50">
        <v>22000000</v>
      </c>
      <c r="P180" s="54">
        <v>97.57</v>
      </c>
      <c r="Q180" s="50">
        <v>447.01537000000002</v>
      </c>
      <c r="R180" s="50">
        <v>21912.415369999999</v>
      </c>
      <c r="S180" s="39">
        <v>0.12089174144500001</v>
      </c>
      <c r="T180" s="39">
        <v>2.6479751740000001E-3</v>
      </c>
      <c r="U180" s="39">
        <v>4.2679355500000002E-4</v>
      </c>
      <c r="V180" s="53"/>
    </row>
    <row r="181" spans="2:22" x14ac:dyDescent="0.2">
      <c r="B181" s="47" t="s">
        <v>610</v>
      </c>
      <c r="C181" s="40" t="s">
        <v>611</v>
      </c>
      <c r="D181" s="40" t="s">
        <v>157</v>
      </c>
      <c r="E181" s="40" t="s">
        <v>252</v>
      </c>
      <c r="F181" s="48">
        <v>1794</v>
      </c>
      <c r="G181" s="40" t="s">
        <v>260</v>
      </c>
      <c r="H181" s="62" t="s">
        <v>17</v>
      </c>
      <c r="I181" s="40" t="s">
        <v>578</v>
      </c>
      <c r="J181" s="37"/>
      <c r="K181" s="50">
        <v>6.75</v>
      </c>
      <c r="L181" s="40" t="s">
        <v>46</v>
      </c>
      <c r="M181" s="39">
        <v>6.4000000000000003E-3</v>
      </c>
      <c r="N181" s="39">
        <v>3.2000000000000001E-2</v>
      </c>
      <c r="O181" s="50">
        <v>30000000</v>
      </c>
      <c r="P181" s="54">
        <v>90.04</v>
      </c>
      <c r="Q181" s="50">
        <v>152.56755000000001</v>
      </c>
      <c r="R181" s="50">
        <v>27164.56755</v>
      </c>
      <c r="S181" s="39">
        <v>0.19936204146700001</v>
      </c>
      <c r="T181" s="39">
        <v>3.2826641550000001E-3</v>
      </c>
      <c r="U181" s="39">
        <v>5.2909102699999998E-4</v>
      </c>
      <c r="V181" s="53"/>
    </row>
    <row r="182" spans="2:22" x14ac:dyDescent="0.2">
      <c r="B182" s="47" t="s">
        <v>612</v>
      </c>
      <c r="C182" s="40" t="s">
        <v>613</v>
      </c>
      <c r="D182" s="40" t="s">
        <v>157</v>
      </c>
      <c r="E182" s="40" t="s">
        <v>252</v>
      </c>
      <c r="F182" s="48">
        <v>1710</v>
      </c>
      <c r="G182" s="40" t="s">
        <v>260</v>
      </c>
      <c r="H182" s="62" t="s">
        <v>17</v>
      </c>
      <c r="I182" s="40" t="s">
        <v>578</v>
      </c>
      <c r="J182" s="37"/>
      <c r="K182" s="50">
        <v>3.72</v>
      </c>
      <c r="L182" s="40" t="s">
        <v>46</v>
      </c>
      <c r="M182" s="39">
        <v>3.4299999999999997E-2</v>
      </c>
      <c r="N182" s="39">
        <v>3.8100000000000002E-2</v>
      </c>
      <c r="O182" s="50">
        <v>47174000</v>
      </c>
      <c r="P182" s="54">
        <v>100.48</v>
      </c>
      <c r="Q182" s="50">
        <v>0</v>
      </c>
      <c r="R182" s="50">
        <v>47400.4352</v>
      </c>
      <c r="S182" s="39">
        <v>7.3709374999999994E-2</v>
      </c>
      <c r="T182" s="39">
        <v>5.7280392670000001E-3</v>
      </c>
      <c r="U182" s="39">
        <v>9.2323004599999996E-4</v>
      </c>
      <c r="V182" s="53"/>
    </row>
    <row r="183" spans="2:22" x14ac:dyDescent="0.2">
      <c r="B183" s="44" t="s">
        <v>614</v>
      </c>
      <c r="C183" s="37"/>
      <c r="D183" s="37"/>
      <c r="E183" s="37"/>
      <c r="F183" s="37"/>
      <c r="G183" s="37"/>
      <c r="H183" s="61"/>
      <c r="I183" s="37"/>
      <c r="J183" s="37"/>
      <c r="K183" s="49">
        <v>2.8192268290940001</v>
      </c>
      <c r="L183" s="37"/>
      <c r="M183" s="37"/>
      <c r="N183" s="37"/>
      <c r="O183" s="37"/>
      <c r="P183" s="37"/>
      <c r="Q183" s="37"/>
      <c r="R183" s="49">
        <v>2657365.8328200001</v>
      </c>
      <c r="S183" s="37"/>
      <c r="T183" s="46">
        <v>0.32112565577399999</v>
      </c>
      <c r="U183" s="46">
        <v>5.1758174166000002E-2</v>
      </c>
      <c r="V183" s="53"/>
    </row>
    <row r="184" spans="2:22" x14ac:dyDescent="0.2">
      <c r="B184" s="47" t="s">
        <v>615</v>
      </c>
      <c r="C184" s="40" t="s">
        <v>616</v>
      </c>
      <c r="D184" s="40" t="s">
        <v>157</v>
      </c>
      <c r="E184" s="40" t="s">
        <v>252</v>
      </c>
      <c r="F184" s="48">
        <v>748</v>
      </c>
      <c r="G184" s="40" t="s">
        <v>253</v>
      </c>
      <c r="H184" s="62" t="s">
        <v>92</v>
      </c>
      <c r="I184" s="40" t="s">
        <v>93</v>
      </c>
      <c r="J184" s="37"/>
      <c r="K184" s="50">
        <v>1.42</v>
      </c>
      <c r="L184" s="40" t="s">
        <v>46</v>
      </c>
      <c r="M184" s="39">
        <v>1.8700000000000001E-2</v>
      </c>
      <c r="N184" s="39">
        <v>3.7699999999999997E-2</v>
      </c>
      <c r="O184" s="50">
        <v>55655531.710000001</v>
      </c>
      <c r="P184" s="54">
        <v>97.53</v>
      </c>
      <c r="Q184" s="50">
        <v>0</v>
      </c>
      <c r="R184" s="50">
        <v>54280.840080000002</v>
      </c>
      <c r="S184" s="39">
        <v>0.100650390824</v>
      </c>
      <c r="T184" s="39">
        <v>6.5594921669999999E-3</v>
      </c>
      <c r="U184" s="39">
        <v>1.0572413999999999E-3</v>
      </c>
      <c r="V184" s="53"/>
    </row>
    <row r="185" spans="2:22" x14ac:dyDescent="0.2">
      <c r="B185" s="47" t="s">
        <v>617</v>
      </c>
      <c r="C185" s="40" t="s">
        <v>618</v>
      </c>
      <c r="D185" s="40" t="s">
        <v>157</v>
      </c>
      <c r="E185" s="40" t="s">
        <v>252</v>
      </c>
      <c r="F185" s="48">
        <v>748</v>
      </c>
      <c r="G185" s="40" t="s">
        <v>253</v>
      </c>
      <c r="H185" s="62" t="s">
        <v>92</v>
      </c>
      <c r="I185" s="40" t="s">
        <v>93</v>
      </c>
      <c r="J185" s="37"/>
      <c r="K185" s="50">
        <v>4.0999999999999996</v>
      </c>
      <c r="L185" s="40" t="s">
        <v>46</v>
      </c>
      <c r="M185" s="39">
        <v>2.6800000000000001E-2</v>
      </c>
      <c r="N185" s="39">
        <v>4.19E-2</v>
      </c>
      <c r="O185" s="50">
        <v>23578263.600000001</v>
      </c>
      <c r="P185" s="54">
        <v>94.29</v>
      </c>
      <c r="Q185" s="50">
        <v>0</v>
      </c>
      <c r="R185" s="50">
        <v>22231.944749999999</v>
      </c>
      <c r="S185" s="39">
        <v>9.0353691100000001E-3</v>
      </c>
      <c r="T185" s="39">
        <v>2.686588255E-3</v>
      </c>
      <c r="U185" s="39">
        <v>4.3301710800000001E-4</v>
      </c>
      <c r="V185" s="53"/>
    </row>
    <row r="186" spans="2:22" x14ac:dyDescent="0.2">
      <c r="B186" s="47" t="s">
        <v>619</v>
      </c>
      <c r="C186" s="40" t="s">
        <v>620</v>
      </c>
      <c r="D186" s="40" t="s">
        <v>157</v>
      </c>
      <c r="E186" s="40" t="s">
        <v>252</v>
      </c>
      <c r="F186" s="48">
        <v>1781</v>
      </c>
      <c r="G186" s="40" t="s">
        <v>621</v>
      </c>
      <c r="H186" s="62" t="s">
        <v>269</v>
      </c>
      <c r="I186" s="40" t="s">
        <v>270</v>
      </c>
      <c r="J186" s="37"/>
      <c r="K186" s="50">
        <v>1.6</v>
      </c>
      <c r="L186" s="40" t="s">
        <v>46</v>
      </c>
      <c r="M186" s="39">
        <v>3.49E-2</v>
      </c>
      <c r="N186" s="39">
        <v>3.4799999999999998E-2</v>
      </c>
      <c r="O186" s="50">
        <v>24700000</v>
      </c>
      <c r="P186" s="54">
        <v>102.42</v>
      </c>
      <c r="Q186" s="50">
        <v>0</v>
      </c>
      <c r="R186" s="50">
        <v>25297.74</v>
      </c>
      <c r="S186" s="39">
        <v>3.4326853938000002E-2</v>
      </c>
      <c r="T186" s="39">
        <v>3.0570699919999999E-3</v>
      </c>
      <c r="U186" s="39">
        <v>4.9273036299999999E-4</v>
      </c>
      <c r="V186" s="53"/>
    </row>
    <row r="187" spans="2:22" x14ac:dyDescent="0.2">
      <c r="B187" s="47" t="s">
        <v>622</v>
      </c>
      <c r="C187" s="40" t="s">
        <v>623</v>
      </c>
      <c r="D187" s="40" t="s">
        <v>157</v>
      </c>
      <c r="E187" s="40" t="s">
        <v>252</v>
      </c>
      <c r="F187" s="48">
        <v>1739</v>
      </c>
      <c r="G187" s="40" t="s">
        <v>260</v>
      </c>
      <c r="H187" s="62" t="s">
        <v>92</v>
      </c>
      <c r="I187" s="40" t="s">
        <v>93</v>
      </c>
      <c r="J187" s="37"/>
      <c r="K187" s="50">
        <v>1.48</v>
      </c>
      <c r="L187" s="40" t="s">
        <v>46</v>
      </c>
      <c r="M187" s="39">
        <v>1.6299999999999999E-2</v>
      </c>
      <c r="N187" s="39">
        <v>3.9800000000000002E-2</v>
      </c>
      <c r="O187" s="50">
        <v>4.1100000000000003</v>
      </c>
      <c r="P187" s="54">
        <v>96.66</v>
      </c>
      <c r="Q187" s="50">
        <v>9.0000000000000006E-5</v>
      </c>
      <c r="R187" s="50">
        <v>4.0499999999999998E-3</v>
      </c>
      <c r="S187" s="39">
        <v>1.97302334624279E-8</v>
      </c>
      <c r="T187" s="39">
        <v>4.8941658307801497E-10</v>
      </c>
      <c r="U187" s="39">
        <v>7.8882855640262794E-11</v>
      </c>
      <c r="V187" s="53"/>
    </row>
    <row r="188" spans="2:22" x14ac:dyDescent="0.2">
      <c r="B188" s="47" t="s">
        <v>624</v>
      </c>
      <c r="C188" s="40" t="s">
        <v>625</v>
      </c>
      <c r="D188" s="40" t="s">
        <v>157</v>
      </c>
      <c r="E188" s="40" t="s">
        <v>252</v>
      </c>
      <c r="F188" s="48">
        <v>604</v>
      </c>
      <c r="G188" s="40" t="s">
        <v>253</v>
      </c>
      <c r="H188" s="62" t="s">
        <v>92</v>
      </c>
      <c r="I188" s="40" t="s">
        <v>93</v>
      </c>
      <c r="J188" s="37"/>
      <c r="K188" s="50">
        <v>1.23</v>
      </c>
      <c r="L188" s="40" t="s">
        <v>46</v>
      </c>
      <c r="M188" s="39">
        <v>3.0099999999999998E-2</v>
      </c>
      <c r="N188" s="39">
        <v>3.9399999999999998E-2</v>
      </c>
      <c r="O188" s="50">
        <v>31266549</v>
      </c>
      <c r="P188" s="54">
        <v>99.66</v>
      </c>
      <c r="Q188" s="50">
        <v>0</v>
      </c>
      <c r="R188" s="50">
        <v>31160.242740000002</v>
      </c>
      <c r="S188" s="39">
        <v>2.7188303478000001E-2</v>
      </c>
      <c r="T188" s="39">
        <v>3.7655159329999998E-3</v>
      </c>
      <c r="U188" s="39">
        <v>6.0691578499999998E-4</v>
      </c>
      <c r="V188" s="53"/>
    </row>
    <row r="189" spans="2:22" x14ac:dyDescent="0.2">
      <c r="B189" s="47" t="s">
        <v>626</v>
      </c>
      <c r="C189" s="40" t="s">
        <v>627</v>
      </c>
      <c r="D189" s="40" t="s">
        <v>157</v>
      </c>
      <c r="E189" s="40" t="s">
        <v>252</v>
      </c>
      <c r="F189" s="48">
        <v>604</v>
      </c>
      <c r="G189" s="40" t="s">
        <v>253</v>
      </c>
      <c r="H189" s="62" t="s">
        <v>92</v>
      </c>
      <c r="I189" s="40" t="s">
        <v>93</v>
      </c>
      <c r="J189" s="37"/>
      <c r="K189" s="50">
        <v>1.1200000000000001</v>
      </c>
      <c r="L189" s="40" t="s">
        <v>46</v>
      </c>
      <c r="M189" s="39">
        <v>2.0199999999999999E-2</v>
      </c>
      <c r="N189" s="39">
        <v>4.0599999999999997E-2</v>
      </c>
      <c r="O189" s="50">
        <v>60499867</v>
      </c>
      <c r="P189" s="54">
        <v>99.44</v>
      </c>
      <c r="Q189" s="50">
        <v>0</v>
      </c>
      <c r="R189" s="50">
        <v>60161.067750000002</v>
      </c>
      <c r="S189" s="39">
        <v>3.5805581184999997E-2</v>
      </c>
      <c r="T189" s="39">
        <v>7.2700800519999997E-3</v>
      </c>
      <c r="U189" s="39">
        <v>1.171772054E-3</v>
      </c>
      <c r="V189" s="53"/>
    </row>
    <row r="190" spans="2:22" x14ac:dyDescent="0.2">
      <c r="B190" s="47" t="s">
        <v>628</v>
      </c>
      <c r="C190" s="40" t="s">
        <v>629</v>
      </c>
      <c r="D190" s="40" t="s">
        <v>157</v>
      </c>
      <c r="E190" s="40" t="s">
        <v>252</v>
      </c>
      <c r="F190" s="48">
        <v>604</v>
      </c>
      <c r="G190" s="40" t="s">
        <v>253</v>
      </c>
      <c r="H190" s="62" t="s">
        <v>92</v>
      </c>
      <c r="I190" s="40" t="s">
        <v>93</v>
      </c>
      <c r="J190" s="37"/>
      <c r="K190" s="50">
        <v>4.71</v>
      </c>
      <c r="L190" s="40" t="s">
        <v>46</v>
      </c>
      <c r="M190" s="39">
        <v>2.76E-2</v>
      </c>
      <c r="N190" s="39">
        <v>4.2200000000000001E-2</v>
      </c>
      <c r="O190" s="50">
        <v>69279134</v>
      </c>
      <c r="P190" s="55">
        <v>94</v>
      </c>
      <c r="Q190" s="50">
        <v>0</v>
      </c>
      <c r="R190" s="50">
        <v>65122.38596</v>
      </c>
      <c r="S190" s="39">
        <v>5.1843920012E-2</v>
      </c>
      <c r="T190" s="39">
        <v>7.8696236090000007E-3</v>
      </c>
      <c r="U190" s="39">
        <v>1.2684048810000001E-3</v>
      </c>
      <c r="V190" s="53"/>
    </row>
    <row r="191" spans="2:22" x14ac:dyDescent="0.2">
      <c r="B191" s="47" t="s">
        <v>630</v>
      </c>
      <c r="C191" s="40" t="s">
        <v>631</v>
      </c>
      <c r="D191" s="40" t="s">
        <v>157</v>
      </c>
      <c r="E191" s="40" t="s">
        <v>252</v>
      </c>
      <c r="F191" s="48">
        <v>231</v>
      </c>
      <c r="G191" s="40" t="s">
        <v>253</v>
      </c>
      <c r="H191" s="62" t="s">
        <v>269</v>
      </c>
      <c r="I191" s="40" t="s">
        <v>270</v>
      </c>
      <c r="J191" s="37"/>
      <c r="K191" s="50">
        <v>1.67</v>
      </c>
      <c r="L191" s="40" t="s">
        <v>46</v>
      </c>
      <c r="M191" s="39">
        <v>1.09E-2</v>
      </c>
      <c r="N191" s="39">
        <v>0.04</v>
      </c>
      <c r="O191" s="50">
        <v>8017025</v>
      </c>
      <c r="P191" s="54">
        <v>95.68</v>
      </c>
      <c r="Q191" s="50">
        <v>0</v>
      </c>
      <c r="R191" s="50">
        <v>7670.6895199999999</v>
      </c>
      <c r="S191" s="39">
        <v>1.0460259098E-2</v>
      </c>
      <c r="T191" s="39">
        <v>9.2695374099999997E-4</v>
      </c>
      <c r="U191" s="39">
        <v>1.4940392399999999E-4</v>
      </c>
      <c r="V191" s="53"/>
    </row>
    <row r="192" spans="2:22" x14ac:dyDescent="0.2">
      <c r="B192" s="47" t="s">
        <v>632</v>
      </c>
      <c r="C192" s="40" t="s">
        <v>633</v>
      </c>
      <c r="D192" s="40" t="s">
        <v>157</v>
      </c>
      <c r="E192" s="40" t="s">
        <v>252</v>
      </c>
      <c r="F192" s="48">
        <v>231</v>
      </c>
      <c r="G192" s="40" t="s">
        <v>253</v>
      </c>
      <c r="H192" s="62" t="s">
        <v>92</v>
      </c>
      <c r="I192" s="40" t="s">
        <v>93</v>
      </c>
      <c r="J192" s="37"/>
      <c r="K192" s="50">
        <v>2.35</v>
      </c>
      <c r="L192" s="40" t="s">
        <v>46</v>
      </c>
      <c r="M192" s="39">
        <v>2.98E-2</v>
      </c>
      <c r="N192" s="39">
        <v>4.1000000000000002E-2</v>
      </c>
      <c r="O192" s="50">
        <v>33062217</v>
      </c>
      <c r="P192" s="54">
        <v>99.1</v>
      </c>
      <c r="Q192" s="50">
        <v>0</v>
      </c>
      <c r="R192" s="50">
        <v>32764.657050000002</v>
      </c>
      <c r="S192" s="39">
        <v>1.3005811705E-2</v>
      </c>
      <c r="T192" s="39">
        <v>3.9593991349999996E-3</v>
      </c>
      <c r="U192" s="39">
        <v>6.3816536099999997E-4</v>
      </c>
      <c r="V192" s="53"/>
    </row>
    <row r="193" spans="2:22" x14ac:dyDescent="0.2">
      <c r="B193" s="47" t="s">
        <v>634</v>
      </c>
      <c r="C193" s="40" t="s">
        <v>635</v>
      </c>
      <c r="D193" s="40" t="s">
        <v>157</v>
      </c>
      <c r="E193" s="40" t="s">
        <v>252</v>
      </c>
      <c r="F193" s="48">
        <v>231</v>
      </c>
      <c r="G193" s="40" t="s">
        <v>253</v>
      </c>
      <c r="H193" s="62" t="s">
        <v>92</v>
      </c>
      <c r="I193" s="40" t="s">
        <v>93</v>
      </c>
      <c r="J193" s="37"/>
      <c r="K193" s="50">
        <v>3.85</v>
      </c>
      <c r="L193" s="40" t="s">
        <v>46</v>
      </c>
      <c r="M193" s="39">
        <v>2.7400000000000001E-2</v>
      </c>
      <c r="N193" s="39">
        <v>4.2000000000000003E-2</v>
      </c>
      <c r="O193" s="50">
        <v>195062565</v>
      </c>
      <c r="P193" s="54">
        <v>96.5</v>
      </c>
      <c r="Q193" s="50">
        <v>0</v>
      </c>
      <c r="R193" s="50">
        <v>188235.37521</v>
      </c>
      <c r="S193" s="39">
        <v>0.101277801574</v>
      </c>
      <c r="T193" s="39">
        <v>2.2747040529999998E-2</v>
      </c>
      <c r="U193" s="39">
        <v>3.666307142E-3</v>
      </c>
      <c r="V193" s="53"/>
    </row>
    <row r="194" spans="2:22" x14ac:dyDescent="0.2">
      <c r="B194" s="47" t="s">
        <v>636</v>
      </c>
      <c r="C194" s="40" t="s">
        <v>637</v>
      </c>
      <c r="D194" s="40" t="s">
        <v>157</v>
      </c>
      <c r="E194" s="40" t="s">
        <v>252</v>
      </c>
      <c r="F194" s="48">
        <v>1728</v>
      </c>
      <c r="G194" s="40" t="s">
        <v>260</v>
      </c>
      <c r="H194" s="62" t="s">
        <v>92</v>
      </c>
      <c r="I194" s="40" t="s">
        <v>93</v>
      </c>
      <c r="J194" s="37"/>
      <c r="K194" s="50">
        <v>2.62</v>
      </c>
      <c r="L194" s="40" t="s">
        <v>46</v>
      </c>
      <c r="M194" s="39">
        <v>1.44E-2</v>
      </c>
      <c r="N194" s="39">
        <v>4.1700000000000001E-2</v>
      </c>
      <c r="O194" s="50">
        <v>28555867.32</v>
      </c>
      <c r="P194" s="54">
        <v>93.56</v>
      </c>
      <c r="Q194" s="50">
        <v>0</v>
      </c>
      <c r="R194" s="50">
        <v>26716.869470000001</v>
      </c>
      <c r="S194" s="39">
        <v>5.1919758763E-2</v>
      </c>
      <c r="T194" s="39">
        <v>3.2285627070000001E-3</v>
      </c>
      <c r="U194" s="39">
        <v>5.2037109999999998E-4</v>
      </c>
      <c r="V194" s="53"/>
    </row>
    <row r="195" spans="2:22" x14ac:dyDescent="0.2">
      <c r="B195" s="47" t="s">
        <v>638</v>
      </c>
      <c r="C195" s="40" t="s">
        <v>639</v>
      </c>
      <c r="D195" s="40" t="s">
        <v>157</v>
      </c>
      <c r="E195" s="40" t="s">
        <v>252</v>
      </c>
      <c r="F195" s="48">
        <v>662</v>
      </c>
      <c r="G195" s="40" t="s">
        <v>253</v>
      </c>
      <c r="H195" s="62" t="s">
        <v>92</v>
      </c>
      <c r="I195" s="40" t="s">
        <v>93</v>
      </c>
      <c r="J195" s="37"/>
      <c r="K195" s="50">
        <v>4.53</v>
      </c>
      <c r="L195" s="40" t="s">
        <v>46</v>
      </c>
      <c r="M195" s="39">
        <v>2.5000000000000001E-2</v>
      </c>
      <c r="N195" s="39">
        <v>4.19E-2</v>
      </c>
      <c r="O195" s="50">
        <v>102123000</v>
      </c>
      <c r="P195" s="54">
        <v>92.92</v>
      </c>
      <c r="Q195" s="50">
        <v>0</v>
      </c>
      <c r="R195" s="50">
        <v>94892.691600000006</v>
      </c>
      <c r="S195" s="39">
        <v>3.4419518326000001E-2</v>
      </c>
      <c r="T195" s="39">
        <v>1.1467174538000001E-2</v>
      </c>
      <c r="U195" s="39">
        <v>1.8482485159999999E-3</v>
      </c>
      <c r="V195" s="53"/>
    </row>
    <row r="196" spans="2:22" x14ac:dyDescent="0.2">
      <c r="B196" s="47" t="s">
        <v>640</v>
      </c>
      <c r="C196" s="40" t="s">
        <v>641</v>
      </c>
      <c r="D196" s="40" t="s">
        <v>157</v>
      </c>
      <c r="E196" s="40" t="s">
        <v>252</v>
      </c>
      <c r="F196" s="48">
        <v>662</v>
      </c>
      <c r="G196" s="40" t="s">
        <v>253</v>
      </c>
      <c r="H196" s="62" t="s">
        <v>92</v>
      </c>
      <c r="I196" s="40" t="s">
        <v>93</v>
      </c>
      <c r="J196" s="37"/>
      <c r="K196" s="50">
        <v>2.3199999999999998</v>
      </c>
      <c r="L196" s="40" t="s">
        <v>46</v>
      </c>
      <c r="M196" s="39">
        <v>3.7600000000000001E-2</v>
      </c>
      <c r="N196" s="39">
        <v>4.1099999999999998E-2</v>
      </c>
      <c r="O196" s="50">
        <v>8500000</v>
      </c>
      <c r="P196" s="54">
        <v>99.6</v>
      </c>
      <c r="Q196" s="50">
        <v>0</v>
      </c>
      <c r="R196" s="50">
        <v>8466</v>
      </c>
      <c r="S196" s="39">
        <v>7.048870231E-3</v>
      </c>
      <c r="T196" s="39">
        <v>1.023061924E-3</v>
      </c>
      <c r="U196" s="39">
        <v>1.6489438399999999E-4</v>
      </c>
      <c r="V196" s="53"/>
    </row>
    <row r="197" spans="2:22" x14ac:dyDescent="0.2">
      <c r="B197" s="47" t="s">
        <v>642</v>
      </c>
      <c r="C197" s="40" t="s">
        <v>643</v>
      </c>
      <c r="D197" s="40" t="s">
        <v>157</v>
      </c>
      <c r="E197" s="40" t="s">
        <v>252</v>
      </c>
      <c r="F197" s="48">
        <v>600</v>
      </c>
      <c r="G197" s="40" t="s">
        <v>311</v>
      </c>
      <c r="H197" s="62" t="s">
        <v>312</v>
      </c>
      <c r="I197" s="40" t="s">
        <v>270</v>
      </c>
      <c r="J197" s="37"/>
      <c r="K197" s="50">
        <v>0.77</v>
      </c>
      <c r="L197" s="40" t="s">
        <v>46</v>
      </c>
      <c r="M197" s="39">
        <v>4.8000000000000001E-2</v>
      </c>
      <c r="N197" s="39">
        <v>4.0599999999999997E-2</v>
      </c>
      <c r="O197" s="50">
        <v>51146045.350000001</v>
      </c>
      <c r="P197" s="54">
        <v>101.63</v>
      </c>
      <c r="Q197" s="50">
        <v>0</v>
      </c>
      <c r="R197" s="50">
        <v>51979.725879999998</v>
      </c>
      <c r="S197" s="39">
        <v>7.5456744598000003E-2</v>
      </c>
      <c r="T197" s="39">
        <v>6.2814172410000004E-3</v>
      </c>
      <c r="U197" s="39">
        <v>1.0124220269999999E-3</v>
      </c>
      <c r="V197" s="53"/>
    </row>
    <row r="198" spans="2:22" x14ac:dyDescent="0.2">
      <c r="B198" s="47" t="s">
        <v>644</v>
      </c>
      <c r="C198" s="40" t="s">
        <v>645</v>
      </c>
      <c r="D198" s="40" t="s">
        <v>157</v>
      </c>
      <c r="E198" s="40" t="s">
        <v>252</v>
      </c>
      <c r="F198" s="48">
        <v>1060</v>
      </c>
      <c r="G198" s="40" t="s">
        <v>341</v>
      </c>
      <c r="H198" s="62" t="s">
        <v>312</v>
      </c>
      <c r="I198" s="40" t="s">
        <v>270</v>
      </c>
      <c r="J198" s="37"/>
      <c r="K198" s="50">
        <v>3.38</v>
      </c>
      <c r="L198" s="40" t="s">
        <v>46</v>
      </c>
      <c r="M198" s="39">
        <v>2.75E-2</v>
      </c>
      <c r="N198" s="39">
        <v>4.6600000000000003E-2</v>
      </c>
      <c r="O198" s="50">
        <v>2876328.58</v>
      </c>
      <c r="P198" s="54">
        <v>93.99</v>
      </c>
      <c r="Q198" s="50">
        <v>44.877609999999997</v>
      </c>
      <c r="R198" s="50">
        <v>2748.3388399999999</v>
      </c>
      <c r="S198" s="39">
        <v>3.2624054219999997E-2</v>
      </c>
      <c r="T198" s="39">
        <v>3.3211916099999998E-4</v>
      </c>
      <c r="U198" s="39">
        <v>5.3530078016357301E-5</v>
      </c>
      <c r="V198" s="53"/>
    </row>
    <row r="199" spans="2:22" x14ac:dyDescent="0.2">
      <c r="B199" s="47" t="s">
        <v>646</v>
      </c>
      <c r="C199" s="40" t="s">
        <v>647</v>
      </c>
      <c r="D199" s="40" t="s">
        <v>157</v>
      </c>
      <c r="E199" s="40" t="s">
        <v>252</v>
      </c>
      <c r="F199" s="48">
        <v>194</v>
      </c>
      <c r="G199" s="40" t="s">
        <v>253</v>
      </c>
      <c r="H199" s="62" t="s">
        <v>323</v>
      </c>
      <c r="I199" s="40" t="s">
        <v>93</v>
      </c>
      <c r="J199" s="37"/>
      <c r="K199" s="50">
        <v>0.41</v>
      </c>
      <c r="L199" s="40" t="s">
        <v>46</v>
      </c>
      <c r="M199" s="39">
        <v>6.5000000000000002E-2</v>
      </c>
      <c r="N199" s="39">
        <v>4.1099999999999998E-2</v>
      </c>
      <c r="O199" s="50">
        <v>6750935.8499999996</v>
      </c>
      <c r="P199" s="54">
        <v>104.74</v>
      </c>
      <c r="Q199" s="50">
        <v>0</v>
      </c>
      <c r="R199" s="50">
        <v>7070.9302200000002</v>
      </c>
      <c r="S199" s="39">
        <v>8.9165817650000007E-2</v>
      </c>
      <c r="T199" s="39">
        <v>8.54476668E-4</v>
      </c>
      <c r="U199" s="39">
        <v>1.3772226300000001E-4</v>
      </c>
      <c r="V199" s="53"/>
    </row>
    <row r="200" spans="2:22" x14ac:dyDescent="0.2">
      <c r="B200" s="47" t="s">
        <v>648</v>
      </c>
      <c r="C200" s="40" t="s">
        <v>649</v>
      </c>
      <c r="D200" s="40" t="s">
        <v>157</v>
      </c>
      <c r="E200" s="40" t="s">
        <v>252</v>
      </c>
      <c r="F200" s="48">
        <v>746</v>
      </c>
      <c r="G200" s="40" t="s">
        <v>650</v>
      </c>
      <c r="H200" s="62" t="s">
        <v>323</v>
      </c>
      <c r="I200" s="40" t="s">
        <v>93</v>
      </c>
      <c r="J200" s="37"/>
      <c r="K200" s="50">
        <v>2.73</v>
      </c>
      <c r="L200" s="40" t="s">
        <v>46</v>
      </c>
      <c r="M200" s="39">
        <v>2.6100000000000002E-2</v>
      </c>
      <c r="N200" s="39">
        <v>4.0399999999999998E-2</v>
      </c>
      <c r="O200" s="50">
        <v>4166484.28</v>
      </c>
      <c r="P200" s="54">
        <v>96.32</v>
      </c>
      <c r="Q200" s="50">
        <v>54.372610000000002</v>
      </c>
      <c r="R200" s="50">
        <v>4067.5302700000002</v>
      </c>
      <c r="S200" s="39">
        <v>8.1274227859999999E-3</v>
      </c>
      <c r="T200" s="39">
        <v>4.9153500399999996E-4</v>
      </c>
      <c r="U200" s="39">
        <v>7.9224297061928102E-5</v>
      </c>
      <c r="V200" s="53"/>
    </row>
    <row r="201" spans="2:22" x14ac:dyDescent="0.2">
      <c r="B201" s="56" t="s">
        <v>2640</v>
      </c>
      <c r="C201" s="40" t="s">
        <v>651</v>
      </c>
      <c r="D201" s="40" t="s">
        <v>157</v>
      </c>
      <c r="E201" s="40" t="s">
        <v>252</v>
      </c>
      <c r="F201" s="48">
        <v>1457</v>
      </c>
      <c r="G201" s="40" t="s">
        <v>652</v>
      </c>
      <c r="H201" s="62" t="s">
        <v>323</v>
      </c>
      <c r="I201" s="40" t="s">
        <v>93</v>
      </c>
      <c r="J201" s="37"/>
      <c r="K201" s="50">
        <v>0.91</v>
      </c>
      <c r="L201" s="40" t="s">
        <v>46</v>
      </c>
      <c r="M201" s="39">
        <v>4.2000000000000003E-2</v>
      </c>
      <c r="N201" s="39">
        <v>3.7600000000000001E-2</v>
      </c>
      <c r="O201" s="50">
        <v>2440194.8199999998</v>
      </c>
      <c r="P201" s="54">
        <v>100.76</v>
      </c>
      <c r="Q201" s="50">
        <v>0</v>
      </c>
      <c r="R201" s="50">
        <v>2458.7402900000002</v>
      </c>
      <c r="S201" s="39">
        <v>1.5799211088999999E-2</v>
      </c>
      <c r="T201" s="39">
        <v>2.9712302899999999E-4</v>
      </c>
      <c r="U201" s="39">
        <v>4.7889495148880903E-5</v>
      </c>
      <c r="V201" s="53"/>
    </row>
    <row r="202" spans="2:22" x14ac:dyDescent="0.2">
      <c r="B202" s="47" t="s">
        <v>653</v>
      </c>
      <c r="C202" s="40" t="s">
        <v>654</v>
      </c>
      <c r="D202" s="40" t="s">
        <v>157</v>
      </c>
      <c r="E202" s="40" t="s">
        <v>252</v>
      </c>
      <c r="F202" s="48">
        <v>281</v>
      </c>
      <c r="G202" s="40" t="s">
        <v>427</v>
      </c>
      <c r="H202" s="62" t="s">
        <v>338</v>
      </c>
      <c r="I202" s="40" t="s">
        <v>93</v>
      </c>
      <c r="J202" s="37"/>
      <c r="K202" s="50">
        <v>0.74</v>
      </c>
      <c r="L202" s="40" t="s">
        <v>46</v>
      </c>
      <c r="M202" s="39">
        <v>2.4500000000000001E-2</v>
      </c>
      <c r="N202" s="39">
        <v>3.9300000000000002E-2</v>
      </c>
      <c r="O202" s="50">
        <v>64000000.359999999</v>
      </c>
      <c r="P202" s="54">
        <v>99.57</v>
      </c>
      <c r="Q202" s="50">
        <v>0</v>
      </c>
      <c r="R202" s="50">
        <v>63724.800369999997</v>
      </c>
      <c r="S202" s="39">
        <v>8.1598203258000004E-2</v>
      </c>
      <c r="T202" s="39">
        <v>7.7007343340000003E-3</v>
      </c>
      <c r="U202" s="39">
        <v>1.2411837600000001E-3</v>
      </c>
      <c r="V202" s="53"/>
    </row>
    <row r="203" spans="2:22" x14ac:dyDescent="0.2">
      <c r="B203" s="47" t="s">
        <v>655</v>
      </c>
      <c r="C203" s="40" t="s">
        <v>656</v>
      </c>
      <c r="D203" s="40" t="s">
        <v>157</v>
      </c>
      <c r="E203" s="40" t="s">
        <v>252</v>
      </c>
      <c r="F203" s="48">
        <v>1040</v>
      </c>
      <c r="G203" s="40" t="s">
        <v>652</v>
      </c>
      <c r="H203" s="62" t="s">
        <v>338</v>
      </c>
      <c r="I203" s="40" t="s">
        <v>93</v>
      </c>
      <c r="J203" s="37"/>
      <c r="K203" s="50">
        <v>3.31</v>
      </c>
      <c r="L203" s="40" t="s">
        <v>46</v>
      </c>
      <c r="M203" s="39">
        <v>1.0800000000000001E-2</v>
      </c>
      <c r="N203" s="39">
        <v>4.1599999999999998E-2</v>
      </c>
      <c r="O203" s="50">
        <v>26953667.989999998</v>
      </c>
      <c r="P203" s="54">
        <v>90.4</v>
      </c>
      <c r="Q203" s="50">
        <v>145.54981000000001</v>
      </c>
      <c r="R203" s="50">
        <v>24511.665669999998</v>
      </c>
      <c r="S203" s="39">
        <v>2.0536127992000001E-2</v>
      </c>
      <c r="T203" s="39">
        <v>2.9620779400000002E-3</v>
      </c>
      <c r="U203" s="39">
        <v>4.7741979799999999E-4</v>
      </c>
      <c r="V203" s="53"/>
    </row>
    <row r="204" spans="2:22" x14ac:dyDescent="0.2">
      <c r="B204" s="47" t="s">
        <v>657</v>
      </c>
      <c r="C204" s="40" t="s">
        <v>658</v>
      </c>
      <c r="D204" s="40" t="s">
        <v>157</v>
      </c>
      <c r="E204" s="40" t="s">
        <v>252</v>
      </c>
      <c r="F204" s="48">
        <v>1328</v>
      </c>
      <c r="G204" s="40" t="s">
        <v>260</v>
      </c>
      <c r="H204" s="62" t="s">
        <v>338</v>
      </c>
      <c r="I204" s="40" t="s">
        <v>93</v>
      </c>
      <c r="J204" s="37"/>
      <c r="K204" s="50">
        <v>6.67</v>
      </c>
      <c r="L204" s="40" t="s">
        <v>46</v>
      </c>
      <c r="M204" s="39">
        <v>2.4400000000000002E-2</v>
      </c>
      <c r="N204" s="39">
        <v>5.0200000000000002E-2</v>
      </c>
      <c r="O204" s="50">
        <v>22143000</v>
      </c>
      <c r="P204" s="54">
        <v>86.59</v>
      </c>
      <c r="Q204" s="50">
        <v>0</v>
      </c>
      <c r="R204" s="50">
        <v>19173.6237</v>
      </c>
      <c r="S204" s="39">
        <v>2.0156790205999999E-2</v>
      </c>
      <c r="T204" s="39">
        <v>2.3170097270000002E-3</v>
      </c>
      <c r="U204" s="39">
        <v>3.73449429E-4</v>
      </c>
      <c r="V204" s="53"/>
    </row>
    <row r="205" spans="2:22" x14ac:dyDescent="0.2">
      <c r="B205" s="47" t="s">
        <v>659</v>
      </c>
      <c r="C205" s="40" t="s">
        <v>660</v>
      </c>
      <c r="D205" s="40" t="s">
        <v>157</v>
      </c>
      <c r="E205" s="40" t="s">
        <v>252</v>
      </c>
      <c r="F205" s="48">
        <v>755</v>
      </c>
      <c r="G205" s="40" t="s">
        <v>487</v>
      </c>
      <c r="H205" s="62" t="s">
        <v>338</v>
      </c>
      <c r="I205" s="40" t="s">
        <v>93</v>
      </c>
      <c r="J205" s="37"/>
      <c r="K205" s="50">
        <v>0.51</v>
      </c>
      <c r="L205" s="40" t="s">
        <v>46</v>
      </c>
      <c r="M205" s="39">
        <v>1.9099999999999999E-2</v>
      </c>
      <c r="N205" s="39">
        <v>3.73E-2</v>
      </c>
      <c r="O205" s="50">
        <v>2046059</v>
      </c>
      <c r="P205" s="54">
        <v>99.93</v>
      </c>
      <c r="Q205" s="50">
        <v>0</v>
      </c>
      <c r="R205" s="50">
        <v>2044.6267600000001</v>
      </c>
      <c r="S205" s="39">
        <v>6.2022462030000003E-3</v>
      </c>
      <c r="T205" s="39">
        <v>2.4708005899999998E-4</v>
      </c>
      <c r="U205" s="39">
        <v>3.9823703098098299E-5</v>
      </c>
      <c r="V205" s="53"/>
    </row>
    <row r="206" spans="2:22" x14ac:dyDescent="0.2">
      <c r="B206" s="47" t="s">
        <v>661</v>
      </c>
      <c r="C206" s="40" t="s">
        <v>662</v>
      </c>
      <c r="D206" s="40" t="s">
        <v>157</v>
      </c>
      <c r="E206" s="40" t="s">
        <v>252</v>
      </c>
      <c r="F206" s="48">
        <v>755</v>
      </c>
      <c r="G206" s="40" t="s">
        <v>487</v>
      </c>
      <c r="H206" s="62" t="s">
        <v>338</v>
      </c>
      <c r="I206" s="40" t="s">
        <v>93</v>
      </c>
      <c r="J206" s="37"/>
      <c r="K206" s="50">
        <v>3.58</v>
      </c>
      <c r="L206" s="40" t="s">
        <v>46</v>
      </c>
      <c r="M206" s="39">
        <v>1.6400000000000001E-2</v>
      </c>
      <c r="N206" s="39">
        <v>4.7699999999999999E-2</v>
      </c>
      <c r="O206" s="50">
        <v>23335227.02</v>
      </c>
      <c r="P206" s="54">
        <v>90.04</v>
      </c>
      <c r="Q206" s="50">
        <v>0</v>
      </c>
      <c r="R206" s="50">
        <v>21011.038410000001</v>
      </c>
      <c r="S206" s="39">
        <v>0.114119850449</v>
      </c>
      <c r="T206" s="39">
        <v>2.5390495369999998E-3</v>
      </c>
      <c r="U206" s="39">
        <v>4.0923721199999998E-4</v>
      </c>
      <c r="V206" s="53"/>
    </row>
    <row r="207" spans="2:22" x14ac:dyDescent="0.2">
      <c r="B207" s="47" t="s">
        <v>663</v>
      </c>
      <c r="C207" s="40" t="s">
        <v>664</v>
      </c>
      <c r="D207" s="40" t="s">
        <v>157</v>
      </c>
      <c r="E207" s="40" t="s">
        <v>252</v>
      </c>
      <c r="F207" s="48">
        <v>1604</v>
      </c>
      <c r="G207" s="40" t="s">
        <v>341</v>
      </c>
      <c r="H207" s="62" t="s">
        <v>338</v>
      </c>
      <c r="I207" s="40" t="s">
        <v>93</v>
      </c>
      <c r="J207" s="37"/>
      <c r="K207" s="50">
        <v>1.37</v>
      </c>
      <c r="L207" s="40" t="s">
        <v>46</v>
      </c>
      <c r="M207" s="39">
        <v>3.15E-2</v>
      </c>
      <c r="N207" s="39">
        <v>6.9199999999999998E-2</v>
      </c>
      <c r="O207" s="50">
        <v>0.11</v>
      </c>
      <c r="P207" s="54">
        <v>95.5</v>
      </c>
      <c r="Q207" s="50">
        <v>0</v>
      </c>
      <c r="R207" s="50">
        <v>1.1E-4</v>
      </c>
      <c r="S207" s="39">
        <v>5.0484307434929499E-10</v>
      </c>
      <c r="T207" s="39">
        <v>1.32927960836004E-11</v>
      </c>
      <c r="U207" s="39">
        <v>2.1424973136861498E-12</v>
      </c>
      <c r="V207" s="53"/>
    </row>
    <row r="208" spans="2:22" x14ac:dyDescent="0.2">
      <c r="B208" s="47" t="s">
        <v>665</v>
      </c>
      <c r="C208" s="40" t="s">
        <v>666</v>
      </c>
      <c r="D208" s="40" t="s">
        <v>157</v>
      </c>
      <c r="E208" s="40" t="s">
        <v>252</v>
      </c>
      <c r="F208" s="48">
        <v>585</v>
      </c>
      <c r="G208" s="40" t="s">
        <v>458</v>
      </c>
      <c r="H208" s="62" t="s">
        <v>667</v>
      </c>
      <c r="I208" s="40" t="s">
        <v>270</v>
      </c>
      <c r="J208" s="37"/>
      <c r="K208" s="50">
        <v>5.86</v>
      </c>
      <c r="L208" s="40" t="s">
        <v>46</v>
      </c>
      <c r="M208" s="39">
        <v>1.95E-2</v>
      </c>
      <c r="N208" s="39">
        <v>4.8300000000000003E-2</v>
      </c>
      <c r="O208" s="50">
        <v>8919775</v>
      </c>
      <c r="P208" s="54">
        <v>84.54</v>
      </c>
      <c r="Q208" s="50">
        <v>138.02052</v>
      </c>
      <c r="R208" s="50">
        <v>7678.7983000000004</v>
      </c>
      <c r="S208" s="39">
        <v>3.8422463923999998E-2</v>
      </c>
      <c r="T208" s="39">
        <v>9.2793363599999999E-4</v>
      </c>
      <c r="U208" s="39">
        <v>1.4956186099999999E-4</v>
      </c>
      <c r="V208" s="53"/>
    </row>
    <row r="209" spans="2:22" x14ac:dyDescent="0.2">
      <c r="B209" s="47" t="s">
        <v>668</v>
      </c>
      <c r="C209" s="40" t="s">
        <v>669</v>
      </c>
      <c r="D209" s="40" t="s">
        <v>157</v>
      </c>
      <c r="E209" s="40" t="s">
        <v>252</v>
      </c>
      <c r="F209" s="48">
        <v>416</v>
      </c>
      <c r="G209" s="40" t="s">
        <v>260</v>
      </c>
      <c r="H209" s="62" t="s">
        <v>338</v>
      </c>
      <c r="I209" s="40" t="s">
        <v>93</v>
      </c>
      <c r="J209" s="37"/>
      <c r="K209" s="50">
        <v>0.99</v>
      </c>
      <c r="L209" s="40" t="s">
        <v>46</v>
      </c>
      <c r="M209" s="39">
        <v>4.5999999999999999E-2</v>
      </c>
      <c r="N209" s="39">
        <v>4.2099999999999999E-2</v>
      </c>
      <c r="O209" s="50">
        <v>9749936.9100000001</v>
      </c>
      <c r="P209" s="54">
        <v>100.43</v>
      </c>
      <c r="Q209" s="50">
        <v>0</v>
      </c>
      <c r="R209" s="50">
        <v>9791.8616399999992</v>
      </c>
      <c r="S209" s="39">
        <v>0.18968091980400001</v>
      </c>
      <c r="T209" s="39">
        <v>1.183283818E-3</v>
      </c>
      <c r="U209" s="39">
        <v>1.9071851999999999E-4</v>
      </c>
      <c r="V209" s="53"/>
    </row>
    <row r="210" spans="2:22" x14ac:dyDescent="0.2">
      <c r="B210" s="47" t="s">
        <v>670</v>
      </c>
      <c r="C210" s="40" t="s">
        <v>671</v>
      </c>
      <c r="D210" s="40" t="s">
        <v>157</v>
      </c>
      <c r="E210" s="40" t="s">
        <v>252</v>
      </c>
      <c r="F210" s="48">
        <v>416</v>
      </c>
      <c r="G210" s="40" t="s">
        <v>260</v>
      </c>
      <c r="H210" s="62" t="s">
        <v>338</v>
      </c>
      <c r="I210" s="40" t="s">
        <v>93</v>
      </c>
      <c r="J210" s="37"/>
      <c r="K210" s="50">
        <v>1.35</v>
      </c>
      <c r="L210" s="40" t="s">
        <v>46</v>
      </c>
      <c r="M210" s="39">
        <v>2.5499999999999998E-2</v>
      </c>
      <c r="N210" s="39">
        <v>4.1099999999999998E-2</v>
      </c>
      <c r="O210" s="50">
        <v>20517144.300000001</v>
      </c>
      <c r="P210" s="54">
        <v>98.02</v>
      </c>
      <c r="Q210" s="50">
        <v>0</v>
      </c>
      <c r="R210" s="50">
        <v>20110.904849999999</v>
      </c>
      <c r="S210" s="39">
        <v>6.7940713476000003E-2</v>
      </c>
      <c r="T210" s="39">
        <v>2.4302741559999999E-3</v>
      </c>
      <c r="U210" s="39">
        <v>3.9170508699999998E-4</v>
      </c>
      <c r="V210" s="53"/>
    </row>
    <row r="211" spans="2:22" x14ac:dyDescent="0.2">
      <c r="B211" s="47" t="s">
        <v>672</v>
      </c>
      <c r="C211" s="40" t="s">
        <v>673</v>
      </c>
      <c r="D211" s="40" t="s">
        <v>157</v>
      </c>
      <c r="E211" s="40" t="s">
        <v>252</v>
      </c>
      <c r="F211" s="48">
        <v>232</v>
      </c>
      <c r="G211" s="40" t="s">
        <v>674</v>
      </c>
      <c r="H211" s="62" t="s">
        <v>338</v>
      </c>
      <c r="I211" s="40" t="s">
        <v>93</v>
      </c>
      <c r="J211" s="37"/>
      <c r="K211" s="50">
        <v>4.33</v>
      </c>
      <c r="L211" s="40" t="s">
        <v>46</v>
      </c>
      <c r="M211" s="39">
        <v>2.24E-2</v>
      </c>
      <c r="N211" s="39">
        <v>4.5999999999999999E-2</v>
      </c>
      <c r="O211" s="50">
        <v>22126540.75</v>
      </c>
      <c r="P211" s="54">
        <v>90.96</v>
      </c>
      <c r="Q211" s="50">
        <v>0</v>
      </c>
      <c r="R211" s="50">
        <v>20126.301469999999</v>
      </c>
      <c r="S211" s="39">
        <v>6.7027228608000006E-2</v>
      </c>
      <c r="T211" s="39">
        <v>2.4321347389999999E-3</v>
      </c>
      <c r="U211" s="39">
        <v>3.9200497100000002E-4</v>
      </c>
      <c r="V211" s="53"/>
    </row>
    <row r="212" spans="2:22" x14ac:dyDescent="0.2">
      <c r="B212" s="47" t="s">
        <v>675</v>
      </c>
      <c r="C212" s="40" t="s">
        <v>676</v>
      </c>
      <c r="D212" s="40" t="s">
        <v>157</v>
      </c>
      <c r="E212" s="40" t="s">
        <v>252</v>
      </c>
      <c r="F212" s="48">
        <v>1431</v>
      </c>
      <c r="G212" s="40" t="s">
        <v>458</v>
      </c>
      <c r="H212" s="62" t="s">
        <v>667</v>
      </c>
      <c r="I212" s="40" t="s">
        <v>270</v>
      </c>
      <c r="J212" s="37"/>
      <c r="K212" s="50">
        <v>1.47</v>
      </c>
      <c r="L212" s="40" t="s">
        <v>46</v>
      </c>
      <c r="M212" s="39">
        <v>4.1000000000000002E-2</v>
      </c>
      <c r="N212" s="39">
        <v>4.3400000000000001E-2</v>
      </c>
      <c r="O212" s="50">
        <v>436026</v>
      </c>
      <c r="P212" s="54">
        <v>99.7</v>
      </c>
      <c r="Q212" s="50">
        <v>8.9385300000000001</v>
      </c>
      <c r="R212" s="50">
        <v>443.65645000000001</v>
      </c>
      <c r="S212" s="39">
        <v>1.45342E-3</v>
      </c>
      <c r="T212" s="39">
        <v>5.3613042918400601E-5</v>
      </c>
      <c r="U212" s="39">
        <v>8.6412068393139404E-6</v>
      </c>
      <c r="V212" s="53"/>
    </row>
    <row r="213" spans="2:22" x14ac:dyDescent="0.2">
      <c r="B213" s="47" t="s">
        <v>677</v>
      </c>
      <c r="C213" s="40" t="s">
        <v>678</v>
      </c>
      <c r="D213" s="40" t="s">
        <v>157</v>
      </c>
      <c r="E213" s="40" t="s">
        <v>252</v>
      </c>
      <c r="F213" s="48">
        <v>566</v>
      </c>
      <c r="G213" s="40" t="s">
        <v>458</v>
      </c>
      <c r="H213" s="62" t="s">
        <v>667</v>
      </c>
      <c r="I213" s="40" t="s">
        <v>270</v>
      </c>
      <c r="J213" s="37"/>
      <c r="K213" s="50">
        <v>2.17</v>
      </c>
      <c r="L213" s="40" t="s">
        <v>46</v>
      </c>
      <c r="M213" s="39">
        <v>2.9399999999999999E-2</v>
      </c>
      <c r="N213" s="39">
        <v>4.2000000000000003E-2</v>
      </c>
      <c r="O213" s="50">
        <v>12017.76</v>
      </c>
      <c r="P213" s="54">
        <v>98.07</v>
      </c>
      <c r="Q213" s="50">
        <v>0</v>
      </c>
      <c r="R213" s="50">
        <v>11.785819999999999</v>
      </c>
      <c r="S213" s="39">
        <v>5.6266757813955102E-5</v>
      </c>
      <c r="T213" s="39">
        <v>1.4242409267092701E-6</v>
      </c>
      <c r="U213" s="39">
        <v>2.2955534263262301E-7</v>
      </c>
      <c r="V213" s="53"/>
    </row>
    <row r="214" spans="2:22" x14ac:dyDescent="0.2">
      <c r="B214" s="47" t="s">
        <v>679</v>
      </c>
      <c r="C214" s="40" t="s">
        <v>680</v>
      </c>
      <c r="D214" s="40" t="s">
        <v>157</v>
      </c>
      <c r="E214" s="40" t="s">
        <v>252</v>
      </c>
      <c r="F214" s="48">
        <v>643</v>
      </c>
      <c r="G214" s="40" t="s">
        <v>674</v>
      </c>
      <c r="H214" s="62" t="s">
        <v>338</v>
      </c>
      <c r="I214" s="40" t="s">
        <v>93</v>
      </c>
      <c r="J214" s="37"/>
      <c r="K214" s="50">
        <v>1.0900000000000001</v>
      </c>
      <c r="L214" s="40" t="s">
        <v>46</v>
      </c>
      <c r="M214" s="39">
        <v>2.3599999999999999E-2</v>
      </c>
      <c r="N214" s="39">
        <v>4.3700000000000003E-2</v>
      </c>
      <c r="O214" s="50">
        <v>48593.66</v>
      </c>
      <c r="P214" s="54">
        <v>98.9</v>
      </c>
      <c r="Q214" s="50">
        <v>0</v>
      </c>
      <c r="R214" s="50">
        <v>48.059130000000003</v>
      </c>
      <c r="S214" s="39">
        <v>3.4281241599999997E-4</v>
      </c>
      <c r="T214" s="39">
        <v>5.80763831859312E-6</v>
      </c>
      <c r="U214" s="39">
        <v>9.3605960839175797E-7</v>
      </c>
      <c r="V214" s="53"/>
    </row>
    <row r="215" spans="2:22" x14ac:dyDescent="0.2">
      <c r="B215" s="47" t="s">
        <v>681</v>
      </c>
      <c r="C215" s="40" t="s">
        <v>682</v>
      </c>
      <c r="D215" s="40" t="s">
        <v>157</v>
      </c>
      <c r="E215" s="40" t="s">
        <v>252</v>
      </c>
      <c r="F215" s="48">
        <v>1060</v>
      </c>
      <c r="G215" s="40" t="s">
        <v>341</v>
      </c>
      <c r="H215" s="62" t="s">
        <v>667</v>
      </c>
      <c r="I215" s="40" t="s">
        <v>270</v>
      </c>
      <c r="J215" s="37"/>
      <c r="K215" s="50">
        <v>0.56999999999999995</v>
      </c>
      <c r="L215" s="40" t="s">
        <v>46</v>
      </c>
      <c r="M215" s="39">
        <v>6.4000000000000001E-2</v>
      </c>
      <c r="N215" s="39">
        <v>3.7600000000000001E-2</v>
      </c>
      <c r="O215" s="50">
        <v>0.67</v>
      </c>
      <c r="P215" s="54">
        <v>104.19</v>
      </c>
      <c r="Q215" s="50">
        <v>0</v>
      </c>
      <c r="R215" s="50">
        <v>6.9999999999999999E-4</v>
      </c>
      <c r="S215" s="39">
        <v>2.2765040377145901E-9</v>
      </c>
      <c r="T215" s="39">
        <v>8.4590520532002702E-11</v>
      </c>
      <c r="U215" s="39">
        <v>1.36340738143664E-11</v>
      </c>
      <c r="V215" s="53"/>
    </row>
    <row r="216" spans="2:22" x14ac:dyDescent="0.2">
      <c r="B216" s="47" t="s">
        <v>683</v>
      </c>
      <c r="C216" s="40" t="s">
        <v>684</v>
      </c>
      <c r="D216" s="40" t="s">
        <v>157</v>
      </c>
      <c r="E216" s="40" t="s">
        <v>252</v>
      </c>
      <c r="F216" s="48">
        <v>1060</v>
      </c>
      <c r="G216" s="40" t="s">
        <v>341</v>
      </c>
      <c r="H216" s="62" t="s">
        <v>667</v>
      </c>
      <c r="I216" s="40" t="s">
        <v>270</v>
      </c>
      <c r="J216" s="37"/>
      <c r="K216" s="50">
        <v>4.99</v>
      </c>
      <c r="L216" s="40" t="s">
        <v>46</v>
      </c>
      <c r="M216" s="39">
        <v>3.6900000000000002E-2</v>
      </c>
      <c r="N216" s="39">
        <v>5.3199999999999997E-2</v>
      </c>
      <c r="O216" s="50">
        <v>188478.7</v>
      </c>
      <c r="P216" s="54">
        <v>93.99</v>
      </c>
      <c r="Q216" s="50">
        <v>0</v>
      </c>
      <c r="R216" s="50">
        <v>177.15112999999999</v>
      </c>
      <c r="S216" s="39">
        <v>6.4108401300000005E-4</v>
      </c>
      <c r="T216" s="39">
        <v>2.1407580427903501E-5</v>
      </c>
      <c r="U216" s="39">
        <v>3.4504165467406E-6</v>
      </c>
      <c r="V216" s="53"/>
    </row>
    <row r="217" spans="2:22" x14ac:dyDescent="0.2">
      <c r="B217" s="47" t="s">
        <v>685</v>
      </c>
      <c r="C217" s="40" t="s">
        <v>686</v>
      </c>
      <c r="D217" s="40" t="s">
        <v>157</v>
      </c>
      <c r="E217" s="40" t="s">
        <v>252</v>
      </c>
      <c r="F217" s="48">
        <v>1737</v>
      </c>
      <c r="G217" s="40" t="s">
        <v>341</v>
      </c>
      <c r="H217" s="62" t="s">
        <v>338</v>
      </c>
      <c r="I217" s="40" t="s">
        <v>93</v>
      </c>
      <c r="J217" s="37"/>
      <c r="K217" s="50">
        <v>3.74</v>
      </c>
      <c r="L217" s="40" t="s">
        <v>46</v>
      </c>
      <c r="M217" s="39">
        <v>3.49E-2</v>
      </c>
      <c r="N217" s="39">
        <v>6.0199999999999997E-2</v>
      </c>
      <c r="O217" s="50">
        <v>15311938</v>
      </c>
      <c r="P217" s="54">
        <v>91.44</v>
      </c>
      <c r="Q217" s="50">
        <v>162.49332000000001</v>
      </c>
      <c r="R217" s="50">
        <v>14163.729429999999</v>
      </c>
      <c r="S217" s="39">
        <v>2.2217424613000001E-2</v>
      </c>
      <c r="T217" s="39">
        <v>1.7115960640000001E-3</v>
      </c>
      <c r="U217" s="39">
        <v>2.75870475E-4</v>
      </c>
      <c r="V217" s="53"/>
    </row>
    <row r="218" spans="2:22" x14ac:dyDescent="0.2">
      <c r="B218" s="47" t="s">
        <v>687</v>
      </c>
      <c r="C218" s="40" t="s">
        <v>688</v>
      </c>
      <c r="D218" s="40" t="s">
        <v>157</v>
      </c>
      <c r="E218" s="40" t="s">
        <v>252</v>
      </c>
      <c r="F218" s="48">
        <v>777</v>
      </c>
      <c r="G218" s="40" t="s">
        <v>421</v>
      </c>
      <c r="H218" s="62" t="s">
        <v>338</v>
      </c>
      <c r="I218" s="40" t="s">
        <v>93</v>
      </c>
      <c r="J218" s="37"/>
      <c r="K218" s="50">
        <v>3.44</v>
      </c>
      <c r="L218" s="40" t="s">
        <v>46</v>
      </c>
      <c r="M218" s="39">
        <v>5.0900000000000001E-2</v>
      </c>
      <c r="N218" s="39">
        <v>4.2299999999999997E-2</v>
      </c>
      <c r="O218" s="50">
        <v>1002532.46</v>
      </c>
      <c r="P218" s="55">
        <v>104</v>
      </c>
      <c r="Q218" s="50">
        <v>0</v>
      </c>
      <c r="R218" s="50">
        <v>1042.63375</v>
      </c>
      <c r="S218" s="39">
        <v>1.3872006499999999E-3</v>
      </c>
      <c r="T218" s="39">
        <v>1.2599561600000001E-4</v>
      </c>
      <c r="U218" s="39">
        <v>2.0307636441213801E-5</v>
      </c>
      <c r="V218" s="53"/>
    </row>
    <row r="219" spans="2:22" x14ac:dyDescent="0.2">
      <c r="B219" s="47" t="s">
        <v>689</v>
      </c>
      <c r="C219" s="40" t="s">
        <v>690</v>
      </c>
      <c r="D219" s="40" t="s">
        <v>157</v>
      </c>
      <c r="E219" s="40" t="s">
        <v>252</v>
      </c>
      <c r="F219" s="48">
        <v>141</v>
      </c>
      <c r="G219" s="40" t="s">
        <v>424</v>
      </c>
      <c r="H219" s="62" t="s">
        <v>338</v>
      </c>
      <c r="I219" s="40" t="s">
        <v>93</v>
      </c>
      <c r="J219" s="37"/>
      <c r="K219" s="50">
        <v>1.78</v>
      </c>
      <c r="L219" s="40" t="s">
        <v>46</v>
      </c>
      <c r="M219" s="39">
        <v>2.7E-2</v>
      </c>
      <c r="N219" s="39">
        <v>4.5600000000000002E-2</v>
      </c>
      <c r="O219" s="50">
        <v>3713.09</v>
      </c>
      <c r="P219" s="54">
        <v>96.96</v>
      </c>
      <c r="Q219" s="50">
        <v>0</v>
      </c>
      <c r="R219" s="50">
        <v>3.6002100000000001</v>
      </c>
      <c r="S219" s="39">
        <v>1.6958273081847001E-5</v>
      </c>
      <c r="T219" s="39">
        <v>4.3506233989217302E-7</v>
      </c>
      <c r="U219" s="39">
        <v>7.0122184124600098E-8</v>
      </c>
      <c r="V219" s="53"/>
    </row>
    <row r="220" spans="2:22" x14ac:dyDescent="0.2">
      <c r="B220" s="47" t="s">
        <v>691</v>
      </c>
      <c r="C220" s="40" t="s">
        <v>692</v>
      </c>
      <c r="D220" s="40" t="s">
        <v>157</v>
      </c>
      <c r="E220" s="40" t="s">
        <v>252</v>
      </c>
      <c r="F220" s="48">
        <v>390</v>
      </c>
      <c r="G220" s="40" t="s">
        <v>260</v>
      </c>
      <c r="H220" s="62" t="s">
        <v>428</v>
      </c>
      <c r="I220" s="40" t="s">
        <v>93</v>
      </c>
      <c r="J220" s="37"/>
      <c r="K220" s="50">
        <v>2.14</v>
      </c>
      <c r="L220" s="40" t="s">
        <v>46</v>
      </c>
      <c r="M220" s="39">
        <v>3.85E-2</v>
      </c>
      <c r="N220" s="39">
        <v>4.8300000000000003E-2</v>
      </c>
      <c r="O220" s="50">
        <v>8750000.1699999999</v>
      </c>
      <c r="P220" s="54">
        <v>101.15</v>
      </c>
      <c r="Q220" s="50">
        <v>0</v>
      </c>
      <c r="R220" s="50">
        <v>8850.6251699999993</v>
      </c>
      <c r="S220" s="39">
        <v>7.8262288239999995E-3</v>
      </c>
      <c r="T220" s="39">
        <v>1.0695414140000001E-3</v>
      </c>
      <c r="U220" s="39">
        <v>1.7238582400000001E-4</v>
      </c>
      <c r="V220" s="53"/>
    </row>
    <row r="221" spans="2:22" x14ac:dyDescent="0.2">
      <c r="B221" s="47" t="s">
        <v>693</v>
      </c>
      <c r="C221" s="40" t="s">
        <v>694</v>
      </c>
      <c r="D221" s="40" t="s">
        <v>157</v>
      </c>
      <c r="E221" s="40" t="s">
        <v>252</v>
      </c>
      <c r="F221" s="48">
        <v>390</v>
      </c>
      <c r="G221" s="40" t="s">
        <v>260</v>
      </c>
      <c r="H221" s="62" t="s">
        <v>428</v>
      </c>
      <c r="I221" s="40" t="s">
        <v>93</v>
      </c>
      <c r="J221" s="37"/>
      <c r="K221" s="50">
        <v>2.4700000000000002</v>
      </c>
      <c r="L221" s="40" t="s">
        <v>46</v>
      </c>
      <c r="M221" s="39">
        <v>5.4899999999999997E-2</v>
      </c>
      <c r="N221" s="39">
        <v>5.0299999999999997E-2</v>
      </c>
      <c r="O221" s="50">
        <v>18406075</v>
      </c>
      <c r="P221" s="54">
        <v>101.81</v>
      </c>
      <c r="Q221" s="50">
        <v>0</v>
      </c>
      <c r="R221" s="50">
        <v>18739.22496</v>
      </c>
      <c r="S221" s="39">
        <v>1.3152994080000001E-2</v>
      </c>
      <c r="T221" s="39">
        <v>2.264515419E-3</v>
      </c>
      <c r="U221" s="39">
        <v>3.6498853699999998E-4</v>
      </c>
      <c r="V221" s="53"/>
    </row>
    <row r="222" spans="2:22" x14ac:dyDescent="0.2">
      <c r="B222" s="47" t="s">
        <v>695</v>
      </c>
      <c r="C222" s="40" t="s">
        <v>696</v>
      </c>
      <c r="D222" s="40" t="s">
        <v>157</v>
      </c>
      <c r="E222" s="40" t="s">
        <v>252</v>
      </c>
      <c r="F222" s="48">
        <v>390</v>
      </c>
      <c r="G222" s="40" t="s">
        <v>260</v>
      </c>
      <c r="H222" s="62" t="s">
        <v>428</v>
      </c>
      <c r="I222" s="40" t="s">
        <v>93</v>
      </c>
      <c r="J222" s="37"/>
      <c r="K222" s="50">
        <v>5.04</v>
      </c>
      <c r="L222" s="40" t="s">
        <v>46</v>
      </c>
      <c r="M222" s="39">
        <v>2.6599999999999999E-2</v>
      </c>
      <c r="N222" s="39">
        <v>5.5300000000000002E-2</v>
      </c>
      <c r="O222" s="50">
        <v>396418.5</v>
      </c>
      <c r="P222" s="54">
        <v>88.75</v>
      </c>
      <c r="Q222" s="50">
        <v>0</v>
      </c>
      <c r="R222" s="50">
        <v>351.82141999999999</v>
      </c>
      <c r="S222" s="39">
        <v>2.1921097680000002E-3</v>
      </c>
      <c r="T222" s="39">
        <v>4.2515367217297601E-5</v>
      </c>
      <c r="U222" s="39">
        <v>6.8525131567931497E-6</v>
      </c>
      <c r="V222" s="53"/>
    </row>
    <row r="223" spans="2:22" x14ac:dyDescent="0.2">
      <c r="B223" s="47" t="s">
        <v>697</v>
      </c>
      <c r="C223" s="40" t="s">
        <v>698</v>
      </c>
      <c r="D223" s="40" t="s">
        <v>157</v>
      </c>
      <c r="E223" s="40" t="s">
        <v>252</v>
      </c>
      <c r="F223" s="48">
        <v>230</v>
      </c>
      <c r="G223" s="40" t="s">
        <v>433</v>
      </c>
      <c r="H223" s="62" t="s">
        <v>428</v>
      </c>
      <c r="I223" s="40" t="s">
        <v>93</v>
      </c>
      <c r="J223" s="37"/>
      <c r="K223" s="50">
        <v>9.24</v>
      </c>
      <c r="L223" s="40" t="s">
        <v>46</v>
      </c>
      <c r="M223" s="39">
        <v>2.7900000000000001E-2</v>
      </c>
      <c r="N223" s="39">
        <v>4.9099999999999998E-2</v>
      </c>
      <c r="O223" s="50">
        <v>9866000</v>
      </c>
      <c r="P223" s="54">
        <v>82.94</v>
      </c>
      <c r="Q223" s="50">
        <v>0</v>
      </c>
      <c r="R223" s="50">
        <v>8182.8603999999996</v>
      </c>
      <c r="S223" s="39">
        <v>4.9329999999999999E-2</v>
      </c>
      <c r="T223" s="39">
        <v>9.8884631500000008E-4</v>
      </c>
      <c r="U223" s="39">
        <v>1.59379603E-4</v>
      </c>
      <c r="V223" s="53"/>
    </row>
    <row r="224" spans="2:22" x14ac:dyDescent="0.2">
      <c r="B224" s="47" t="s">
        <v>699</v>
      </c>
      <c r="C224" s="40" t="s">
        <v>700</v>
      </c>
      <c r="D224" s="40" t="s">
        <v>157</v>
      </c>
      <c r="E224" s="40" t="s">
        <v>252</v>
      </c>
      <c r="F224" s="48">
        <v>1367</v>
      </c>
      <c r="G224" s="40" t="s">
        <v>458</v>
      </c>
      <c r="H224" s="62" t="s">
        <v>428</v>
      </c>
      <c r="I224" s="40" t="s">
        <v>93</v>
      </c>
      <c r="J224" s="37"/>
      <c r="K224" s="50">
        <v>8.7200000000000006</v>
      </c>
      <c r="L224" s="40" t="s">
        <v>46</v>
      </c>
      <c r="M224" s="39">
        <v>2.63E-2</v>
      </c>
      <c r="N224" s="39">
        <v>4.99E-2</v>
      </c>
      <c r="O224" s="50">
        <v>13863535</v>
      </c>
      <c r="P224" s="54">
        <v>81.97</v>
      </c>
      <c r="Q224" s="50">
        <v>182.30548999999999</v>
      </c>
      <c r="R224" s="50">
        <v>11546.245129999999</v>
      </c>
      <c r="S224" s="39">
        <v>1.9985144702999998E-2</v>
      </c>
      <c r="T224" s="39">
        <v>1.395289836E-3</v>
      </c>
      <c r="U224" s="39">
        <v>2.24889083E-4</v>
      </c>
      <c r="V224" s="53"/>
    </row>
    <row r="225" spans="2:22" x14ac:dyDescent="0.2">
      <c r="B225" s="47" t="s">
        <v>701</v>
      </c>
      <c r="C225" s="40" t="s">
        <v>702</v>
      </c>
      <c r="D225" s="40" t="s">
        <v>157</v>
      </c>
      <c r="E225" s="40" t="s">
        <v>252</v>
      </c>
      <c r="F225" s="48">
        <v>1367</v>
      </c>
      <c r="G225" s="40" t="s">
        <v>458</v>
      </c>
      <c r="H225" s="62" t="s">
        <v>428</v>
      </c>
      <c r="I225" s="40" t="s">
        <v>93</v>
      </c>
      <c r="J225" s="37"/>
      <c r="K225" s="50">
        <v>4.55</v>
      </c>
      <c r="L225" s="40" t="s">
        <v>46</v>
      </c>
      <c r="M225" s="39">
        <v>4.36E-2</v>
      </c>
      <c r="N225" s="39">
        <v>4.5199999999999997E-2</v>
      </c>
      <c r="O225" s="50">
        <v>25000</v>
      </c>
      <c r="P225" s="54">
        <v>99.48</v>
      </c>
      <c r="Q225" s="50">
        <v>0.54500000000000004</v>
      </c>
      <c r="R225" s="50">
        <v>25.414999999999999</v>
      </c>
      <c r="S225" s="39">
        <v>8.3333333333333303E-5</v>
      </c>
      <c r="T225" s="39">
        <v>3.0712401133154999E-6</v>
      </c>
      <c r="U225" s="39">
        <v>4.9501426570303205E-7</v>
      </c>
      <c r="V225" s="53"/>
    </row>
    <row r="226" spans="2:22" x14ac:dyDescent="0.2">
      <c r="B226" s="47" t="s">
        <v>703</v>
      </c>
      <c r="C226" s="40" t="s">
        <v>704</v>
      </c>
      <c r="D226" s="40" t="s">
        <v>157</v>
      </c>
      <c r="E226" s="40" t="s">
        <v>252</v>
      </c>
      <c r="F226" s="48">
        <v>1772</v>
      </c>
      <c r="G226" s="40" t="s">
        <v>341</v>
      </c>
      <c r="H226" s="62" t="s">
        <v>428</v>
      </c>
      <c r="I226" s="40" t="s">
        <v>93</v>
      </c>
      <c r="J226" s="37"/>
      <c r="K226" s="50">
        <v>2.34</v>
      </c>
      <c r="L226" s="40" t="s">
        <v>46</v>
      </c>
      <c r="M226" s="39">
        <v>4.8000000000000001E-2</v>
      </c>
      <c r="N226" s="39">
        <v>5.6599999999999998E-2</v>
      </c>
      <c r="O226" s="50">
        <v>8287635.1500000004</v>
      </c>
      <c r="P226" s="55">
        <v>99</v>
      </c>
      <c r="Q226" s="50">
        <v>0</v>
      </c>
      <c r="R226" s="50">
        <v>8204.7588099999994</v>
      </c>
      <c r="S226" s="39">
        <v>1.9500317999999999E-2</v>
      </c>
      <c r="T226" s="39">
        <v>9.9149259700000007E-4</v>
      </c>
      <c r="U226" s="39">
        <v>1.5980612399999999E-4</v>
      </c>
      <c r="V226" s="53"/>
    </row>
    <row r="227" spans="2:22" x14ac:dyDescent="0.2">
      <c r="B227" s="47" t="s">
        <v>705</v>
      </c>
      <c r="C227" s="40" t="s">
        <v>706</v>
      </c>
      <c r="D227" s="40" t="s">
        <v>157</v>
      </c>
      <c r="E227" s="40" t="s">
        <v>252</v>
      </c>
      <c r="F227" s="48">
        <v>2072</v>
      </c>
      <c r="G227" s="40" t="s">
        <v>707</v>
      </c>
      <c r="H227" s="62" t="s">
        <v>428</v>
      </c>
      <c r="I227" s="40" t="s">
        <v>93</v>
      </c>
      <c r="J227" s="37"/>
      <c r="K227" s="50">
        <v>2.9</v>
      </c>
      <c r="L227" s="40" t="s">
        <v>46</v>
      </c>
      <c r="M227" s="39">
        <v>2.18E-2</v>
      </c>
      <c r="N227" s="39">
        <v>4.7500000000000001E-2</v>
      </c>
      <c r="O227" s="50">
        <v>5555555.5499999998</v>
      </c>
      <c r="P227" s="54">
        <v>93.29</v>
      </c>
      <c r="Q227" s="50">
        <v>0</v>
      </c>
      <c r="R227" s="50">
        <v>5182.7777900000001</v>
      </c>
      <c r="S227" s="39">
        <v>1.1675711618E-2</v>
      </c>
      <c r="T227" s="39">
        <v>6.2630553000000001E-4</v>
      </c>
      <c r="U227" s="39">
        <v>1.00946249E-4</v>
      </c>
      <c r="V227" s="53"/>
    </row>
    <row r="228" spans="2:22" x14ac:dyDescent="0.2">
      <c r="B228" s="47" t="s">
        <v>708</v>
      </c>
      <c r="C228" s="40" t="s">
        <v>709</v>
      </c>
      <c r="D228" s="40" t="s">
        <v>157</v>
      </c>
      <c r="E228" s="40" t="s">
        <v>252</v>
      </c>
      <c r="F228" s="48">
        <v>613</v>
      </c>
      <c r="G228" s="40" t="s">
        <v>260</v>
      </c>
      <c r="H228" s="62" t="s">
        <v>428</v>
      </c>
      <c r="I228" s="40" t="s">
        <v>93</v>
      </c>
      <c r="J228" s="37"/>
      <c r="K228" s="50">
        <v>2.02</v>
      </c>
      <c r="L228" s="40" t="s">
        <v>46</v>
      </c>
      <c r="M228" s="39">
        <v>5.0500000000000003E-2</v>
      </c>
      <c r="N228" s="39">
        <v>4.5699999999999998E-2</v>
      </c>
      <c r="O228" s="50">
        <v>4166666.68</v>
      </c>
      <c r="P228" s="54">
        <v>102.72</v>
      </c>
      <c r="Q228" s="50">
        <v>0</v>
      </c>
      <c r="R228" s="50">
        <v>4280</v>
      </c>
      <c r="S228" s="39">
        <v>8.9916698710000003E-3</v>
      </c>
      <c r="T228" s="39">
        <v>5.1721061099999999E-4</v>
      </c>
      <c r="U228" s="39">
        <v>8.3362622750697397E-5</v>
      </c>
      <c r="V228" s="53"/>
    </row>
    <row r="229" spans="2:22" x14ac:dyDescent="0.2">
      <c r="B229" s="47" t="s">
        <v>710</v>
      </c>
      <c r="C229" s="40" t="s">
        <v>711</v>
      </c>
      <c r="D229" s="40" t="s">
        <v>157</v>
      </c>
      <c r="E229" s="40" t="s">
        <v>252</v>
      </c>
      <c r="F229" s="48">
        <v>1324</v>
      </c>
      <c r="G229" s="40" t="s">
        <v>458</v>
      </c>
      <c r="H229" s="62" t="s">
        <v>428</v>
      </c>
      <c r="I229" s="40" t="s">
        <v>93</v>
      </c>
      <c r="J229" s="37"/>
      <c r="K229" s="50">
        <v>0.01</v>
      </c>
      <c r="L229" s="40" t="s">
        <v>46</v>
      </c>
      <c r="M229" s="39">
        <v>4.1399999999999999E-2</v>
      </c>
      <c r="N229" s="39">
        <v>0.1133</v>
      </c>
      <c r="O229" s="50">
        <v>5917581</v>
      </c>
      <c r="P229" s="54">
        <v>102.01</v>
      </c>
      <c r="Q229" s="50">
        <v>3.5505399999999998</v>
      </c>
      <c r="R229" s="50">
        <v>6040.07492</v>
      </c>
      <c r="S229" s="39">
        <v>2.2442972674999999E-2</v>
      </c>
      <c r="T229" s="39">
        <v>7.2990440199999999E-4</v>
      </c>
      <c r="U229" s="39">
        <v>1.1764403899999999E-4</v>
      </c>
      <c r="V229" s="53"/>
    </row>
    <row r="230" spans="2:22" x14ac:dyDescent="0.2">
      <c r="B230" s="47" t="s">
        <v>712</v>
      </c>
      <c r="C230" s="40" t="s">
        <v>713</v>
      </c>
      <c r="D230" s="40" t="s">
        <v>157</v>
      </c>
      <c r="E230" s="40" t="s">
        <v>252</v>
      </c>
      <c r="F230" s="48">
        <v>1324</v>
      </c>
      <c r="G230" s="40" t="s">
        <v>458</v>
      </c>
      <c r="H230" s="62" t="s">
        <v>428</v>
      </c>
      <c r="I230" s="40" t="s">
        <v>93</v>
      </c>
      <c r="J230" s="37"/>
      <c r="K230" s="50">
        <v>1.53</v>
      </c>
      <c r="L230" s="40" t="s">
        <v>46</v>
      </c>
      <c r="M230" s="39">
        <v>3.9199999999999999E-2</v>
      </c>
      <c r="N230" s="39">
        <v>4.2700000000000002E-2</v>
      </c>
      <c r="O230" s="50">
        <v>539687</v>
      </c>
      <c r="P230" s="54">
        <v>101.16</v>
      </c>
      <c r="Q230" s="50">
        <v>0</v>
      </c>
      <c r="R230" s="50">
        <v>545.94736999999998</v>
      </c>
      <c r="S230" s="39">
        <v>5.6225946800000004E-4</v>
      </c>
      <c r="T230" s="39">
        <v>6.5974246016254097E-5</v>
      </c>
      <c r="U230" s="39">
        <v>1.0633552487627399E-5</v>
      </c>
      <c r="V230" s="53"/>
    </row>
    <row r="231" spans="2:22" x14ac:dyDescent="0.2">
      <c r="B231" s="47" t="s">
        <v>714</v>
      </c>
      <c r="C231" s="40" t="s">
        <v>715</v>
      </c>
      <c r="D231" s="40" t="s">
        <v>157</v>
      </c>
      <c r="E231" s="40" t="s">
        <v>252</v>
      </c>
      <c r="F231" s="48">
        <v>1324</v>
      </c>
      <c r="G231" s="40" t="s">
        <v>458</v>
      </c>
      <c r="H231" s="62" t="s">
        <v>428</v>
      </c>
      <c r="I231" s="40" t="s">
        <v>93</v>
      </c>
      <c r="J231" s="37"/>
      <c r="K231" s="50">
        <v>8.1300000000000008</v>
      </c>
      <c r="L231" s="40" t="s">
        <v>46</v>
      </c>
      <c r="M231" s="39">
        <v>2.5000000000000001E-2</v>
      </c>
      <c r="N231" s="39">
        <v>5.0900000000000001E-2</v>
      </c>
      <c r="O231" s="50">
        <v>39523267</v>
      </c>
      <c r="P231" s="54">
        <v>82.07</v>
      </c>
      <c r="Q231" s="50">
        <v>0</v>
      </c>
      <c r="R231" s="50">
        <v>32436.74523</v>
      </c>
      <c r="S231" s="39">
        <v>2.9635472103E-2</v>
      </c>
      <c r="T231" s="39">
        <v>3.9197730900000002E-3</v>
      </c>
      <c r="U231" s="39">
        <v>6.3177854099999995E-4</v>
      </c>
      <c r="V231" s="53"/>
    </row>
    <row r="232" spans="2:22" x14ac:dyDescent="0.2">
      <c r="B232" s="47" t="s">
        <v>716</v>
      </c>
      <c r="C232" s="40" t="s">
        <v>717</v>
      </c>
      <c r="D232" s="40" t="s">
        <v>157</v>
      </c>
      <c r="E232" s="40" t="s">
        <v>252</v>
      </c>
      <c r="F232" s="48">
        <v>1597</v>
      </c>
      <c r="G232" s="40" t="s">
        <v>458</v>
      </c>
      <c r="H232" s="62" t="s">
        <v>467</v>
      </c>
      <c r="I232" s="40" t="s">
        <v>270</v>
      </c>
      <c r="J232" s="37"/>
      <c r="K232" s="50">
        <v>0.25</v>
      </c>
      <c r="L232" s="40" t="s">
        <v>46</v>
      </c>
      <c r="M232" s="39">
        <v>3.39E-2</v>
      </c>
      <c r="N232" s="39">
        <v>4.4200000000000003E-2</v>
      </c>
      <c r="O232" s="50">
        <v>72000000</v>
      </c>
      <c r="P232" s="54">
        <v>102.28</v>
      </c>
      <c r="Q232" s="50">
        <v>0</v>
      </c>
      <c r="R232" s="50">
        <v>73641.600000000006</v>
      </c>
      <c r="S232" s="39">
        <v>0.10123521016799999</v>
      </c>
      <c r="T232" s="39">
        <v>8.8991161090000003E-3</v>
      </c>
      <c r="U232" s="39">
        <v>1.434335728E-3</v>
      </c>
      <c r="V232" s="53"/>
    </row>
    <row r="233" spans="2:22" x14ac:dyDescent="0.2">
      <c r="B233" s="47" t="s">
        <v>718</v>
      </c>
      <c r="C233" s="40" t="s">
        <v>719</v>
      </c>
      <c r="D233" s="40" t="s">
        <v>157</v>
      </c>
      <c r="E233" s="40" t="s">
        <v>252</v>
      </c>
      <c r="F233" s="48">
        <v>445</v>
      </c>
      <c r="G233" s="40" t="s">
        <v>720</v>
      </c>
      <c r="H233" s="62" t="s">
        <v>467</v>
      </c>
      <c r="I233" s="40" t="s">
        <v>270</v>
      </c>
      <c r="J233" s="37"/>
      <c r="K233" s="50">
        <v>3.47</v>
      </c>
      <c r="L233" s="40" t="s">
        <v>46</v>
      </c>
      <c r="M233" s="39">
        <v>4.1000000000000002E-2</v>
      </c>
      <c r="N233" s="39">
        <v>4.5900000000000003E-2</v>
      </c>
      <c r="O233" s="50">
        <v>10000000</v>
      </c>
      <c r="P233" s="54">
        <v>99.65</v>
      </c>
      <c r="Q233" s="50">
        <v>0</v>
      </c>
      <c r="R233" s="50">
        <v>9965</v>
      </c>
      <c r="S233" s="39">
        <v>2.1025409206999999E-2</v>
      </c>
      <c r="T233" s="39">
        <v>1.204206481E-3</v>
      </c>
      <c r="U233" s="39">
        <v>1.9409077900000001E-4</v>
      </c>
      <c r="V233" s="53"/>
    </row>
    <row r="234" spans="2:22" x14ac:dyDescent="0.2">
      <c r="B234" s="47" t="s">
        <v>721</v>
      </c>
      <c r="C234" s="40" t="s">
        <v>722</v>
      </c>
      <c r="D234" s="40" t="s">
        <v>157</v>
      </c>
      <c r="E234" s="40" t="s">
        <v>252</v>
      </c>
      <c r="F234" s="48">
        <v>1665</v>
      </c>
      <c r="G234" s="40" t="s">
        <v>341</v>
      </c>
      <c r="H234" s="62" t="s">
        <v>428</v>
      </c>
      <c r="I234" s="40" t="s">
        <v>93</v>
      </c>
      <c r="J234" s="37"/>
      <c r="K234" s="50">
        <v>4.2</v>
      </c>
      <c r="L234" s="40" t="s">
        <v>46</v>
      </c>
      <c r="M234" s="39">
        <v>4.4999999999999998E-2</v>
      </c>
      <c r="N234" s="39">
        <v>6.9400000000000003E-2</v>
      </c>
      <c r="O234" s="50">
        <v>11798930.369999999</v>
      </c>
      <c r="P234" s="54">
        <v>91.59</v>
      </c>
      <c r="Q234" s="50">
        <v>0</v>
      </c>
      <c r="R234" s="50">
        <v>10806.64033</v>
      </c>
      <c r="S234" s="39">
        <v>1.9080826342999999E-2</v>
      </c>
      <c r="T234" s="39">
        <v>1.3059133289999999E-3</v>
      </c>
      <c r="U234" s="39">
        <v>2.10483617E-4</v>
      </c>
      <c r="V234" s="53"/>
    </row>
    <row r="235" spans="2:22" x14ac:dyDescent="0.2">
      <c r="B235" s="47" t="s">
        <v>723</v>
      </c>
      <c r="C235" s="40" t="s">
        <v>724</v>
      </c>
      <c r="D235" s="40" t="s">
        <v>157</v>
      </c>
      <c r="E235" s="40" t="s">
        <v>252</v>
      </c>
      <c r="F235" s="48">
        <v>1665</v>
      </c>
      <c r="G235" s="40" t="s">
        <v>341</v>
      </c>
      <c r="H235" s="62" t="s">
        <v>428</v>
      </c>
      <c r="I235" s="40" t="s">
        <v>93</v>
      </c>
      <c r="J235" s="37"/>
      <c r="K235" s="50">
        <v>1.58</v>
      </c>
      <c r="L235" s="40" t="s">
        <v>46</v>
      </c>
      <c r="M235" s="39">
        <v>5.8000000000000003E-2</v>
      </c>
      <c r="N235" s="39">
        <v>5.3199999999999997E-2</v>
      </c>
      <c r="O235" s="50">
        <v>0.5</v>
      </c>
      <c r="P235" s="54">
        <v>101.32</v>
      </c>
      <c r="Q235" s="50">
        <v>0</v>
      </c>
      <c r="R235" s="50">
        <v>5.1000000000000004E-4</v>
      </c>
      <c r="S235" s="39">
        <v>1.41776763010281E-9</v>
      </c>
      <c r="T235" s="39">
        <v>6.1630236387601899E-11</v>
      </c>
      <c r="U235" s="39">
        <v>9.9333966361812396E-12</v>
      </c>
      <c r="V235" s="53"/>
    </row>
    <row r="236" spans="2:22" x14ac:dyDescent="0.2">
      <c r="B236" s="47" t="s">
        <v>725</v>
      </c>
      <c r="C236" s="40" t="s">
        <v>726</v>
      </c>
      <c r="D236" s="40" t="s">
        <v>157</v>
      </c>
      <c r="E236" s="40" t="s">
        <v>252</v>
      </c>
      <c r="F236" s="48">
        <v>256</v>
      </c>
      <c r="G236" s="40" t="s">
        <v>720</v>
      </c>
      <c r="H236" s="62" t="s">
        <v>428</v>
      </c>
      <c r="I236" s="40" t="s">
        <v>93</v>
      </c>
      <c r="J236" s="37"/>
      <c r="K236" s="50">
        <v>2.66</v>
      </c>
      <c r="L236" s="40" t="s">
        <v>46</v>
      </c>
      <c r="M236" s="39">
        <v>2.29E-2</v>
      </c>
      <c r="N236" s="39">
        <v>4.3900000000000002E-2</v>
      </c>
      <c r="O236" s="50">
        <v>14156400.68</v>
      </c>
      <c r="P236" s="54">
        <v>94.92</v>
      </c>
      <c r="Q236" s="50">
        <v>0</v>
      </c>
      <c r="R236" s="50">
        <v>13437.255510000001</v>
      </c>
      <c r="S236" s="39">
        <v>2.8700585939999999E-2</v>
      </c>
      <c r="T236" s="39">
        <v>1.6238063399999999E-3</v>
      </c>
      <c r="U236" s="39">
        <v>2.61720762E-4</v>
      </c>
      <c r="V236" s="53"/>
    </row>
    <row r="237" spans="2:22" x14ac:dyDescent="0.2">
      <c r="B237" s="47" t="s">
        <v>725</v>
      </c>
      <c r="C237" s="40" t="s">
        <v>727</v>
      </c>
      <c r="D237" s="40" t="s">
        <v>157</v>
      </c>
      <c r="E237" s="40" t="s">
        <v>252</v>
      </c>
      <c r="F237" s="48">
        <v>256</v>
      </c>
      <c r="G237" s="40" t="s">
        <v>720</v>
      </c>
      <c r="H237" s="62" t="s">
        <v>428</v>
      </c>
      <c r="I237" s="40" t="s">
        <v>93</v>
      </c>
      <c r="J237" s="37"/>
      <c r="K237" s="50">
        <v>2.6549999999999998</v>
      </c>
      <c r="L237" s="40" t="s">
        <v>46</v>
      </c>
      <c r="M237" s="39">
        <v>2.29E-2</v>
      </c>
      <c r="N237" s="39">
        <v>4.3900000000000002E-2</v>
      </c>
      <c r="O237" s="50">
        <v>40801286</v>
      </c>
      <c r="P237" s="54">
        <v>94.692999999999998</v>
      </c>
      <c r="Q237" s="50">
        <v>0</v>
      </c>
      <c r="R237" s="50">
        <v>38635.961689999996</v>
      </c>
      <c r="S237" s="39">
        <v>8.2720236717000004E-2</v>
      </c>
      <c r="T237" s="39">
        <v>4.6689087290000004E-3</v>
      </c>
      <c r="U237" s="39">
        <v>7.5252221900000004E-4</v>
      </c>
      <c r="V237" s="53"/>
    </row>
    <row r="238" spans="2:22" x14ac:dyDescent="0.2">
      <c r="B238" s="47" t="s">
        <v>728</v>
      </c>
      <c r="C238" s="40" t="s">
        <v>729</v>
      </c>
      <c r="D238" s="40" t="s">
        <v>157</v>
      </c>
      <c r="E238" s="40" t="s">
        <v>252</v>
      </c>
      <c r="F238" s="48">
        <v>256</v>
      </c>
      <c r="G238" s="40" t="s">
        <v>720</v>
      </c>
      <c r="H238" s="62" t="s">
        <v>428</v>
      </c>
      <c r="I238" s="40" t="s">
        <v>93</v>
      </c>
      <c r="J238" s="37"/>
      <c r="K238" s="50">
        <v>0.99</v>
      </c>
      <c r="L238" s="40" t="s">
        <v>46</v>
      </c>
      <c r="M238" s="39">
        <v>2.8000000000000001E-2</v>
      </c>
      <c r="N238" s="39">
        <v>4.1000000000000002E-2</v>
      </c>
      <c r="O238" s="50">
        <v>16697231.85</v>
      </c>
      <c r="P238" s="54">
        <v>98.76</v>
      </c>
      <c r="Q238" s="50">
        <v>233.76124999999999</v>
      </c>
      <c r="R238" s="50">
        <v>16723.94743</v>
      </c>
      <c r="S238" s="39">
        <v>0.24403258012500001</v>
      </c>
      <c r="T238" s="39">
        <v>2.0209820260000001E-3</v>
      </c>
      <c r="U238" s="39">
        <v>3.2573647600000002E-4</v>
      </c>
      <c r="V238" s="53"/>
    </row>
    <row r="239" spans="2:22" x14ac:dyDescent="0.2">
      <c r="B239" s="47" t="s">
        <v>730</v>
      </c>
      <c r="C239" s="40" t="s">
        <v>731</v>
      </c>
      <c r="D239" s="40" t="s">
        <v>157</v>
      </c>
      <c r="E239" s="40" t="s">
        <v>252</v>
      </c>
      <c r="F239" s="48">
        <v>1527</v>
      </c>
      <c r="G239" s="40" t="s">
        <v>458</v>
      </c>
      <c r="H239" s="62" t="s">
        <v>428</v>
      </c>
      <c r="I239" s="40" t="s">
        <v>93</v>
      </c>
      <c r="J239" s="37"/>
      <c r="K239" s="50">
        <v>0.09</v>
      </c>
      <c r="L239" s="40" t="s">
        <v>46</v>
      </c>
      <c r="M239" s="39">
        <v>3.0499999999999999E-2</v>
      </c>
      <c r="N239" s="39">
        <v>4.4299999999999999E-2</v>
      </c>
      <c r="O239" s="50">
        <v>796794</v>
      </c>
      <c r="P239" s="54">
        <v>101.14</v>
      </c>
      <c r="Q239" s="50">
        <v>0</v>
      </c>
      <c r="R239" s="50">
        <v>805.87744999999995</v>
      </c>
      <c r="S239" s="39">
        <v>1.9402180839999999E-3</v>
      </c>
      <c r="T239" s="39">
        <v>9.7385132829289902E-5</v>
      </c>
      <c r="U239" s="39">
        <v>1.56962751980477E-5</v>
      </c>
      <c r="V239" s="53"/>
    </row>
    <row r="240" spans="2:22" x14ac:dyDescent="0.2">
      <c r="B240" s="47" t="s">
        <v>732</v>
      </c>
      <c r="C240" s="40" t="s">
        <v>733</v>
      </c>
      <c r="D240" s="40" t="s">
        <v>157</v>
      </c>
      <c r="E240" s="40" t="s">
        <v>252</v>
      </c>
      <c r="F240" s="48">
        <v>1527</v>
      </c>
      <c r="G240" s="40" t="s">
        <v>458</v>
      </c>
      <c r="H240" s="62" t="s">
        <v>428</v>
      </c>
      <c r="I240" s="40" t="s">
        <v>93</v>
      </c>
      <c r="J240" s="37"/>
      <c r="K240" s="50">
        <v>2.46</v>
      </c>
      <c r="L240" s="40" t="s">
        <v>46</v>
      </c>
      <c r="M240" s="39">
        <v>3.61E-2</v>
      </c>
      <c r="N240" s="39">
        <v>4.2599999999999999E-2</v>
      </c>
      <c r="O240" s="50">
        <v>109572</v>
      </c>
      <c r="P240" s="54">
        <v>100.02</v>
      </c>
      <c r="Q240" s="50">
        <v>0</v>
      </c>
      <c r="R240" s="50">
        <v>109.59390999999999</v>
      </c>
      <c r="S240" s="39">
        <v>1.4276482000000001E-4</v>
      </c>
      <c r="T240" s="39">
        <v>1.3243722705767799E-5</v>
      </c>
      <c r="U240" s="39">
        <v>2.1345877979214702E-6</v>
      </c>
      <c r="V240" s="53"/>
    </row>
    <row r="241" spans="2:22" x14ac:dyDescent="0.2">
      <c r="B241" s="47" t="s">
        <v>734</v>
      </c>
      <c r="C241" s="40" t="s">
        <v>735</v>
      </c>
      <c r="D241" s="40" t="s">
        <v>157</v>
      </c>
      <c r="E241" s="40" t="s">
        <v>252</v>
      </c>
      <c r="F241" s="48">
        <v>1527</v>
      </c>
      <c r="G241" s="40" t="s">
        <v>458</v>
      </c>
      <c r="H241" s="62" t="s">
        <v>428</v>
      </c>
      <c r="I241" s="40" t="s">
        <v>93</v>
      </c>
      <c r="J241" s="37"/>
      <c r="K241" s="50">
        <v>5.81</v>
      </c>
      <c r="L241" s="40" t="s">
        <v>46</v>
      </c>
      <c r="M241" s="39">
        <v>2.6200000000000001E-2</v>
      </c>
      <c r="N241" s="39">
        <v>4.9299999999999997E-2</v>
      </c>
      <c r="O241" s="50">
        <v>17722530</v>
      </c>
      <c r="P241" s="54">
        <v>88.29</v>
      </c>
      <c r="Q241" s="50">
        <v>0</v>
      </c>
      <c r="R241" s="50">
        <v>15647.221740000001</v>
      </c>
      <c r="S241" s="39">
        <v>1.3702693988E-2</v>
      </c>
      <c r="T241" s="39">
        <v>1.8908666160000001E-3</v>
      </c>
      <c r="U241" s="39">
        <v>3.0476482299999998E-4</v>
      </c>
      <c r="V241" s="53"/>
    </row>
    <row r="242" spans="2:22" x14ac:dyDescent="0.2">
      <c r="B242" s="47" t="s">
        <v>736</v>
      </c>
      <c r="C242" s="40" t="s">
        <v>737</v>
      </c>
      <c r="D242" s="40" t="s">
        <v>157</v>
      </c>
      <c r="E242" s="40" t="s">
        <v>252</v>
      </c>
      <c r="F242" s="48">
        <v>1527</v>
      </c>
      <c r="G242" s="40" t="s">
        <v>458</v>
      </c>
      <c r="H242" s="62" t="s">
        <v>428</v>
      </c>
      <c r="I242" s="40" t="s">
        <v>93</v>
      </c>
      <c r="J242" s="37"/>
      <c r="K242" s="50">
        <v>5.07</v>
      </c>
      <c r="L242" s="40" t="s">
        <v>46</v>
      </c>
      <c r="M242" s="39">
        <v>0.05</v>
      </c>
      <c r="N242" s="39">
        <v>4.9500000000000002E-2</v>
      </c>
      <c r="O242" s="50">
        <v>9988000</v>
      </c>
      <c r="P242" s="54">
        <v>101.5</v>
      </c>
      <c r="Q242" s="50">
        <v>0</v>
      </c>
      <c r="R242" s="50">
        <v>10137.82</v>
      </c>
      <c r="S242" s="39">
        <v>4.9939999999999998E-2</v>
      </c>
      <c r="T242" s="39">
        <v>1.225090672E-3</v>
      </c>
      <c r="U242" s="39">
        <v>1.97456837E-4</v>
      </c>
      <c r="V242" s="53"/>
    </row>
    <row r="243" spans="2:22" x14ac:dyDescent="0.2">
      <c r="B243" s="47" t="s">
        <v>738</v>
      </c>
      <c r="C243" s="40" t="s">
        <v>739</v>
      </c>
      <c r="D243" s="40" t="s">
        <v>157</v>
      </c>
      <c r="E243" s="40" t="s">
        <v>252</v>
      </c>
      <c r="F243" s="48">
        <v>1662</v>
      </c>
      <c r="G243" s="40" t="s">
        <v>341</v>
      </c>
      <c r="H243" s="62" t="s">
        <v>428</v>
      </c>
      <c r="I243" s="40" t="s">
        <v>93</v>
      </c>
      <c r="J243" s="37"/>
      <c r="K243" s="50">
        <v>1.95</v>
      </c>
      <c r="L243" s="40" t="s">
        <v>46</v>
      </c>
      <c r="M243" s="39">
        <v>3.9300000000000002E-2</v>
      </c>
      <c r="N243" s="39">
        <v>8.3699999999999997E-2</v>
      </c>
      <c r="O243" s="50">
        <v>9677555</v>
      </c>
      <c r="P243" s="54">
        <v>93.65</v>
      </c>
      <c r="Q243" s="50">
        <v>0</v>
      </c>
      <c r="R243" s="50">
        <v>9063.0302599999995</v>
      </c>
      <c r="S243" s="39">
        <v>8.3106245819999994E-3</v>
      </c>
      <c r="T243" s="39">
        <v>1.09520921E-3</v>
      </c>
      <c r="U243" s="39">
        <v>1.7652289E-4</v>
      </c>
      <c r="V243" s="53"/>
    </row>
    <row r="244" spans="2:22" x14ac:dyDescent="0.2">
      <c r="B244" s="47" t="s">
        <v>740</v>
      </c>
      <c r="C244" s="40" t="s">
        <v>741</v>
      </c>
      <c r="D244" s="40" t="s">
        <v>157</v>
      </c>
      <c r="E244" s="40" t="s">
        <v>252</v>
      </c>
      <c r="F244" s="48">
        <v>1585</v>
      </c>
      <c r="G244" s="40" t="s">
        <v>707</v>
      </c>
      <c r="H244" s="62" t="s">
        <v>428</v>
      </c>
      <c r="I244" s="40" t="s">
        <v>93</v>
      </c>
      <c r="J244" s="37"/>
      <c r="K244" s="50">
        <v>1.84</v>
      </c>
      <c r="L244" s="40" t="s">
        <v>46</v>
      </c>
      <c r="M244" s="39">
        <v>2.75E-2</v>
      </c>
      <c r="N244" s="39">
        <v>4.3099999999999999E-2</v>
      </c>
      <c r="O244" s="50">
        <v>851.49</v>
      </c>
      <c r="P244" s="54">
        <v>98.16</v>
      </c>
      <c r="Q244" s="50">
        <v>0</v>
      </c>
      <c r="R244" s="50">
        <v>0.83582000000000001</v>
      </c>
      <c r="S244" s="39">
        <v>3.4225544056280802E-6</v>
      </c>
      <c r="T244" s="39">
        <v>1.01003498387226E-7</v>
      </c>
      <c r="U244" s="39">
        <v>1.6279473679319601E-8</v>
      </c>
      <c r="V244" s="53"/>
    </row>
    <row r="245" spans="2:22" x14ac:dyDescent="0.2">
      <c r="B245" s="47" t="s">
        <v>742</v>
      </c>
      <c r="C245" s="40" t="s">
        <v>743</v>
      </c>
      <c r="D245" s="40" t="s">
        <v>157</v>
      </c>
      <c r="E245" s="40" t="s">
        <v>252</v>
      </c>
      <c r="F245" s="48">
        <v>1585</v>
      </c>
      <c r="G245" s="40" t="s">
        <v>707</v>
      </c>
      <c r="H245" s="62" t="s">
        <v>428</v>
      </c>
      <c r="I245" s="40" t="s">
        <v>93</v>
      </c>
      <c r="J245" s="37"/>
      <c r="K245" s="50">
        <v>0.79</v>
      </c>
      <c r="L245" s="40" t="s">
        <v>46</v>
      </c>
      <c r="M245" s="39">
        <v>2.4E-2</v>
      </c>
      <c r="N245" s="39">
        <v>4.2200000000000001E-2</v>
      </c>
      <c r="O245" s="50">
        <v>0.02</v>
      </c>
      <c r="P245" s="54">
        <v>98.83</v>
      </c>
      <c r="Q245" s="50">
        <v>0</v>
      </c>
      <c r="R245" s="50">
        <v>2.0000000000000002E-5</v>
      </c>
      <c r="S245" s="39">
        <v>1.4333343371451499E-10</v>
      </c>
      <c r="T245" s="39">
        <v>2.4168720152000798E-12</v>
      </c>
      <c r="U245" s="39">
        <v>3.8954496612475402E-13</v>
      </c>
      <c r="V245" s="53"/>
    </row>
    <row r="246" spans="2:22" x14ac:dyDescent="0.2">
      <c r="B246" s="47" t="s">
        <v>744</v>
      </c>
      <c r="C246" s="40" t="s">
        <v>745</v>
      </c>
      <c r="D246" s="40" t="s">
        <v>157</v>
      </c>
      <c r="E246" s="40" t="s">
        <v>252</v>
      </c>
      <c r="F246" s="48">
        <v>1585</v>
      </c>
      <c r="G246" s="40" t="s">
        <v>707</v>
      </c>
      <c r="H246" s="62" t="s">
        <v>428</v>
      </c>
      <c r="I246" s="40" t="s">
        <v>93</v>
      </c>
      <c r="J246" s="37"/>
      <c r="K246" s="50">
        <v>2.82</v>
      </c>
      <c r="L246" s="40" t="s">
        <v>46</v>
      </c>
      <c r="M246" s="39">
        <v>2.1499999999999998E-2</v>
      </c>
      <c r="N246" s="39">
        <v>5.0299999999999997E-2</v>
      </c>
      <c r="O246" s="50">
        <v>10000000</v>
      </c>
      <c r="P246" s="54">
        <v>92.39</v>
      </c>
      <c r="Q246" s="50">
        <v>85.418639999999996</v>
      </c>
      <c r="R246" s="50">
        <v>9324.4186399999999</v>
      </c>
      <c r="S246" s="39">
        <v>1.6305525660999999E-2</v>
      </c>
      <c r="T246" s="39">
        <v>1.126796323E-3</v>
      </c>
      <c r="U246" s="39">
        <v>1.8161401700000001E-4</v>
      </c>
      <c r="V246" s="53"/>
    </row>
    <row r="247" spans="2:22" x14ac:dyDescent="0.2">
      <c r="B247" s="47" t="s">
        <v>744</v>
      </c>
      <c r="C247" s="40" t="s">
        <v>746</v>
      </c>
      <c r="D247" s="40" t="s">
        <v>157</v>
      </c>
      <c r="E247" s="40" t="s">
        <v>252</v>
      </c>
      <c r="F247" s="48">
        <v>1585</v>
      </c>
      <c r="G247" s="40" t="s">
        <v>707</v>
      </c>
      <c r="H247" s="62" t="s">
        <v>428</v>
      </c>
      <c r="I247" s="40" t="s">
        <v>93</v>
      </c>
      <c r="J247" s="37"/>
      <c r="K247" s="50">
        <v>2.8180000000000001</v>
      </c>
      <c r="L247" s="40" t="s">
        <v>46</v>
      </c>
      <c r="M247" s="39">
        <v>2.1499999999999998E-2</v>
      </c>
      <c r="N247" s="39">
        <v>5.0299999999999997E-2</v>
      </c>
      <c r="O247" s="50">
        <v>9000000</v>
      </c>
      <c r="P247" s="54">
        <v>91.787199999999999</v>
      </c>
      <c r="Q247" s="50">
        <v>79.134469999999993</v>
      </c>
      <c r="R247" s="50">
        <v>8339.9824700000008</v>
      </c>
      <c r="S247" s="39">
        <v>1.4674973094E-2</v>
      </c>
      <c r="T247" s="39">
        <v>1.007833511E-3</v>
      </c>
      <c r="U247" s="39">
        <v>1.6243990900000001E-4</v>
      </c>
      <c r="V247" s="53"/>
    </row>
    <row r="248" spans="2:22" x14ac:dyDescent="0.2">
      <c r="B248" s="47" t="s">
        <v>747</v>
      </c>
      <c r="C248" s="40" t="s">
        <v>748</v>
      </c>
      <c r="D248" s="40" t="s">
        <v>157</v>
      </c>
      <c r="E248" s="40" t="s">
        <v>252</v>
      </c>
      <c r="F248" s="48">
        <v>258</v>
      </c>
      <c r="G248" s="40" t="s">
        <v>707</v>
      </c>
      <c r="H248" s="62" t="s">
        <v>428</v>
      </c>
      <c r="I248" s="40" t="s">
        <v>93</v>
      </c>
      <c r="J248" s="37"/>
      <c r="K248" s="50">
        <v>2.5499999999999998</v>
      </c>
      <c r="L248" s="40" t="s">
        <v>46</v>
      </c>
      <c r="M248" s="39">
        <v>1.7500000000000002E-2</v>
      </c>
      <c r="N248" s="39">
        <v>4.2700000000000002E-2</v>
      </c>
      <c r="O248" s="50">
        <v>1660168.45</v>
      </c>
      <c r="P248" s="54">
        <v>94.7</v>
      </c>
      <c r="Q248" s="50">
        <v>0</v>
      </c>
      <c r="R248" s="50">
        <v>1572.1795199999999</v>
      </c>
      <c r="S248" s="39">
        <v>9.8194664299999998E-3</v>
      </c>
      <c r="T248" s="39">
        <v>1.89987834E-4</v>
      </c>
      <c r="U248" s="39">
        <v>3.0621730893021599E-5</v>
      </c>
      <c r="V248" s="53"/>
    </row>
    <row r="249" spans="2:22" x14ac:dyDescent="0.2">
      <c r="B249" s="47" t="s">
        <v>749</v>
      </c>
      <c r="C249" s="40" t="s">
        <v>750</v>
      </c>
      <c r="D249" s="40" t="s">
        <v>157</v>
      </c>
      <c r="E249" s="40" t="s">
        <v>252</v>
      </c>
      <c r="F249" s="48">
        <v>2063</v>
      </c>
      <c r="G249" s="40" t="s">
        <v>487</v>
      </c>
      <c r="H249" s="62" t="s">
        <v>478</v>
      </c>
      <c r="I249" s="40" t="s">
        <v>93</v>
      </c>
      <c r="J249" s="37"/>
      <c r="K249" s="50">
        <v>2.4</v>
      </c>
      <c r="L249" s="40" t="s">
        <v>46</v>
      </c>
      <c r="M249" s="39">
        <v>3.9E-2</v>
      </c>
      <c r="N249" s="39">
        <v>5.5500000000000001E-2</v>
      </c>
      <c r="O249" s="50">
        <v>4955000</v>
      </c>
      <c r="P249" s="54">
        <v>97.29</v>
      </c>
      <c r="Q249" s="50">
        <v>0</v>
      </c>
      <c r="R249" s="50">
        <v>4820.7195000000002</v>
      </c>
      <c r="S249" s="39">
        <v>5.1573740690000003E-3</v>
      </c>
      <c r="T249" s="39">
        <v>5.82553102E-4</v>
      </c>
      <c r="U249" s="39">
        <v>9.3894350716222102E-5</v>
      </c>
      <c r="V249" s="53"/>
    </row>
    <row r="250" spans="2:22" x14ac:dyDescent="0.2">
      <c r="B250" s="47" t="s">
        <v>751</v>
      </c>
      <c r="C250" s="40" t="s">
        <v>752</v>
      </c>
      <c r="D250" s="40" t="s">
        <v>157</v>
      </c>
      <c r="E250" s="40" t="s">
        <v>252</v>
      </c>
      <c r="F250" s="48">
        <v>1804</v>
      </c>
      <c r="G250" s="40" t="s">
        <v>311</v>
      </c>
      <c r="H250" s="62" t="s">
        <v>475</v>
      </c>
      <c r="I250" s="40" t="s">
        <v>270</v>
      </c>
      <c r="J250" s="37"/>
      <c r="K250" s="50">
        <v>4.05</v>
      </c>
      <c r="L250" s="40" t="s">
        <v>46</v>
      </c>
      <c r="M250" s="39">
        <v>1.7000000000000001E-2</v>
      </c>
      <c r="N250" s="39">
        <v>4.7600000000000003E-2</v>
      </c>
      <c r="O250" s="50">
        <v>298714.15999999997</v>
      </c>
      <c r="P250" s="54">
        <v>88.61</v>
      </c>
      <c r="Q250" s="50">
        <v>0</v>
      </c>
      <c r="R250" s="50">
        <v>264.69062000000002</v>
      </c>
      <c r="S250" s="39">
        <v>1.2188621289999999E-3</v>
      </c>
      <c r="T250" s="39">
        <v>3.1986167608197898E-5</v>
      </c>
      <c r="U250" s="39">
        <v>5.1554449300720096E-6</v>
      </c>
      <c r="V250" s="53"/>
    </row>
    <row r="251" spans="2:22" x14ac:dyDescent="0.2">
      <c r="B251" s="47" t="s">
        <v>753</v>
      </c>
      <c r="C251" s="40" t="s">
        <v>754</v>
      </c>
      <c r="D251" s="40" t="s">
        <v>157</v>
      </c>
      <c r="E251" s="40" t="s">
        <v>252</v>
      </c>
      <c r="F251" s="48">
        <v>1761</v>
      </c>
      <c r="G251" s="40" t="s">
        <v>496</v>
      </c>
      <c r="H251" s="62" t="s">
        <v>478</v>
      </c>
      <c r="I251" s="40" t="s">
        <v>93</v>
      </c>
      <c r="J251" s="37"/>
      <c r="K251" s="50">
        <v>2.02</v>
      </c>
      <c r="L251" s="40" t="s">
        <v>46</v>
      </c>
      <c r="M251" s="39">
        <v>4.7500000000000001E-2</v>
      </c>
      <c r="N251" s="39">
        <v>6.4000000000000001E-2</v>
      </c>
      <c r="O251" s="50">
        <v>21811111.59</v>
      </c>
      <c r="P251" s="54">
        <v>98.25</v>
      </c>
      <c r="Q251" s="50">
        <v>0</v>
      </c>
      <c r="R251" s="50">
        <v>21429.417150000001</v>
      </c>
      <c r="S251" s="39">
        <v>3.9738829879000001E-2</v>
      </c>
      <c r="T251" s="39">
        <v>2.58960793E-3</v>
      </c>
      <c r="U251" s="39">
        <v>4.1738607800000002E-4</v>
      </c>
      <c r="V251" s="53"/>
    </row>
    <row r="252" spans="2:22" x14ac:dyDescent="0.2">
      <c r="B252" s="47" t="s">
        <v>755</v>
      </c>
      <c r="C252" s="40" t="s">
        <v>756</v>
      </c>
      <c r="D252" s="40" t="s">
        <v>157</v>
      </c>
      <c r="E252" s="40" t="s">
        <v>252</v>
      </c>
      <c r="F252" s="48">
        <v>1193</v>
      </c>
      <c r="G252" s="40" t="s">
        <v>474</v>
      </c>
      <c r="H252" s="62" t="s">
        <v>475</v>
      </c>
      <c r="I252" s="40" t="s">
        <v>270</v>
      </c>
      <c r="J252" s="37"/>
      <c r="K252" s="50">
        <v>0.01</v>
      </c>
      <c r="L252" s="40" t="s">
        <v>46</v>
      </c>
      <c r="M252" s="39">
        <v>3.4500000000000003E-2</v>
      </c>
      <c r="N252" s="39">
        <v>-6.08E-2</v>
      </c>
      <c r="O252" s="50">
        <v>410.66</v>
      </c>
      <c r="P252" s="54">
        <v>101.76</v>
      </c>
      <c r="Q252" s="50">
        <v>-1.4999999999999999E-4</v>
      </c>
      <c r="R252" s="50">
        <v>0.41774</v>
      </c>
      <c r="S252" s="39">
        <v>9.1044127558440601E-6</v>
      </c>
      <c r="T252" s="39">
        <v>5.0481205781484002E-8</v>
      </c>
      <c r="U252" s="39">
        <v>8.1364257074477399E-9</v>
      </c>
      <c r="V252" s="53"/>
    </row>
    <row r="253" spans="2:22" x14ac:dyDescent="0.2">
      <c r="B253" s="47" t="s">
        <v>757</v>
      </c>
      <c r="C253" s="40" t="s">
        <v>758</v>
      </c>
      <c r="D253" s="40" t="s">
        <v>157</v>
      </c>
      <c r="E253" s="40" t="s">
        <v>252</v>
      </c>
      <c r="F253" s="48">
        <v>1193</v>
      </c>
      <c r="G253" s="40" t="s">
        <v>474</v>
      </c>
      <c r="H253" s="62" t="s">
        <v>475</v>
      </c>
      <c r="I253" s="40" t="s">
        <v>270</v>
      </c>
      <c r="J253" s="37"/>
      <c r="K253" s="50">
        <v>1.51</v>
      </c>
      <c r="L253" s="40" t="s">
        <v>46</v>
      </c>
      <c r="M253" s="39">
        <v>4.1700000000000001E-2</v>
      </c>
      <c r="N253" s="39">
        <v>4.7399999999999998E-2</v>
      </c>
      <c r="O253" s="50">
        <v>5000000</v>
      </c>
      <c r="P253" s="54">
        <v>99.24</v>
      </c>
      <c r="Q253" s="50">
        <v>104.25</v>
      </c>
      <c r="R253" s="50">
        <v>5066.25</v>
      </c>
      <c r="S253" s="39">
        <v>1.7970201093000002E-2</v>
      </c>
      <c r="T253" s="39">
        <v>6.1222389199999997E-4</v>
      </c>
      <c r="U253" s="39">
        <v>9.8676609231476806E-5</v>
      </c>
      <c r="V253" s="53"/>
    </row>
    <row r="254" spans="2:22" x14ac:dyDescent="0.2">
      <c r="B254" s="47" t="s">
        <v>759</v>
      </c>
      <c r="C254" s="40" t="s">
        <v>760</v>
      </c>
      <c r="D254" s="40" t="s">
        <v>157</v>
      </c>
      <c r="E254" s="40" t="s">
        <v>252</v>
      </c>
      <c r="F254" s="48">
        <v>1535</v>
      </c>
      <c r="G254" s="40" t="s">
        <v>650</v>
      </c>
      <c r="H254" s="62" t="s">
        <v>475</v>
      </c>
      <c r="I254" s="40" t="s">
        <v>270</v>
      </c>
      <c r="J254" s="37"/>
      <c r="K254" s="50">
        <v>1.48</v>
      </c>
      <c r="L254" s="40" t="s">
        <v>46</v>
      </c>
      <c r="M254" s="39">
        <v>3.2000000000000001E-2</v>
      </c>
      <c r="N254" s="39">
        <v>3.6700000000000003E-2</v>
      </c>
      <c r="O254" s="50">
        <v>145000</v>
      </c>
      <c r="P254" s="54">
        <v>99.36</v>
      </c>
      <c r="Q254" s="50">
        <v>2.6293299999999999</v>
      </c>
      <c r="R254" s="50">
        <v>146.70133000000001</v>
      </c>
      <c r="S254" s="39">
        <v>3.7134672290000002E-3</v>
      </c>
      <c r="T254" s="39">
        <v>1.7727916953481601E-5</v>
      </c>
      <c r="U254" s="39">
        <v>2.85733823126532E-6</v>
      </c>
      <c r="V254" s="53"/>
    </row>
    <row r="255" spans="2:22" x14ac:dyDescent="0.2">
      <c r="B255" s="47" t="s">
        <v>761</v>
      </c>
      <c r="C255" s="40" t="s">
        <v>762</v>
      </c>
      <c r="D255" s="40" t="s">
        <v>157</v>
      </c>
      <c r="E255" s="40" t="s">
        <v>252</v>
      </c>
      <c r="F255" s="48">
        <v>1630</v>
      </c>
      <c r="G255" s="40" t="s">
        <v>341</v>
      </c>
      <c r="H255" s="62" t="s">
        <v>478</v>
      </c>
      <c r="I255" s="40" t="s">
        <v>93</v>
      </c>
      <c r="J255" s="37"/>
      <c r="K255" s="50">
        <v>0.9</v>
      </c>
      <c r="L255" s="40" t="s">
        <v>46</v>
      </c>
      <c r="M255" s="39">
        <v>6.0499999999999998E-2</v>
      </c>
      <c r="N255" s="39">
        <v>6.4000000000000001E-2</v>
      </c>
      <c r="O255" s="50">
        <v>0.45</v>
      </c>
      <c r="P255" s="54">
        <v>100.27</v>
      </c>
      <c r="Q255" s="50">
        <v>0</v>
      </c>
      <c r="R255" s="50">
        <v>4.4999999999999999E-4</v>
      </c>
      <c r="S255" s="39">
        <v>1.22356019647527E-9</v>
      </c>
      <c r="T255" s="39">
        <v>5.4379620342001699E-11</v>
      </c>
      <c r="U255" s="39">
        <v>8.7647617378069697E-12</v>
      </c>
      <c r="V255" s="53"/>
    </row>
    <row r="256" spans="2:22" x14ac:dyDescent="0.2">
      <c r="B256" s="47" t="s">
        <v>763</v>
      </c>
      <c r="C256" s="40" t="s">
        <v>764</v>
      </c>
      <c r="D256" s="40" t="s">
        <v>157</v>
      </c>
      <c r="E256" s="40" t="s">
        <v>252</v>
      </c>
      <c r="F256" s="48">
        <v>1630</v>
      </c>
      <c r="G256" s="40" t="s">
        <v>341</v>
      </c>
      <c r="H256" s="62" t="s">
        <v>478</v>
      </c>
      <c r="I256" s="40" t="s">
        <v>93</v>
      </c>
      <c r="J256" s="37"/>
      <c r="K256" s="50">
        <v>1.82</v>
      </c>
      <c r="L256" s="40" t="s">
        <v>46</v>
      </c>
      <c r="M256" s="39">
        <v>3.95E-2</v>
      </c>
      <c r="N256" s="39">
        <v>6.5799999999999997E-2</v>
      </c>
      <c r="O256" s="50">
        <v>2000000</v>
      </c>
      <c r="P256" s="54">
        <v>95.9</v>
      </c>
      <c r="Q256" s="50">
        <v>0</v>
      </c>
      <c r="R256" s="50">
        <v>1918</v>
      </c>
      <c r="S256" s="39">
        <v>3.1858350889999998E-3</v>
      </c>
      <c r="T256" s="39">
        <v>2.3177802600000001E-4</v>
      </c>
      <c r="U256" s="39">
        <v>3.7357362251363897E-5</v>
      </c>
      <c r="V256" s="53"/>
    </row>
    <row r="257" spans="2:22" x14ac:dyDescent="0.2">
      <c r="B257" s="47" t="s">
        <v>765</v>
      </c>
      <c r="C257" s="40" t="s">
        <v>766</v>
      </c>
      <c r="D257" s="40" t="s">
        <v>157</v>
      </c>
      <c r="E257" s="40" t="s">
        <v>252</v>
      </c>
      <c r="F257" s="48">
        <v>1597</v>
      </c>
      <c r="G257" s="40" t="s">
        <v>458</v>
      </c>
      <c r="H257" s="62" t="s">
        <v>475</v>
      </c>
      <c r="I257" s="40" t="s">
        <v>270</v>
      </c>
      <c r="J257" s="37"/>
      <c r="K257" s="50">
        <v>0.25</v>
      </c>
      <c r="L257" s="40" t="s">
        <v>46</v>
      </c>
      <c r="M257" s="39">
        <v>3.5799999999999998E-2</v>
      </c>
      <c r="N257" s="39">
        <v>4.6199999999999998E-2</v>
      </c>
      <c r="O257" s="50">
        <v>21610170</v>
      </c>
      <c r="P257" s="54">
        <v>102.42</v>
      </c>
      <c r="Q257" s="50">
        <v>0</v>
      </c>
      <c r="R257" s="50">
        <v>22133.136109999999</v>
      </c>
      <c r="S257" s="39">
        <v>1.8135514277000001E-2</v>
      </c>
      <c r="T257" s="39">
        <v>2.6746478630000001E-3</v>
      </c>
      <c r="U257" s="39">
        <v>4.3109258699999998E-4</v>
      </c>
      <c r="V257" s="53"/>
    </row>
    <row r="258" spans="2:22" x14ac:dyDescent="0.2">
      <c r="B258" s="47" t="s">
        <v>767</v>
      </c>
      <c r="C258" s="40" t="s">
        <v>768</v>
      </c>
      <c r="D258" s="40" t="s">
        <v>157</v>
      </c>
      <c r="E258" s="40" t="s">
        <v>252</v>
      </c>
      <c r="F258" s="48">
        <v>1597</v>
      </c>
      <c r="G258" s="40" t="s">
        <v>458</v>
      </c>
      <c r="H258" s="62" t="s">
        <v>475</v>
      </c>
      <c r="I258" s="40" t="s">
        <v>270</v>
      </c>
      <c r="J258" s="37"/>
      <c r="K258" s="50">
        <v>1.47</v>
      </c>
      <c r="L258" s="40" t="s">
        <v>46</v>
      </c>
      <c r="M258" s="39">
        <v>3.2899999999999999E-2</v>
      </c>
      <c r="N258" s="39">
        <v>4.5699999999999998E-2</v>
      </c>
      <c r="O258" s="50">
        <v>762670</v>
      </c>
      <c r="P258" s="54">
        <v>99.81</v>
      </c>
      <c r="Q258" s="50">
        <v>0</v>
      </c>
      <c r="R258" s="50">
        <v>761.22092999999995</v>
      </c>
      <c r="S258" s="39">
        <v>8.4636256099999995E-4</v>
      </c>
      <c r="T258" s="39">
        <v>9.1988678155078806E-5</v>
      </c>
      <c r="U258" s="39">
        <v>1.48264890695152E-5</v>
      </c>
      <c r="V258" s="53"/>
    </row>
    <row r="259" spans="2:22" x14ac:dyDescent="0.2">
      <c r="B259" s="47" t="s">
        <v>769</v>
      </c>
      <c r="C259" s="40" t="s">
        <v>770</v>
      </c>
      <c r="D259" s="40" t="s">
        <v>157</v>
      </c>
      <c r="E259" s="40" t="s">
        <v>252</v>
      </c>
      <c r="F259" s="48">
        <v>1597</v>
      </c>
      <c r="G259" s="40" t="s">
        <v>458</v>
      </c>
      <c r="H259" s="62" t="s">
        <v>475</v>
      </c>
      <c r="I259" s="40" t="s">
        <v>270</v>
      </c>
      <c r="J259" s="37"/>
      <c r="K259" s="50">
        <v>4.78</v>
      </c>
      <c r="L259" s="40" t="s">
        <v>46</v>
      </c>
      <c r="M259" s="39">
        <v>3.2599999999999997E-2</v>
      </c>
      <c r="N259" s="39">
        <v>5.16E-2</v>
      </c>
      <c r="O259" s="50">
        <v>45728252</v>
      </c>
      <c r="P259" s="54">
        <v>93.8</v>
      </c>
      <c r="Q259" s="50">
        <v>0</v>
      </c>
      <c r="R259" s="50">
        <v>42893.100380000003</v>
      </c>
      <c r="S259" s="39">
        <v>4.6391134925999999E-2</v>
      </c>
      <c r="T259" s="39">
        <v>5.1833566970000003E-3</v>
      </c>
      <c r="U259" s="39">
        <v>8.3543956600000001E-4</v>
      </c>
      <c r="V259" s="53"/>
    </row>
    <row r="260" spans="2:22" x14ac:dyDescent="0.2">
      <c r="B260" s="47" t="s">
        <v>771</v>
      </c>
      <c r="C260" s="40" t="s">
        <v>772</v>
      </c>
      <c r="D260" s="40" t="s">
        <v>157</v>
      </c>
      <c r="E260" s="40" t="s">
        <v>252</v>
      </c>
      <c r="F260" s="48">
        <v>1597</v>
      </c>
      <c r="G260" s="40" t="s">
        <v>458</v>
      </c>
      <c r="H260" s="62" t="s">
        <v>475</v>
      </c>
      <c r="I260" s="40" t="s">
        <v>270</v>
      </c>
      <c r="J260" s="37"/>
      <c r="K260" s="50">
        <v>5.91</v>
      </c>
      <c r="L260" s="40" t="s">
        <v>46</v>
      </c>
      <c r="M260" s="39">
        <v>5.1700000000000003E-2</v>
      </c>
      <c r="N260" s="39">
        <v>5.2299999999999999E-2</v>
      </c>
      <c r="O260" s="50">
        <v>10000000</v>
      </c>
      <c r="P260" s="54">
        <v>99.4</v>
      </c>
      <c r="Q260" s="50">
        <v>0</v>
      </c>
      <c r="R260" s="50">
        <v>9940</v>
      </c>
      <c r="S260" s="39">
        <v>1.6387693496999998E-2</v>
      </c>
      <c r="T260" s="39">
        <v>1.201185391E-3</v>
      </c>
      <c r="U260" s="39">
        <v>1.9360384800000001E-4</v>
      </c>
      <c r="V260" s="53"/>
    </row>
    <row r="261" spans="2:22" x14ac:dyDescent="0.2">
      <c r="B261" s="47" t="s">
        <v>773</v>
      </c>
      <c r="C261" s="40" t="s">
        <v>774</v>
      </c>
      <c r="D261" s="40" t="s">
        <v>157</v>
      </c>
      <c r="E261" s="40" t="s">
        <v>252</v>
      </c>
      <c r="F261" s="48">
        <v>238</v>
      </c>
      <c r="G261" s="40" t="s">
        <v>424</v>
      </c>
      <c r="H261" s="62" t="s">
        <v>478</v>
      </c>
      <c r="I261" s="40" t="s">
        <v>93</v>
      </c>
      <c r="J261" s="37"/>
      <c r="K261" s="50">
        <v>1.23</v>
      </c>
      <c r="L261" s="40" t="s">
        <v>46</v>
      </c>
      <c r="M261" s="39">
        <v>2.9499999999999998E-2</v>
      </c>
      <c r="N261" s="39">
        <v>4.2999999999999997E-2</v>
      </c>
      <c r="O261" s="50">
        <v>5000</v>
      </c>
      <c r="P261" s="54">
        <v>98.43</v>
      </c>
      <c r="Q261" s="50">
        <v>8.9459999999999998E-2</v>
      </c>
      <c r="R261" s="50">
        <v>5.0109599999999999</v>
      </c>
      <c r="S261" s="39">
        <v>6.99108283190141E-5</v>
      </c>
      <c r="T261" s="39">
        <v>6.0554244966434901E-7</v>
      </c>
      <c r="U261" s="39">
        <v>9.7599712172624998E-8</v>
      </c>
      <c r="V261" s="53"/>
    </row>
    <row r="262" spans="2:22" x14ac:dyDescent="0.2">
      <c r="B262" s="47" t="s">
        <v>775</v>
      </c>
      <c r="C262" s="40" t="s">
        <v>776</v>
      </c>
      <c r="D262" s="40" t="s">
        <v>157</v>
      </c>
      <c r="E262" s="40" t="s">
        <v>252</v>
      </c>
      <c r="F262" s="48">
        <v>238</v>
      </c>
      <c r="G262" s="40" t="s">
        <v>424</v>
      </c>
      <c r="H262" s="62" t="s">
        <v>478</v>
      </c>
      <c r="I262" s="40" t="s">
        <v>93</v>
      </c>
      <c r="J262" s="37"/>
      <c r="K262" s="50">
        <v>3.06</v>
      </c>
      <c r="L262" s="40" t="s">
        <v>46</v>
      </c>
      <c r="M262" s="39">
        <v>2.3900000000000001E-2</v>
      </c>
      <c r="N262" s="39">
        <v>4.4600000000000001E-2</v>
      </c>
      <c r="O262" s="50">
        <v>216666.75</v>
      </c>
      <c r="P262" s="54">
        <v>94.05</v>
      </c>
      <c r="Q262" s="50">
        <v>3.5808300000000002</v>
      </c>
      <c r="R262" s="50">
        <v>207.35592</v>
      </c>
      <c r="S262" s="39">
        <v>9.7110434200000002E-4</v>
      </c>
      <c r="T262" s="39">
        <v>2.5057636011703299E-5</v>
      </c>
      <c r="U262" s="39">
        <v>4.0387227416083596E-6</v>
      </c>
      <c r="V262" s="53"/>
    </row>
    <row r="263" spans="2:22" x14ac:dyDescent="0.2">
      <c r="B263" s="47" t="s">
        <v>777</v>
      </c>
      <c r="C263" s="40" t="s">
        <v>778</v>
      </c>
      <c r="D263" s="40" t="s">
        <v>157</v>
      </c>
      <c r="E263" s="40" t="s">
        <v>252</v>
      </c>
      <c r="F263" s="48">
        <v>1628</v>
      </c>
      <c r="G263" s="40" t="s">
        <v>341</v>
      </c>
      <c r="H263" s="62" t="s">
        <v>478</v>
      </c>
      <c r="I263" s="40" t="s">
        <v>93</v>
      </c>
      <c r="J263" s="37"/>
      <c r="K263" s="50">
        <v>1.82</v>
      </c>
      <c r="L263" s="40" t="s">
        <v>46</v>
      </c>
      <c r="M263" s="39">
        <v>3.9E-2</v>
      </c>
      <c r="N263" s="39">
        <v>6.8000000000000005E-2</v>
      </c>
      <c r="O263" s="50">
        <v>9761960.1300000008</v>
      </c>
      <c r="P263" s="54">
        <v>95.46</v>
      </c>
      <c r="Q263" s="50">
        <v>0</v>
      </c>
      <c r="R263" s="50">
        <v>9318.7671300000002</v>
      </c>
      <c r="S263" s="39">
        <v>2.4160014418E-2</v>
      </c>
      <c r="T263" s="39">
        <v>1.126113374E-3</v>
      </c>
      <c r="U263" s="39">
        <v>1.8150394099999999E-4</v>
      </c>
      <c r="V263" s="53"/>
    </row>
    <row r="264" spans="2:22" x14ac:dyDescent="0.2">
      <c r="B264" s="47" t="s">
        <v>779</v>
      </c>
      <c r="C264" s="40" t="s">
        <v>780</v>
      </c>
      <c r="D264" s="40" t="s">
        <v>157</v>
      </c>
      <c r="E264" s="40" t="s">
        <v>252</v>
      </c>
      <c r="F264" s="48">
        <v>1363</v>
      </c>
      <c r="G264" s="40" t="s">
        <v>311</v>
      </c>
      <c r="H264" s="62" t="s">
        <v>478</v>
      </c>
      <c r="I264" s="40" t="s">
        <v>93</v>
      </c>
      <c r="J264" s="37"/>
      <c r="K264" s="50">
        <v>5.38</v>
      </c>
      <c r="L264" s="40" t="s">
        <v>46</v>
      </c>
      <c r="M264" s="39">
        <v>2.4299999999999999E-2</v>
      </c>
      <c r="N264" s="39">
        <v>5.0500000000000003E-2</v>
      </c>
      <c r="O264" s="50">
        <v>14193257</v>
      </c>
      <c r="P264" s="54">
        <v>87.42</v>
      </c>
      <c r="Q264" s="50">
        <v>0</v>
      </c>
      <c r="R264" s="50">
        <v>12407.745269999999</v>
      </c>
      <c r="S264" s="39">
        <v>9.6907767570000008E-3</v>
      </c>
      <c r="T264" s="39">
        <v>1.499396615E-3</v>
      </c>
      <c r="U264" s="39">
        <v>2.4166873499999999E-4</v>
      </c>
      <c r="V264" s="53"/>
    </row>
    <row r="265" spans="2:22" x14ac:dyDescent="0.2">
      <c r="B265" s="47" t="s">
        <v>781</v>
      </c>
      <c r="C265" s="40" t="s">
        <v>782</v>
      </c>
      <c r="D265" s="40" t="s">
        <v>157</v>
      </c>
      <c r="E265" s="40" t="s">
        <v>252</v>
      </c>
      <c r="F265" s="48">
        <v>2095</v>
      </c>
      <c r="G265" s="40" t="s">
        <v>433</v>
      </c>
      <c r="H265" s="62" t="s">
        <v>478</v>
      </c>
      <c r="I265" s="40" t="s">
        <v>93</v>
      </c>
      <c r="J265" s="37"/>
      <c r="K265" s="50">
        <v>3.02</v>
      </c>
      <c r="L265" s="40" t="s">
        <v>46</v>
      </c>
      <c r="M265" s="39">
        <v>0.04</v>
      </c>
      <c r="N265" s="39">
        <v>4.6199999999999998E-2</v>
      </c>
      <c r="O265" s="50">
        <v>31000000</v>
      </c>
      <c r="P265" s="54">
        <v>100.2</v>
      </c>
      <c r="Q265" s="50">
        <v>0</v>
      </c>
      <c r="R265" s="50">
        <v>31062</v>
      </c>
      <c r="S265" s="39">
        <v>4.0483126149000001E-2</v>
      </c>
      <c r="T265" s="39">
        <v>3.7536439259999999E-3</v>
      </c>
      <c r="U265" s="39">
        <v>6.0500228600000004E-4</v>
      </c>
      <c r="V265" s="53"/>
    </row>
    <row r="266" spans="2:22" x14ac:dyDescent="0.2">
      <c r="B266" s="47" t="s">
        <v>783</v>
      </c>
      <c r="C266" s="40" t="s">
        <v>784</v>
      </c>
      <c r="D266" s="40" t="s">
        <v>157</v>
      </c>
      <c r="E266" s="40" t="s">
        <v>252</v>
      </c>
      <c r="F266" s="48">
        <v>2095</v>
      </c>
      <c r="G266" s="40" t="s">
        <v>433</v>
      </c>
      <c r="H266" s="62" t="s">
        <v>478</v>
      </c>
      <c r="I266" s="40" t="s">
        <v>93</v>
      </c>
      <c r="J266" s="37"/>
      <c r="K266" s="50">
        <v>5.04</v>
      </c>
      <c r="L266" s="40" t="s">
        <v>46</v>
      </c>
      <c r="M266" s="39">
        <v>2.0799999999999999E-2</v>
      </c>
      <c r="N266" s="39">
        <v>4.9299999999999997E-2</v>
      </c>
      <c r="O266" s="50">
        <v>4608325</v>
      </c>
      <c r="P266" s="54">
        <v>87.83</v>
      </c>
      <c r="Q266" s="50">
        <v>0</v>
      </c>
      <c r="R266" s="50">
        <v>4047.4918400000001</v>
      </c>
      <c r="S266" s="39">
        <v>2.3226625067999999E-2</v>
      </c>
      <c r="T266" s="39">
        <v>4.8911348700000001E-4</v>
      </c>
      <c r="U266" s="39">
        <v>7.8834003585151E-5</v>
      </c>
      <c r="V266" s="53"/>
    </row>
    <row r="267" spans="2:22" x14ac:dyDescent="0.2">
      <c r="B267" s="47" t="s">
        <v>785</v>
      </c>
      <c r="C267" s="40" t="s">
        <v>786</v>
      </c>
      <c r="D267" s="40" t="s">
        <v>157</v>
      </c>
      <c r="E267" s="40" t="s">
        <v>252</v>
      </c>
      <c r="F267" s="48">
        <v>715</v>
      </c>
      <c r="G267" s="40" t="s">
        <v>474</v>
      </c>
      <c r="H267" s="62" t="s">
        <v>505</v>
      </c>
      <c r="I267" s="40" t="s">
        <v>270</v>
      </c>
      <c r="J267" s="37"/>
      <c r="K267" s="50">
        <v>0.5</v>
      </c>
      <c r="L267" s="40" t="s">
        <v>46</v>
      </c>
      <c r="M267" s="39">
        <v>4.65E-2</v>
      </c>
      <c r="N267" s="39">
        <v>4.07E-2</v>
      </c>
      <c r="O267" s="50">
        <v>328953.73</v>
      </c>
      <c r="P267" s="54">
        <v>100.31</v>
      </c>
      <c r="Q267" s="50">
        <v>7.6481700000000004</v>
      </c>
      <c r="R267" s="50">
        <v>337.62166000000002</v>
      </c>
      <c r="S267" s="39">
        <v>1.1306297513E-2</v>
      </c>
      <c r="T267" s="39">
        <v>4.0799417088969699E-5</v>
      </c>
      <c r="U267" s="39">
        <v>6.5759409053841697E-6</v>
      </c>
      <c r="V267" s="53"/>
    </row>
    <row r="268" spans="2:22" x14ac:dyDescent="0.2">
      <c r="B268" s="47" t="s">
        <v>787</v>
      </c>
      <c r="C268" s="40" t="s">
        <v>788</v>
      </c>
      <c r="D268" s="40" t="s">
        <v>157</v>
      </c>
      <c r="E268" s="40" t="s">
        <v>252</v>
      </c>
      <c r="F268" s="48">
        <v>715</v>
      </c>
      <c r="G268" s="40" t="s">
        <v>474</v>
      </c>
      <c r="H268" s="62" t="s">
        <v>505</v>
      </c>
      <c r="I268" s="40" t="s">
        <v>270</v>
      </c>
      <c r="J268" s="37"/>
      <c r="K268" s="50">
        <v>3.89</v>
      </c>
      <c r="L268" s="40" t="s">
        <v>46</v>
      </c>
      <c r="M268" s="39">
        <v>2.5499999999999998E-2</v>
      </c>
      <c r="N268" s="39">
        <v>5.6099999999999997E-2</v>
      </c>
      <c r="O268" s="50">
        <v>5000000</v>
      </c>
      <c r="P268" s="54">
        <v>89.16</v>
      </c>
      <c r="Q268" s="50">
        <v>63.75</v>
      </c>
      <c r="R268" s="50">
        <v>4521.75</v>
      </c>
      <c r="S268" s="39">
        <v>8.5867866519999999E-3</v>
      </c>
      <c r="T268" s="39">
        <v>5.4642455099999996E-4</v>
      </c>
      <c r="U268" s="39">
        <v>8.80712475287304E-5</v>
      </c>
      <c r="V268" s="53"/>
    </row>
    <row r="269" spans="2:22" x14ac:dyDescent="0.2">
      <c r="B269" s="47" t="s">
        <v>789</v>
      </c>
      <c r="C269" s="40" t="s">
        <v>790</v>
      </c>
      <c r="D269" s="40" t="s">
        <v>157</v>
      </c>
      <c r="E269" s="40" t="s">
        <v>252</v>
      </c>
      <c r="F269" s="48">
        <v>2063</v>
      </c>
      <c r="G269" s="40" t="s">
        <v>487</v>
      </c>
      <c r="H269" s="62" t="s">
        <v>505</v>
      </c>
      <c r="I269" s="40" t="s">
        <v>270</v>
      </c>
      <c r="J269" s="37"/>
      <c r="K269" s="50">
        <v>0.5</v>
      </c>
      <c r="L269" s="40" t="s">
        <v>46</v>
      </c>
      <c r="M269" s="39">
        <v>4.5999999999999999E-2</v>
      </c>
      <c r="N269" s="39">
        <v>4.6899999999999997E-2</v>
      </c>
      <c r="O269" s="50">
        <v>3277695.7</v>
      </c>
      <c r="P269" s="54">
        <v>99.99</v>
      </c>
      <c r="Q269" s="50">
        <v>75.387</v>
      </c>
      <c r="R269" s="50">
        <v>3352.7549199999999</v>
      </c>
      <c r="S269" s="39">
        <v>1.1894258152999999E-2</v>
      </c>
      <c r="T269" s="39">
        <v>4.0515897599999998E-4</v>
      </c>
      <c r="U269" s="39">
        <v>6.5302440086800206E-5</v>
      </c>
      <c r="V269" s="53"/>
    </row>
    <row r="270" spans="2:22" x14ac:dyDescent="0.2">
      <c r="B270" s="47" t="s">
        <v>791</v>
      </c>
      <c r="C270" s="40" t="s">
        <v>792</v>
      </c>
      <c r="D270" s="40" t="s">
        <v>157</v>
      </c>
      <c r="E270" s="40" t="s">
        <v>252</v>
      </c>
      <c r="F270" s="48">
        <v>720</v>
      </c>
      <c r="G270" s="40" t="s">
        <v>517</v>
      </c>
      <c r="H270" s="62" t="s">
        <v>505</v>
      </c>
      <c r="I270" s="40" t="s">
        <v>270</v>
      </c>
      <c r="J270" s="37"/>
      <c r="K270" s="50">
        <v>5.36</v>
      </c>
      <c r="L270" s="40" t="s">
        <v>46</v>
      </c>
      <c r="M270" s="39">
        <v>1.4999999999999999E-2</v>
      </c>
      <c r="N270" s="39">
        <v>5.6000000000000001E-2</v>
      </c>
      <c r="O270" s="50">
        <v>4525223</v>
      </c>
      <c r="P270" s="54">
        <v>81.180000000000007</v>
      </c>
      <c r="Q270" s="50">
        <v>0</v>
      </c>
      <c r="R270" s="50">
        <v>3673.5760300000002</v>
      </c>
      <c r="S270" s="39">
        <v>1.1724286860999999E-2</v>
      </c>
      <c r="T270" s="39">
        <v>4.4392815499999999E-4</v>
      </c>
      <c r="U270" s="39">
        <v>7.1551152508153004E-5</v>
      </c>
      <c r="V270" s="53"/>
    </row>
    <row r="271" spans="2:22" x14ac:dyDescent="0.2">
      <c r="B271" s="47" t="s">
        <v>793</v>
      </c>
      <c r="C271" s="40" t="s">
        <v>794</v>
      </c>
      <c r="D271" s="40" t="s">
        <v>157</v>
      </c>
      <c r="E271" s="40" t="s">
        <v>252</v>
      </c>
      <c r="F271" s="48">
        <v>1581</v>
      </c>
      <c r="G271" s="40" t="s">
        <v>517</v>
      </c>
      <c r="H271" s="62" t="s">
        <v>512</v>
      </c>
      <c r="I271" s="40" t="s">
        <v>93</v>
      </c>
      <c r="J271" s="37"/>
      <c r="K271" s="50">
        <v>4.5599999999999996</v>
      </c>
      <c r="L271" s="40" t="s">
        <v>46</v>
      </c>
      <c r="M271" s="39">
        <v>2.5000000000000001E-3</v>
      </c>
      <c r="N271" s="39">
        <v>5.9200000000000003E-2</v>
      </c>
      <c r="O271" s="50">
        <v>15047006</v>
      </c>
      <c r="P271" s="54">
        <v>77.900000000000006</v>
      </c>
      <c r="Q271" s="50">
        <v>0</v>
      </c>
      <c r="R271" s="50">
        <v>11721.61767</v>
      </c>
      <c r="S271" s="39">
        <v>2.6556570573E-2</v>
      </c>
      <c r="T271" s="39">
        <v>1.416482485E-3</v>
      </c>
      <c r="U271" s="39">
        <v>2.2830485699999999E-4</v>
      </c>
      <c r="V271" s="53"/>
    </row>
    <row r="272" spans="2:22" x14ac:dyDescent="0.2">
      <c r="B272" s="47" t="s">
        <v>795</v>
      </c>
      <c r="C272" s="40" t="s">
        <v>796</v>
      </c>
      <c r="D272" s="40" t="s">
        <v>157</v>
      </c>
      <c r="E272" s="40" t="s">
        <v>252</v>
      </c>
      <c r="F272" s="48">
        <v>1172</v>
      </c>
      <c r="G272" s="40" t="s">
        <v>341</v>
      </c>
      <c r="H272" s="62" t="s">
        <v>505</v>
      </c>
      <c r="I272" s="40" t="s">
        <v>270</v>
      </c>
      <c r="J272" s="37"/>
      <c r="K272" s="50">
        <v>0.85</v>
      </c>
      <c r="L272" s="40" t="s">
        <v>46</v>
      </c>
      <c r="M272" s="39">
        <v>4.2000000000000003E-2</v>
      </c>
      <c r="N272" s="39">
        <v>5.4399999999999997E-2</v>
      </c>
      <c r="O272" s="50">
        <v>0.28000000000000003</v>
      </c>
      <c r="P272" s="54">
        <v>99.55</v>
      </c>
      <c r="Q272" s="50">
        <v>0</v>
      </c>
      <c r="R272" s="50">
        <v>2.7999999999999998E-4</v>
      </c>
      <c r="S272" s="39">
        <v>7.1794871794871799E-10</v>
      </c>
      <c r="T272" s="39">
        <v>3.3836208212801103E-11</v>
      </c>
      <c r="U272" s="39">
        <v>5.4536295257465598E-12</v>
      </c>
      <c r="V272" s="53"/>
    </row>
    <row r="273" spans="2:22" x14ac:dyDescent="0.2">
      <c r="B273" s="47" t="s">
        <v>797</v>
      </c>
      <c r="C273" s="40" t="s">
        <v>798</v>
      </c>
      <c r="D273" s="40" t="s">
        <v>157</v>
      </c>
      <c r="E273" s="40" t="s">
        <v>252</v>
      </c>
      <c r="F273" s="48">
        <v>1172</v>
      </c>
      <c r="G273" s="40" t="s">
        <v>341</v>
      </c>
      <c r="H273" s="62" t="s">
        <v>505</v>
      </c>
      <c r="I273" s="40" t="s">
        <v>270</v>
      </c>
      <c r="J273" s="37"/>
      <c r="K273" s="50">
        <v>3.95</v>
      </c>
      <c r="L273" s="40" t="s">
        <v>46</v>
      </c>
      <c r="M273" s="39">
        <v>2.3E-2</v>
      </c>
      <c r="N273" s="39">
        <v>5.3699999999999998E-2</v>
      </c>
      <c r="O273" s="50">
        <v>48395769.119999997</v>
      </c>
      <c r="P273" s="54">
        <v>89.56</v>
      </c>
      <c r="Q273" s="50">
        <v>0</v>
      </c>
      <c r="R273" s="50">
        <v>43343.250809999998</v>
      </c>
      <c r="S273" s="39">
        <v>8.2968147911999995E-2</v>
      </c>
      <c r="T273" s="39">
        <v>5.2377544959999996E-3</v>
      </c>
      <c r="U273" s="39">
        <v>8.4420725799999998E-4</v>
      </c>
      <c r="V273" s="53"/>
    </row>
    <row r="274" spans="2:22" x14ac:dyDescent="0.2">
      <c r="B274" s="47" t="s">
        <v>799</v>
      </c>
      <c r="C274" s="40" t="s">
        <v>800</v>
      </c>
      <c r="D274" s="40" t="s">
        <v>157</v>
      </c>
      <c r="E274" s="40" t="s">
        <v>252</v>
      </c>
      <c r="F274" s="48">
        <v>259</v>
      </c>
      <c r="G274" s="40" t="s">
        <v>311</v>
      </c>
      <c r="H274" s="62" t="s">
        <v>512</v>
      </c>
      <c r="I274" s="40" t="s">
        <v>93</v>
      </c>
      <c r="J274" s="37"/>
      <c r="K274" s="50">
        <v>4.55</v>
      </c>
      <c r="L274" s="40" t="s">
        <v>46</v>
      </c>
      <c r="M274" s="39">
        <v>0.05</v>
      </c>
      <c r="N274" s="39">
        <v>6.0600000000000001E-2</v>
      </c>
      <c r="O274" s="50">
        <v>42104672.969999999</v>
      </c>
      <c r="P274" s="54">
        <v>97.04</v>
      </c>
      <c r="Q274" s="50">
        <v>0</v>
      </c>
      <c r="R274" s="50">
        <v>40858.374649999998</v>
      </c>
      <c r="S274" s="39">
        <v>4.0683839194000003E-2</v>
      </c>
      <c r="T274" s="39">
        <v>4.9374731130000004E-3</v>
      </c>
      <c r="U274" s="39">
        <v>7.9580870800000005E-4</v>
      </c>
      <c r="V274" s="53"/>
    </row>
    <row r="275" spans="2:22" x14ac:dyDescent="0.2">
      <c r="B275" s="47" t="s">
        <v>799</v>
      </c>
      <c r="C275" s="40" t="s">
        <v>801</v>
      </c>
      <c r="D275" s="40" t="s">
        <v>157</v>
      </c>
      <c r="E275" s="40" t="s">
        <v>252</v>
      </c>
      <c r="F275" s="48">
        <v>259</v>
      </c>
      <c r="G275" s="40" t="s">
        <v>311</v>
      </c>
      <c r="H275" s="62" t="s">
        <v>512</v>
      </c>
      <c r="I275" s="40" t="s">
        <v>93</v>
      </c>
      <c r="J275" s="37"/>
      <c r="K275" s="50">
        <v>4.55</v>
      </c>
      <c r="L275" s="40" t="s">
        <v>46</v>
      </c>
      <c r="M275" s="39">
        <v>0.05</v>
      </c>
      <c r="N275" s="39">
        <v>6.0600000000000001E-2</v>
      </c>
      <c r="O275" s="50">
        <v>17000000</v>
      </c>
      <c r="P275" s="54">
        <v>96.195800000000006</v>
      </c>
      <c r="Q275" s="50">
        <v>0</v>
      </c>
      <c r="R275" s="50">
        <v>16353.286</v>
      </c>
      <c r="S275" s="39">
        <v>1.6426330321999999E-2</v>
      </c>
      <c r="T275" s="39">
        <v>1.9761899640000002E-3</v>
      </c>
      <c r="U275" s="39">
        <v>3.1851701199999999E-4</v>
      </c>
      <c r="V275" s="53"/>
    </row>
    <row r="276" spans="2:22" x14ac:dyDescent="0.2">
      <c r="B276" s="47" t="s">
        <v>802</v>
      </c>
      <c r="C276" s="40" t="s">
        <v>803</v>
      </c>
      <c r="D276" s="40" t="s">
        <v>157</v>
      </c>
      <c r="E276" s="40" t="s">
        <v>252</v>
      </c>
      <c r="F276" s="48">
        <v>1513</v>
      </c>
      <c r="G276" s="40" t="s">
        <v>341</v>
      </c>
      <c r="H276" s="62" t="s">
        <v>512</v>
      </c>
      <c r="I276" s="40" t="s">
        <v>93</v>
      </c>
      <c r="J276" s="37"/>
      <c r="K276" s="50">
        <v>1.44</v>
      </c>
      <c r="L276" s="40" t="s">
        <v>46</v>
      </c>
      <c r="M276" s="39">
        <v>0.05</v>
      </c>
      <c r="N276" s="39">
        <v>6.6299999999999998E-2</v>
      </c>
      <c r="O276" s="50">
        <v>1620477.63</v>
      </c>
      <c r="P276" s="54">
        <v>97.88</v>
      </c>
      <c r="Q276" s="50">
        <v>41.035089999999997</v>
      </c>
      <c r="R276" s="50">
        <v>1627.1586</v>
      </c>
      <c r="S276" s="39">
        <v>1.028701374E-2</v>
      </c>
      <c r="T276" s="39">
        <v>1.9663170399999999E-4</v>
      </c>
      <c r="U276" s="39">
        <v>3.1692572085830098E-5</v>
      </c>
      <c r="V276" s="53"/>
    </row>
    <row r="277" spans="2:22" x14ac:dyDescent="0.2">
      <c r="B277" s="47" t="s">
        <v>804</v>
      </c>
      <c r="C277" s="40" t="s">
        <v>805</v>
      </c>
      <c r="D277" s="40" t="s">
        <v>157</v>
      </c>
      <c r="E277" s="40" t="s">
        <v>252</v>
      </c>
      <c r="F277" s="48">
        <v>1072</v>
      </c>
      <c r="G277" s="40" t="s">
        <v>311</v>
      </c>
      <c r="H277" s="62" t="s">
        <v>505</v>
      </c>
      <c r="I277" s="40" t="s">
        <v>270</v>
      </c>
      <c r="J277" s="37"/>
      <c r="K277" s="50">
        <v>2.57</v>
      </c>
      <c r="L277" s="40" t="s">
        <v>46</v>
      </c>
      <c r="M277" s="39">
        <v>3.2899999999999999E-2</v>
      </c>
      <c r="N277" s="39">
        <v>4.8399999999999999E-2</v>
      </c>
      <c r="O277" s="50">
        <v>7070000.0099999998</v>
      </c>
      <c r="P277" s="54">
        <v>97.05</v>
      </c>
      <c r="Q277" s="50">
        <v>0</v>
      </c>
      <c r="R277" s="50">
        <v>6861.4350000000004</v>
      </c>
      <c r="S277" s="39">
        <v>1.1607951708999999E-2</v>
      </c>
      <c r="T277" s="39">
        <v>8.2916051100000003E-4</v>
      </c>
      <c r="U277" s="39">
        <v>1.33641873E-4</v>
      </c>
      <c r="V277" s="53"/>
    </row>
    <row r="278" spans="2:22" x14ac:dyDescent="0.2">
      <c r="B278" s="47" t="s">
        <v>806</v>
      </c>
      <c r="C278" s="40" t="s">
        <v>807</v>
      </c>
      <c r="D278" s="40" t="s">
        <v>157</v>
      </c>
      <c r="E278" s="40" t="s">
        <v>252</v>
      </c>
      <c r="F278" s="48">
        <v>1708</v>
      </c>
      <c r="G278" s="40" t="s">
        <v>341</v>
      </c>
      <c r="H278" s="62" t="s">
        <v>505</v>
      </c>
      <c r="I278" s="40" t="s">
        <v>270</v>
      </c>
      <c r="J278" s="37"/>
      <c r="K278" s="50">
        <v>2.8</v>
      </c>
      <c r="L278" s="40" t="s">
        <v>46</v>
      </c>
      <c r="M278" s="39">
        <v>4.7E-2</v>
      </c>
      <c r="N278" s="39">
        <v>8.5000000000000006E-2</v>
      </c>
      <c r="O278" s="50">
        <v>7721072</v>
      </c>
      <c r="P278" s="55">
        <v>92</v>
      </c>
      <c r="Q278" s="50">
        <v>0</v>
      </c>
      <c r="R278" s="50">
        <v>7103.3862399999998</v>
      </c>
      <c r="S278" s="39">
        <v>3.6580795853000003E-2</v>
      </c>
      <c r="T278" s="39">
        <v>8.5839876999999998E-4</v>
      </c>
      <c r="U278" s="39">
        <v>1.38354417E-4</v>
      </c>
      <c r="V278" s="53"/>
    </row>
    <row r="279" spans="2:22" x14ac:dyDescent="0.2">
      <c r="B279" s="47" t="s">
        <v>808</v>
      </c>
      <c r="C279" s="40" t="s">
        <v>809</v>
      </c>
      <c r="D279" s="40" t="s">
        <v>157</v>
      </c>
      <c r="E279" s="40" t="s">
        <v>252</v>
      </c>
      <c r="F279" s="48">
        <v>1583</v>
      </c>
      <c r="G279" s="40" t="s">
        <v>421</v>
      </c>
      <c r="H279" s="62" t="s">
        <v>505</v>
      </c>
      <c r="I279" s="40" t="s">
        <v>270</v>
      </c>
      <c r="J279" s="37"/>
      <c r="K279" s="50">
        <v>0.66</v>
      </c>
      <c r="L279" s="40" t="s">
        <v>46</v>
      </c>
      <c r="M279" s="39">
        <v>3.5000000000000003E-2</v>
      </c>
      <c r="N279" s="39">
        <v>4.3999999999999997E-2</v>
      </c>
      <c r="O279" s="50">
        <v>2223.75</v>
      </c>
      <c r="P279" s="54">
        <v>100.6</v>
      </c>
      <c r="Q279" s="50">
        <v>0</v>
      </c>
      <c r="R279" s="50">
        <v>2.2370899999999998</v>
      </c>
      <c r="S279" s="39">
        <v>1.4825E-4</v>
      </c>
      <c r="T279" s="39">
        <v>2.70338010824197E-7</v>
      </c>
      <c r="U279" s="39">
        <v>4.3572357413401298E-8</v>
      </c>
      <c r="V279" s="53"/>
    </row>
    <row r="280" spans="2:22" x14ac:dyDescent="0.2">
      <c r="B280" s="47" t="s">
        <v>810</v>
      </c>
      <c r="C280" s="40" t="s">
        <v>811</v>
      </c>
      <c r="D280" s="40" t="s">
        <v>157</v>
      </c>
      <c r="E280" s="40" t="s">
        <v>252</v>
      </c>
      <c r="F280" s="48">
        <v>576</v>
      </c>
      <c r="G280" s="40" t="s">
        <v>487</v>
      </c>
      <c r="H280" s="62" t="s">
        <v>512</v>
      </c>
      <c r="I280" s="40" t="s">
        <v>93</v>
      </c>
      <c r="J280" s="37"/>
      <c r="K280" s="50">
        <v>0.96</v>
      </c>
      <c r="L280" s="40" t="s">
        <v>46</v>
      </c>
      <c r="M280" s="39">
        <v>4.5499999999999999E-2</v>
      </c>
      <c r="N280" s="39">
        <v>4.4999999999999998E-2</v>
      </c>
      <c r="O280" s="50">
        <v>0.15</v>
      </c>
      <c r="P280" s="54">
        <v>100.46</v>
      </c>
      <c r="Q280" s="50">
        <v>0</v>
      </c>
      <c r="R280" s="50">
        <v>1.4999999999999999E-4</v>
      </c>
      <c r="S280" s="39">
        <v>4.9368161583967595E-10</v>
      </c>
      <c r="T280" s="39">
        <v>1.81265401140006E-11</v>
      </c>
      <c r="U280" s="39">
        <v>2.9215872459356601E-12</v>
      </c>
      <c r="V280" s="53"/>
    </row>
    <row r="281" spans="2:22" x14ac:dyDescent="0.2">
      <c r="B281" s="47" t="s">
        <v>812</v>
      </c>
      <c r="C281" s="40" t="s">
        <v>813</v>
      </c>
      <c r="D281" s="40" t="s">
        <v>157</v>
      </c>
      <c r="E281" s="40" t="s">
        <v>252</v>
      </c>
      <c r="F281" s="48">
        <v>576</v>
      </c>
      <c r="G281" s="40" t="s">
        <v>487</v>
      </c>
      <c r="H281" s="62" t="s">
        <v>512</v>
      </c>
      <c r="I281" s="40" t="s">
        <v>93</v>
      </c>
      <c r="J281" s="37"/>
      <c r="K281" s="50">
        <v>2.1800000000000002</v>
      </c>
      <c r="L281" s="40" t="s">
        <v>46</v>
      </c>
      <c r="M281" s="39">
        <v>3.5999999999999997E-2</v>
      </c>
      <c r="N281" s="39">
        <v>4.4900000000000002E-2</v>
      </c>
      <c r="O281" s="50">
        <v>535463.25</v>
      </c>
      <c r="P281" s="54">
        <v>99.08</v>
      </c>
      <c r="Q281" s="50">
        <v>0</v>
      </c>
      <c r="R281" s="50">
        <v>530.53698999999995</v>
      </c>
      <c r="S281" s="39">
        <v>1.334240205E-3</v>
      </c>
      <c r="T281" s="39">
        <v>6.4112000207974099E-5</v>
      </c>
      <c r="U281" s="39">
        <v>1.0333400689874E-5</v>
      </c>
      <c r="V281" s="53"/>
    </row>
    <row r="282" spans="2:22" x14ac:dyDescent="0.2">
      <c r="B282" s="47" t="s">
        <v>814</v>
      </c>
      <c r="C282" s="40" t="s">
        <v>815</v>
      </c>
      <c r="D282" s="40" t="s">
        <v>157</v>
      </c>
      <c r="E282" s="40" t="s">
        <v>252</v>
      </c>
      <c r="F282" s="48">
        <v>576</v>
      </c>
      <c r="G282" s="40" t="s">
        <v>487</v>
      </c>
      <c r="H282" s="62" t="s">
        <v>512</v>
      </c>
      <c r="I282" s="40" t="s">
        <v>93</v>
      </c>
      <c r="J282" s="37"/>
      <c r="K282" s="50">
        <v>3.42</v>
      </c>
      <c r="L282" s="40" t="s">
        <v>46</v>
      </c>
      <c r="M282" s="39">
        <v>2.1999999999999999E-2</v>
      </c>
      <c r="N282" s="39">
        <v>4.8599999999999997E-2</v>
      </c>
      <c r="O282" s="50">
        <v>13286697.5</v>
      </c>
      <c r="P282" s="54">
        <v>91.54</v>
      </c>
      <c r="Q282" s="50">
        <v>111.43125999999999</v>
      </c>
      <c r="R282" s="50">
        <v>12274.07416</v>
      </c>
      <c r="S282" s="39">
        <v>1.0216607074E-2</v>
      </c>
      <c r="T282" s="39">
        <v>1.483243317E-3</v>
      </c>
      <c r="U282" s="39">
        <v>2.3906519E-4</v>
      </c>
      <c r="V282" s="53"/>
    </row>
    <row r="283" spans="2:22" x14ac:dyDescent="0.2">
      <c r="B283" s="47" t="s">
        <v>816</v>
      </c>
      <c r="C283" s="40" t="s">
        <v>817</v>
      </c>
      <c r="D283" s="40" t="s">
        <v>157</v>
      </c>
      <c r="E283" s="40" t="s">
        <v>252</v>
      </c>
      <c r="F283" s="48">
        <v>576</v>
      </c>
      <c r="G283" s="40" t="s">
        <v>487</v>
      </c>
      <c r="H283" s="62" t="s">
        <v>512</v>
      </c>
      <c r="I283" s="40" t="s">
        <v>93</v>
      </c>
      <c r="J283" s="37"/>
      <c r="K283" s="50">
        <v>5.13</v>
      </c>
      <c r="L283" s="40" t="s">
        <v>46</v>
      </c>
      <c r="M283" s="39">
        <v>2.7400000000000001E-2</v>
      </c>
      <c r="N283" s="39">
        <v>5.11E-2</v>
      </c>
      <c r="O283" s="50">
        <v>1377547</v>
      </c>
      <c r="P283" s="54">
        <v>89.96</v>
      </c>
      <c r="Q283" s="50">
        <v>0</v>
      </c>
      <c r="R283" s="50">
        <v>1239.24128</v>
      </c>
      <c r="S283" s="39">
        <v>1.836729333E-3</v>
      </c>
      <c r="T283" s="39">
        <v>1.49754378E-4</v>
      </c>
      <c r="U283" s="39">
        <v>2.41370101218999E-5</v>
      </c>
      <c r="V283" s="53"/>
    </row>
    <row r="284" spans="2:22" x14ac:dyDescent="0.2">
      <c r="B284" s="47" t="s">
        <v>818</v>
      </c>
      <c r="C284" s="40" t="s">
        <v>819</v>
      </c>
      <c r="D284" s="40" t="s">
        <v>157</v>
      </c>
      <c r="E284" s="40" t="s">
        <v>252</v>
      </c>
      <c r="F284" s="48">
        <v>704</v>
      </c>
      <c r="G284" s="40" t="s">
        <v>487</v>
      </c>
      <c r="H284" s="62" t="s">
        <v>512</v>
      </c>
      <c r="I284" s="40" t="s">
        <v>93</v>
      </c>
      <c r="J284" s="37"/>
      <c r="K284" s="50">
        <v>2.0099999999999998</v>
      </c>
      <c r="L284" s="40" t="s">
        <v>46</v>
      </c>
      <c r="M284" s="39">
        <v>2.63E-2</v>
      </c>
      <c r="N284" s="39">
        <v>5.4800000000000001E-2</v>
      </c>
      <c r="O284" s="50">
        <v>8514710</v>
      </c>
      <c r="P284" s="54">
        <v>95.06</v>
      </c>
      <c r="Q284" s="50">
        <v>0</v>
      </c>
      <c r="R284" s="50">
        <v>8094.0833300000004</v>
      </c>
      <c r="S284" s="39">
        <v>8.8932047961000002E-2</v>
      </c>
      <c r="T284" s="39">
        <v>9.78118174E-4</v>
      </c>
      <c r="U284" s="39">
        <v>1.5765047E-4</v>
      </c>
      <c r="V284" s="53"/>
    </row>
    <row r="285" spans="2:22" x14ac:dyDescent="0.2">
      <c r="B285" s="47" t="s">
        <v>820</v>
      </c>
      <c r="C285" s="40" t="s">
        <v>821</v>
      </c>
      <c r="D285" s="40" t="s">
        <v>157</v>
      </c>
      <c r="E285" s="40" t="s">
        <v>252</v>
      </c>
      <c r="F285" s="48">
        <v>699</v>
      </c>
      <c r="G285" s="40" t="s">
        <v>260</v>
      </c>
      <c r="H285" s="62" t="s">
        <v>512</v>
      </c>
      <c r="I285" s="40" t="s">
        <v>93</v>
      </c>
      <c r="J285" s="37"/>
      <c r="K285" s="50">
        <v>4.18</v>
      </c>
      <c r="L285" s="40" t="s">
        <v>46</v>
      </c>
      <c r="M285" s="39">
        <v>3.95E-2</v>
      </c>
      <c r="N285" s="39">
        <v>7.0199999999999999E-2</v>
      </c>
      <c r="O285" s="50">
        <v>10951835</v>
      </c>
      <c r="P285" s="54">
        <v>-88.55</v>
      </c>
      <c r="Q285" s="50">
        <v>-255.79874000000001</v>
      </c>
      <c r="R285" s="50">
        <v>-9953.6486199999999</v>
      </c>
      <c r="S285" s="39">
        <v>6.7729772069999999E-3</v>
      </c>
      <c r="T285" s="39">
        <v>-1.2028347389999999E-3</v>
      </c>
      <c r="U285" s="39">
        <v>-1.93869685E-4</v>
      </c>
      <c r="V285" s="53"/>
    </row>
    <row r="286" spans="2:22" x14ac:dyDescent="0.2">
      <c r="B286" s="47" t="s">
        <v>822</v>
      </c>
      <c r="C286" s="40" t="s">
        <v>823</v>
      </c>
      <c r="D286" s="40" t="s">
        <v>157</v>
      </c>
      <c r="E286" s="40" t="s">
        <v>252</v>
      </c>
      <c r="F286" s="48">
        <v>1670</v>
      </c>
      <c r="G286" s="40" t="s">
        <v>341</v>
      </c>
      <c r="H286" s="62" t="s">
        <v>512</v>
      </c>
      <c r="I286" s="40" t="s">
        <v>93</v>
      </c>
      <c r="J286" s="37"/>
      <c r="K286" s="50">
        <v>0.09</v>
      </c>
      <c r="L286" s="40" t="s">
        <v>46</v>
      </c>
      <c r="M286" s="39">
        <v>4.65E-2</v>
      </c>
      <c r="N286" s="39">
        <v>6.6400000000000001E-2</v>
      </c>
      <c r="O286" s="50">
        <v>4622482</v>
      </c>
      <c r="P286" s="54">
        <v>101.75</v>
      </c>
      <c r="Q286" s="50">
        <v>0</v>
      </c>
      <c r="R286" s="50">
        <v>4703.3754300000001</v>
      </c>
      <c r="S286" s="39">
        <v>1.9739398443E-2</v>
      </c>
      <c r="T286" s="39">
        <v>5.6837282200000001E-4</v>
      </c>
      <c r="U286" s="39">
        <v>9.16088111275676E-5</v>
      </c>
      <c r="V286" s="53"/>
    </row>
    <row r="287" spans="2:22" x14ac:dyDescent="0.2">
      <c r="B287" s="47" t="s">
        <v>824</v>
      </c>
      <c r="C287" s="40" t="s">
        <v>825</v>
      </c>
      <c r="D287" s="40" t="s">
        <v>157</v>
      </c>
      <c r="E287" s="40" t="s">
        <v>252</v>
      </c>
      <c r="F287" s="48">
        <v>1628</v>
      </c>
      <c r="G287" s="40" t="s">
        <v>341</v>
      </c>
      <c r="H287" s="62" t="s">
        <v>512</v>
      </c>
      <c r="I287" s="40" t="s">
        <v>93</v>
      </c>
      <c r="J287" s="37"/>
      <c r="K287" s="50">
        <v>2.4300000000000002</v>
      </c>
      <c r="L287" s="40" t="s">
        <v>46</v>
      </c>
      <c r="M287" s="39">
        <v>5.1499999999999997E-2</v>
      </c>
      <c r="N287" s="39">
        <v>7.8100000000000003E-2</v>
      </c>
      <c r="O287" s="50">
        <v>2798921.57</v>
      </c>
      <c r="P287" s="54">
        <v>95.37</v>
      </c>
      <c r="Q287" s="50">
        <v>0</v>
      </c>
      <c r="R287" s="50">
        <v>2669.3314999999998</v>
      </c>
      <c r="S287" s="39">
        <v>6.461797333E-3</v>
      </c>
      <c r="T287" s="39">
        <v>3.2257162999999999E-4</v>
      </c>
      <c r="U287" s="39">
        <v>5.1991232437161997E-5</v>
      </c>
      <c r="V287" s="53"/>
    </row>
    <row r="288" spans="2:22" x14ac:dyDescent="0.2">
      <c r="B288" s="47" t="s">
        <v>826</v>
      </c>
      <c r="C288" s="40" t="s">
        <v>827</v>
      </c>
      <c r="D288" s="40" t="s">
        <v>157</v>
      </c>
      <c r="E288" s="40" t="s">
        <v>252</v>
      </c>
      <c r="F288" s="48">
        <v>1628</v>
      </c>
      <c r="G288" s="40" t="s">
        <v>341</v>
      </c>
      <c r="H288" s="62" t="s">
        <v>512</v>
      </c>
      <c r="I288" s="40" t="s">
        <v>93</v>
      </c>
      <c r="J288" s="37"/>
      <c r="K288" s="50">
        <v>3.41</v>
      </c>
      <c r="L288" s="40" t="s">
        <v>46</v>
      </c>
      <c r="M288" s="39">
        <v>7.2400000000000006E-2</v>
      </c>
      <c r="N288" s="39">
        <v>9.1399999999999995E-2</v>
      </c>
      <c r="O288" s="50">
        <v>1400000</v>
      </c>
      <c r="P288" s="54">
        <v>96.95</v>
      </c>
      <c r="Q288" s="50">
        <v>0</v>
      </c>
      <c r="R288" s="50">
        <v>1357.3</v>
      </c>
      <c r="S288" s="39">
        <v>5.3846153839999999E-3</v>
      </c>
      <c r="T288" s="39">
        <v>1.6402101900000001E-4</v>
      </c>
      <c r="U288" s="39">
        <v>2.6436469126056499E-5</v>
      </c>
      <c r="V288" s="53"/>
    </row>
    <row r="289" spans="2:22" x14ac:dyDescent="0.2">
      <c r="B289" s="47" t="s">
        <v>828</v>
      </c>
      <c r="C289" s="40" t="s">
        <v>829</v>
      </c>
      <c r="D289" s="40" t="s">
        <v>157</v>
      </c>
      <c r="E289" s="40" t="s">
        <v>252</v>
      </c>
      <c r="F289" s="48">
        <v>333</v>
      </c>
      <c r="G289" s="40" t="s">
        <v>496</v>
      </c>
      <c r="H289" s="62" t="s">
        <v>512</v>
      </c>
      <c r="I289" s="40" t="s">
        <v>93</v>
      </c>
      <c r="J289" s="37"/>
      <c r="K289" s="50">
        <v>0.75</v>
      </c>
      <c r="L289" s="40" t="s">
        <v>46</v>
      </c>
      <c r="M289" s="39">
        <v>0.02</v>
      </c>
      <c r="N289" s="39">
        <v>5.3499999999999999E-2</v>
      </c>
      <c r="O289" s="50">
        <v>4430704.13</v>
      </c>
      <c r="P289" s="54">
        <v>97.59</v>
      </c>
      <c r="Q289" s="50">
        <v>39.95017</v>
      </c>
      <c r="R289" s="50">
        <v>4363.8743299999996</v>
      </c>
      <c r="S289" s="39">
        <v>1.1982908105E-2</v>
      </c>
      <c r="T289" s="39">
        <v>5.2734628699999998E-4</v>
      </c>
      <c r="U289" s="39">
        <v>8.4996263902626705E-5</v>
      </c>
      <c r="V289" s="53"/>
    </row>
    <row r="290" spans="2:22" x14ac:dyDescent="0.2">
      <c r="B290" s="47" t="s">
        <v>830</v>
      </c>
      <c r="C290" s="40" t="s">
        <v>831</v>
      </c>
      <c r="D290" s="40" t="s">
        <v>157</v>
      </c>
      <c r="E290" s="40" t="s">
        <v>252</v>
      </c>
      <c r="F290" s="48">
        <v>1330</v>
      </c>
      <c r="G290" s="40" t="s">
        <v>474</v>
      </c>
      <c r="H290" s="62" t="s">
        <v>505</v>
      </c>
      <c r="I290" s="40" t="s">
        <v>270</v>
      </c>
      <c r="J290" s="37"/>
      <c r="K290" s="50">
        <v>2.91</v>
      </c>
      <c r="L290" s="40" t="s">
        <v>46</v>
      </c>
      <c r="M290" s="39">
        <v>0.02</v>
      </c>
      <c r="N290" s="39">
        <v>5.28E-2</v>
      </c>
      <c r="O290" s="50">
        <v>2623000</v>
      </c>
      <c r="P290" s="54">
        <v>91.19</v>
      </c>
      <c r="Q290" s="50">
        <v>26.23</v>
      </c>
      <c r="R290" s="50">
        <v>2418.1437000000001</v>
      </c>
      <c r="S290" s="39">
        <v>7.4942857139999996E-3</v>
      </c>
      <c r="T290" s="39">
        <v>2.9221719099999999E-4</v>
      </c>
      <c r="U290" s="39">
        <v>4.7098785285064401E-5</v>
      </c>
      <c r="V290" s="53"/>
    </row>
    <row r="291" spans="2:22" x14ac:dyDescent="0.2">
      <c r="B291" s="47" t="s">
        <v>832</v>
      </c>
      <c r="C291" s="40" t="s">
        <v>833</v>
      </c>
      <c r="D291" s="40" t="s">
        <v>157</v>
      </c>
      <c r="E291" s="40" t="s">
        <v>252</v>
      </c>
      <c r="F291" s="48">
        <v>1661</v>
      </c>
      <c r="G291" s="40" t="s">
        <v>341</v>
      </c>
      <c r="H291" s="62" t="s">
        <v>505</v>
      </c>
      <c r="I291" s="40" t="s">
        <v>270</v>
      </c>
      <c r="J291" s="37"/>
      <c r="K291" s="50">
        <v>2.42</v>
      </c>
      <c r="L291" s="40" t="s">
        <v>46</v>
      </c>
      <c r="M291" s="39">
        <v>4.99E-2</v>
      </c>
      <c r="N291" s="39">
        <v>5.2499999999999998E-2</v>
      </c>
      <c r="O291" s="50">
        <v>14861050</v>
      </c>
      <c r="P291" s="54">
        <v>100.76</v>
      </c>
      <c r="Q291" s="50">
        <v>0</v>
      </c>
      <c r="R291" s="50">
        <v>14973.993979999999</v>
      </c>
      <c r="S291" s="39">
        <v>6.4264000000000002E-2</v>
      </c>
      <c r="T291" s="39">
        <v>1.8095113500000001E-3</v>
      </c>
      <c r="U291" s="39">
        <v>2.9165219800000001E-4</v>
      </c>
      <c r="V291" s="53"/>
    </row>
    <row r="292" spans="2:22" x14ac:dyDescent="0.2">
      <c r="B292" s="47" t="s">
        <v>834</v>
      </c>
      <c r="C292" s="40" t="s">
        <v>835</v>
      </c>
      <c r="D292" s="40" t="s">
        <v>157</v>
      </c>
      <c r="E292" s="40" t="s">
        <v>252</v>
      </c>
      <c r="F292" s="48">
        <v>1661</v>
      </c>
      <c r="G292" s="40" t="s">
        <v>341</v>
      </c>
      <c r="H292" s="62" t="s">
        <v>505</v>
      </c>
      <c r="I292" s="40" t="s">
        <v>270</v>
      </c>
      <c r="J292" s="37"/>
      <c r="K292" s="50">
        <v>2.87</v>
      </c>
      <c r="L292" s="40" t="s">
        <v>46</v>
      </c>
      <c r="M292" s="39">
        <v>2.6499999999999999E-2</v>
      </c>
      <c r="N292" s="39">
        <v>6.4600000000000005E-2</v>
      </c>
      <c r="O292" s="50">
        <v>4542000.83</v>
      </c>
      <c r="P292" s="54">
        <v>90.78</v>
      </c>
      <c r="Q292" s="50">
        <v>0</v>
      </c>
      <c r="R292" s="50">
        <v>4123.2283600000001</v>
      </c>
      <c r="S292" s="39">
        <v>8.3038350489999992E-3</v>
      </c>
      <c r="T292" s="39">
        <v>4.9826576100000001E-4</v>
      </c>
      <c r="U292" s="39">
        <v>8.0309142591041303E-5</v>
      </c>
      <c r="V292" s="53"/>
    </row>
    <row r="293" spans="2:22" x14ac:dyDescent="0.2">
      <c r="B293" s="47" t="s">
        <v>836</v>
      </c>
      <c r="C293" s="40" t="s">
        <v>837</v>
      </c>
      <c r="D293" s="40" t="s">
        <v>157</v>
      </c>
      <c r="E293" s="40" t="s">
        <v>252</v>
      </c>
      <c r="F293" s="48">
        <v>1648</v>
      </c>
      <c r="G293" s="40" t="s">
        <v>341</v>
      </c>
      <c r="H293" s="62" t="s">
        <v>512</v>
      </c>
      <c r="I293" s="40" t="s">
        <v>93</v>
      </c>
      <c r="J293" s="37"/>
      <c r="K293" s="50">
        <v>0.5</v>
      </c>
      <c r="L293" s="40" t="s">
        <v>46</v>
      </c>
      <c r="M293" s="39">
        <v>5.5E-2</v>
      </c>
      <c r="N293" s="39">
        <v>5.5E-2</v>
      </c>
      <c r="O293" s="50">
        <v>13569431</v>
      </c>
      <c r="P293" s="54">
        <v>100.03</v>
      </c>
      <c r="Q293" s="50">
        <v>372.75225999999998</v>
      </c>
      <c r="R293" s="50">
        <v>13946.2541</v>
      </c>
      <c r="S293" s="39">
        <v>0.15693030390099999</v>
      </c>
      <c r="T293" s="39">
        <v>1.6853155620000001E-3</v>
      </c>
      <c r="U293" s="39">
        <v>2.7163465400000002E-4</v>
      </c>
      <c r="V293" s="53"/>
    </row>
    <row r="294" spans="2:22" x14ac:dyDescent="0.2">
      <c r="B294" s="47" t="s">
        <v>838</v>
      </c>
      <c r="C294" s="40" t="s">
        <v>839</v>
      </c>
      <c r="D294" s="40" t="s">
        <v>157</v>
      </c>
      <c r="E294" s="40" t="s">
        <v>252</v>
      </c>
      <c r="F294" s="48">
        <v>2384</v>
      </c>
      <c r="G294" s="40" t="s">
        <v>474</v>
      </c>
      <c r="H294" s="62" t="s">
        <v>512</v>
      </c>
      <c r="I294" s="40" t="s">
        <v>93</v>
      </c>
      <c r="J294" s="37"/>
      <c r="K294" s="50">
        <v>4.29</v>
      </c>
      <c r="L294" s="40" t="s">
        <v>46</v>
      </c>
      <c r="M294" s="39">
        <v>5.3400000000000003E-2</v>
      </c>
      <c r="N294" s="39">
        <v>5.8999999999999997E-2</v>
      </c>
      <c r="O294" s="50">
        <v>4480000</v>
      </c>
      <c r="P294" s="54">
        <v>99.3</v>
      </c>
      <c r="Q294" s="50">
        <v>0</v>
      </c>
      <c r="R294" s="50">
        <v>4448.6400000000003</v>
      </c>
      <c r="S294" s="39">
        <v>1.7919999999999998E-2</v>
      </c>
      <c r="T294" s="39">
        <v>5.37589676E-4</v>
      </c>
      <c r="U294" s="39">
        <v>8.6647265905061396E-5</v>
      </c>
      <c r="V294" s="53"/>
    </row>
    <row r="295" spans="2:22" x14ac:dyDescent="0.2">
      <c r="B295" s="47" t="s">
        <v>840</v>
      </c>
      <c r="C295" s="40" t="s">
        <v>841</v>
      </c>
      <c r="D295" s="40" t="s">
        <v>157</v>
      </c>
      <c r="E295" s="40" t="s">
        <v>252</v>
      </c>
      <c r="F295" s="48">
        <v>1068</v>
      </c>
      <c r="G295" s="40" t="s">
        <v>474</v>
      </c>
      <c r="H295" s="62" t="s">
        <v>512</v>
      </c>
      <c r="I295" s="40" t="s">
        <v>93</v>
      </c>
      <c r="J295" s="37"/>
      <c r="K295" s="50">
        <v>4.82</v>
      </c>
      <c r="L295" s="40" t="s">
        <v>46</v>
      </c>
      <c r="M295" s="39">
        <v>2.8000000000000001E-2</v>
      </c>
      <c r="N295" s="39">
        <v>7.4200000000000002E-2</v>
      </c>
      <c r="O295" s="50">
        <v>22</v>
      </c>
      <c r="P295" s="54">
        <v>81.12</v>
      </c>
      <c r="Q295" s="50">
        <v>0</v>
      </c>
      <c r="R295" s="50">
        <v>1.7850000000000001E-2</v>
      </c>
      <c r="S295" s="39">
        <v>2.8247173035762201E-8</v>
      </c>
      <c r="T295" s="39">
        <v>2.1570582735660699E-9</v>
      </c>
      <c r="U295" s="39">
        <v>3.4766888226634302E-10</v>
      </c>
      <c r="V295" s="53"/>
    </row>
    <row r="296" spans="2:22" x14ac:dyDescent="0.2">
      <c r="B296" s="47" t="s">
        <v>842</v>
      </c>
      <c r="C296" s="40" t="s">
        <v>843</v>
      </c>
      <c r="D296" s="40" t="s">
        <v>157</v>
      </c>
      <c r="E296" s="40" t="s">
        <v>252</v>
      </c>
      <c r="F296" s="48">
        <v>373</v>
      </c>
      <c r="G296" s="40" t="s">
        <v>474</v>
      </c>
      <c r="H296" s="62" t="s">
        <v>543</v>
      </c>
      <c r="I296" s="40" t="s">
        <v>270</v>
      </c>
      <c r="J296" s="37"/>
      <c r="K296" s="50">
        <v>1.46</v>
      </c>
      <c r="L296" s="40" t="s">
        <v>46</v>
      </c>
      <c r="M296" s="39">
        <v>4.7500000000000001E-2</v>
      </c>
      <c r="N296" s="39">
        <v>4.8099999999999997E-2</v>
      </c>
      <c r="O296" s="50">
        <v>12219000</v>
      </c>
      <c r="P296" s="54">
        <v>99.98</v>
      </c>
      <c r="Q296" s="50">
        <v>290.69000999999997</v>
      </c>
      <c r="R296" s="50">
        <v>12507.246209999999</v>
      </c>
      <c r="S296" s="39">
        <v>6.9426136363000004E-2</v>
      </c>
      <c r="T296" s="39">
        <v>1.511420667E-3</v>
      </c>
      <c r="U296" s="39">
        <v>2.4360674E-4</v>
      </c>
      <c r="V296" s="53"/>
    </row>
    <row r="297" spans="2:22" x14ac:dyDescent="0.2">
      <c r="B297" s="47" t="s">
        <v>844</v>
      </c>
      <c r="C297" s="40" t="s">
        <v>845</v>
      </c>
      <c r="D297" s="40" t="s">
        <v>157</v>
      </c>
      <c r="E297" s="40" t="s">
        <v>252</v>
      </c>
      <c r="F297" s="48">
        <v>373</v>
      </c>
      <c r="G297" s="40" t="s">
        <v>474</v>
      </c>
      <c r="H297" s="62" t="s">
        <v>543</v>
      </c>
      <c r="I297" s="40" t="s">
        <v>270</v>
      </c>
      <c r="J297" s="37"/>
      <c r="K297" s="50">
        <v>2.5659999999999998</v>
      </c>
      <c r="L297" s="40" t="s">
        <v>46</v>
      </c>
      <c r="M297" s="39">
        <v>3.5000000000000003E-2</v>
      </c>
      <c r="N297" s="39">
        <v>5.67E-2</v>
      </c>
      <c r="O297" s="50">
        <v>15000000</v>
      </c>
      <c r="P297" s="54">
        <v>95.213200000000001</v>
      </c>
      <c r="Q297" s="50">
        <v>0</v>
      </c>
      <c r="R297" s="50">
        <v>14281.98</v>
      </c>
      <c r="S297" s="39">
        <v>0.06</v>
      </c>
      <c r="T297" s="39">
        <v>1.7258858890000001E-3</v>
      </c>
      <c r="U297" s="39">
        <v>2.7817366999999997E-4</v>
      </c>
      <c r="V297" s="53"/>
    </row>
    <row r="298" spans="2:22" x14ac:dyDescent="0.2">
      <c r="B298" s="47" t="s">
        <v>846</v>
      </c>
      <c r="C298" s="40" t="s">
        <v>847</v>
      </c>
      <c r="D298" s="40" t="s">
        <v>157</v>
      </c>
      <c r="E298" s="40" t="s">
        <v>252</v>
      </c>
      <c r="F298" s="48">
        <v>373</v>
      </c>
      <c r="G298" s="40" t="s">
        <v>474</v>
      </c>
      <c r="H298" s="62" t="s">
        <v>543</v>
      </c>
      <c r="I298" s="40" t="s">
        <v>270</v>
      </c>
      <c r="J298" s="37"/>
      <c r="K298" s="50">
        <v>0.01</v>
      </c>
      <c r="L298" s="40" t="s">
        <v>46</v>
      </c>
      <c r="M298" s="39">
        <v>6.3E-2</v>
      </c>
      <c r="N298" s="39">
        <v>0.112</v>
      </c>
      <c r="O298" s="50">
        <v>18945.75</v>
      </c>
      <c r="P298" s="54">
        <v>103.09</v>
      </c>
      <c r="Q298" s="50">
        <v>1.137E-2</v>
      </c>
      <c r="R298" s="50">
        <v>19.542539999999999</v>
      </c>
      <c r="S298" s="39">
        <v>6.8893636299999998E-4</v>
      </c>
      <c r="T298" s="39">
        <v>2.3615909015964E-6</v>
      </c>
      <c r="U298" s="39">
        <v>3.8063490411458301E-7</v>
      </c>
      <c r="V298" s="53"/>
    </row>
    <row r="299" spans="2:22" x14ac:dyDescent="0.2">
      <c r="B299" s="47" t="s">
        <v>848</v>
      </c>
      <c r="C299" s="40" t="s">
        <v>849</v>
      </c>
      <c r="D299" s="40" t="s">
        <v>157</v>
      </c>
      <c r="E299" s="40" t="s">
        <v>252</v>
      </c>
      <c r="F299" s="48">
        <v>1682</v>
      </c>
      <c r="G299" s="40" t="s">
        <v>311</v>
      </c>
      <c r="H299" s="62" t="s">
        <v>540</v>
      </c>
      <c r="I299" s="40" t="s">
        <v>93</v>
      </c>
      <c r="J299" s="37"/>
      <c r="K299" s="50">
        <v>4.42</v>
      </c>
      <c r="L299" s="40" t="s">
        <v>46</v>
      </c>
      <c r="M299" s="39">
        <v>2.5000000000000001E-2</v>
      </c>
      <c r="N299" s="39">
        <v>5.5800000000000002E-2</v>
      </c>
      <c r="O299" s="50">
        <v>18870890</v>
      </c>
      <c r="P299" s="54">
        <v>88.32</v>
      </c>
      <c r="Q299" s="50">
        <v>0</v>
      </c>
      <c r="R299" s="50">
        <v>16666.770049999999</v>
      </c>
      <c r="S299" s="39">
        <v>2.2181031939E-2</v>
      </c>
      <c r="T299" s="39">
        <v>2.0140725050000001E-3</v>
      </c>
      <c r="U299" s="39">
        <v>3.2462281799999998E-4</v>
      </c>
      <c r="V299" s="53"/>
    </row>
    <row r="300" spans="2:22" x14ac:dyDescent="0.2">
      <c r="B300" s="47" t="s">
        <v>850</v>
      </c>
      <c r="C300" s="40" t="s">
        <v>851</v>
      </c>
      <c r="D300" s="40" t="s">
        <v>157</v>
      </c>
      <c r="E300" s="40" t="s">
        <v>252</v>
      </c>
      <c r="F300" s="48">
        <v>1696</v>
      </c>
      <c r="G300" s="40" t="s">
        <v>496</v>
      </c>
      <c r="H300" s="62" t="s">
        <v>543</v>
      </c>
      <c r="I300" s="40" t="s">
        <v>270</v>
      </c>
      <c r="J300" s="37"/>
      <c r="K300" s="50">
        <v>0.49</v>
      </c>
      <c r="L300" s="40" t="s">
        <v>46</v>
      </c>
      <c r="M300" s="39">
        <v>3.61E-2</v>
      </c>
      <c r="N300" s="39">
        <v>9.6299999999999997E-2</v>
      </c>
      <c r="O300" s="50">
        <v>8221800</v>
      </c>
      <c r="P300" s="54">
        <v>98.94</v>
      </c>
      <c r="Q300" s="50">
        <v>0</v>
      </c>
      <c r="R300" s="50">
        <v>8134.6489199999996</v>
      </c>
      <c r="S300" s="39">
        <v>0.102516209476</v>
      </c>
      <c r="T300" s="39">
        <v>9.8302026600000005E-4</v>
      </c>
      <c r="U300" s="39">
        <v>1.5844057600000001E-4</v>
      </c>
      <c r="V300" s="53"/>
    </row>
    <row r="301" spans="2:22" x14ac:dyDescent="0.2">
      <c r="B301" s="47" t="s">
        <v>852</v>
      </c>
      <c r="C301" s="40" t="s">
        <v>853</v>
      </c>
      <c r="D301" s="40" t="s">
        <v>157</v>
      </c>
      <c r="E301" s="40" t="s">
        <v>252</v>
      </c>
      <c r="F301" s="48">
        <v>1264</v>
      </c>
      <c r="G301" s="40" t="s">
        <v>341</v>
      </c>
      <c r="H301" s="62" t="s">
        <v>543</v>
      </c>
      <c r="I301" s="40" t="s">
        <v>270</v>
      </c>
      <c r="J301" s="37"/>
      <c r="K301" s="50">
        <v>0.97</v>
      </c>
      <c r="L301" s="40" t="s">
        <v>46</v>
      </c>
      <c r="M301" s="39">
        <v>5.5500000000000001E-2</v>
      </c>
      <c r="N301" s="39">
        <v>5.1400000000000001E-2</v>
      </c>
      <c r="O301" s="50">
        <v>662932.02</v>
      </c>
      <c r="P301" s="54">
        <v>102.99</v>
      </c>
      <c r="Q301" s="50">
        <v>0</v>
      </c>
      <c r="R301" s="50">
        <v>682.75369000000001</v>
      </c>
      <c r="S301" s="39">
        <v>9.8100218030000002E-3</v>
      </c>
      <c r="T301" s="39">
        <v>8.2506414331779402E-5</v>
      </c>
      <c r="U301" s="39">
        <v>1.32981631521301E-5</v>
      </c>
      <c r="V301" s="53"/>
    </row>
    <row r="302" spans="2:22" x14ac:dyDescent="0.2">
      <c r="B302" s="47" t="s">
        <v>854</v>
      </c>
      <c r="C302" s="40" t="s">
        <v>855</v>
      </c>
      <c r="D302" s="40" t="s">
        <v>157</v>
      </c>
      <c r="E302" s="40" t="s">
        <v>252</v>
      </c>
      <c r="F302" s="48">
        <v>1264</v>
      </c>
      <c r="G302" s="40" t="s">
        <v>341</v>
      </c>
      <c r="H302" s="62" t="s">
        <v>543</v>
      </c>
      <c r="I302" s="40" t="s">
        <v>270</v>
      </c>
      <c r="J302" s="37"/>
      <c r="K302" s="50">
        <v>3.56</v>
      </c>
      <c r="L302" s="40" t="s">
        <v>46</v>
      </c>
      <c r="M302" s="39">
        <v>2.8500000000000001E-2</v>
      </c>
      <c r="N302" s="39">
        <v>5.3499999999999999E-2</v>
      </c>
      <c r="O302" s="50">
        <v>7058437.7599999998</v>
      </c>
      <c r="P302" s="54">
        <v>91.96</v>
      </c>
      <c r="Q302" s="50">
        <v>0</v>
      </c>
      <c r="R302" s="50">
        <v>6490.9393600000003</v>
      </c>
      <c r="S302" s="39">
        <v>2.9396646512E-2</v>
      </c>
      <c r="T302" s="39">
        <v>7.8438848400000003E-4</v>
      </c>
      <c r="U302" s="39">
        <v>1.26425637E-4</v>
      </c>
      <c r="V302" s="53"/>
    </row>
    <row r="303" spans="2:22" x14ac:dyDescent="0.2">
      <c r="B303" s="47" t="s">
        <v>856</v>
      </c>
      <c r="C303" s="40" t="s">
        <v>857</v>
      </c>
      <c r="D303" s="40" t="s">
        <v>157</v>
      </c>
      <c r="E303" s="40" t="s">
        <v>252</v>
      </c>
      <c r="F303" s="48">
        <v>422</v>
      </c>
      <c r="G303" s="40" t="s">
        <v>496</v>
      </c>
      <c r="H303" s="62" t="s">
        <v>543</v>
      </c>
      <c r="I303" s="40" t="s">
        <v>270</v>
      </c>
      <c r="J303" s="37"/>
      <c r="K303" s="50">
        <v>0.98</v>
      </c>
      <c r="L303" s="40" t="s">
        <v>46</v>
      </c>
      <c r="M303" s="39">
        <v>3.2399999999999998E-2</v>
      </c>
      <c r="N303" s="39">
        <v>6.8500000000000005E-2</v>
      </c>
      <c r="O303" s="50">
        <v>10843755.109999999</v>
      </c>
      <c r="P303" s="54">
        <v>96.72</v>
      </c>
      <c r="Q303" s="50">
        <v>132.3355</v>
      </c>
      <c r="R303" s="50">
        <v>10620.415440000001</v>
      </c>
      <c r="S303" s="39">
        <v>3.4863230714E-2</v>
      </c>
      <c r="T303" s="39">
        <v>1.283409243E-3</v>
      </c>
      <c r="U303" s="39">
        <v>2.06856468E-4</v>
      </c>
      <c r="V303" s="53"/>
    </row>
    <row r="304" spans="2:22" x14ac:dyDescent="0.2">
      <c r="B304" s="47" t="s">
        <v>856</v>
      </c>
      <c r="C304" s="40" t="s">
        <v>858</v>
      </c>
      <c r="D304" s="40" t="s">
        <v>157</v>
      </c>
      <c r="E304" s="40" t="s">
        <v>252</v>
      </c>
      <c r="F304" s="48">
        <v>422</v>
      </c>
      <c r="G304" s="40" t="s">
        <v>496</v>
      </c>
      <c r="H304" s="62" t="s">
        <v>543</v>
      </c>
      <c r="I304" s="40" t="s">
        <v>270</v>
      </c>
      <c r="J304" s="37"/>
      <c r="K304" s="50">
        <v>0.97599999999999998</v>
      </c>
      <c r="L304" s="40" t="s">
        <v>46</v>
      </c>
      <c r="M304" s="39">
        <v>3.2399999999999998E-2</v>
      </c>
      <c r="N304" s="39">
        <v>6.8500000000000005E-2</v>
      </c>
      <c r="O304" s="50">
        <v>26663888.02</v>
      </c>
      <c r="P304" s="54">
        <v>96.360100000000003</v>
      </c>
      <c r="Q304" s="50">
        <v>337.40863000000002</v>
      </c>
      <c r="R304" s="50">
        <v>26030.757740000001</v>
      </c>
      <c r="S304" s="39">
        <v>8.5725772147000001E-2</v>
      </c>
      <c r="T304" s="39">
        <v>3.145650495E-3</v>
      </c>
      <c r="U304" s="39">
        <v>5.0700753200000001E-4</v>
      </c>
      <c r="V304" s="53"/>
    </row>
    <row r="305" spans="2:22" x14ac:dyDescent="0.2">
      <c r="B305" s="47" t="s">
        <v>859</v>
      </c>
      <c r="C305" s="40" t="s">
        <v>860</v>
      </c>
      <c r="D305" s="40" t="s">
        <v>157</v>
      </c>
      <c r="E305" s="40" t="s">
        <v>252</v>
      </c>
      <c r="F305" s="48">
        <v>1622</v>
      </c>
      <c r="G305" s="40" t="s">
        <v>474</v>
      </c>
      <c r="H305" s="62" t="s">
        <v>543</v>
      </c>
      <c r="I305" s="40" t="s">
        <v>270</v>
      </c>
      <c r="J305" s="37"/>
      <c r="K305" s="50">
        <v>2.0299999999999998</v>
      </c>
      <c r="L305" s="40" t="s">
        <v>46</v>
      </c>
      <c r="M305" s="39">
        <v>7.0000000000000007E-2</v>
      </c>
      <c r="N305" s="39">
        <v>0.1242</v>
      </c>
      <c r="O305" s="50">
        <v>14300000</v>
      </c>
      <c r="P305" s="54">
        <v>92.14</v>
      </c>
      <c r="Q305" s="50">
        <v>0</v>
      </c>
      <c r="R305" s="50">
        <v>13176.02</v>
      </c>
      <c r="S305" s="39">
        <v>2.3833333333000001E-2</v>
      </c>
      <c r="T305" s="39">
        <v>1.5922377000000001E-3</v>
      </c>
      <c r="U305" s="39">
        <v>2.5663261300000001E-4</v>
      </c>
      <c r="V305" s="53"/>
    </row>
    <row r="306" spans="2:22" x14ac:dyDescent="0.2">
      <c r="B306" s="47" t="s">
        <v>859</v>
      </c>
      <c r="C306" s="40" t="s">
        <v>861</v>
      </c>
      <c r="D306" s="40" t="s">
        <v>157</v>
      </c>
      <c r="E306" s="40" t="s">
        <v>252</v>
      </c>
      <c r="F306" s="48">
        <v>1622</v>
      </c>
      <c r="G306" s="40" t="s">
        <v>474</v>
      </c>
      <c r="H306" s="62" t="s">
        <v>543</v>
      </c>
      <c r="I306" s="40" t="s">
        <v>270</v>
      </c>
      <c r="J306" s="37"/>
      <c r="K306" s="50">
        <v>2.0310000000000001</v>
      </c>
      <c r="L306" s="40" t="s">
        <v>46</v>
      </c>
      <c r="M306" s="39">
        <v>7.0000000000000007E-2</v>
      </c>
      <c r="N306" s="39">
        <v>0.1242</v>
      </c>
      <c r="O306" s="50">
        <v>32500000</v>
      </c>
      <c r="P306" s="54">
        <v>91.65</v>
      </c>
      <c r="Q306" s="50">
        <v>0</v>
      </c>
      <c r="R306" s="50">
        <v>29786.25</v>
      </c>
      <c r="S306" s="39">
        <v>5.4166666666E-2</v>
      </c>
      <c r="T306" s="39">
        <v>3.599477703E-3</v>
      </c>
      <c r="U306" s="39">
        <v>5.8015418699999995E-4</v>
      </c>
      <c r="V306" s="53"/>
    </row>
    <row r="307" spans="2:22" x14ac:dyDescent="0.2">
      <c r="B307" s="47" t="s">
        <v>862</v>
      </c>
      <c r="C307" s="40" t="s">
        <v>863</v>
      </c>
      <c r="D307" s="40" t="s">
        <v>157</v>
      </c>
      <c r="E307" s="40" t="s">
        <v>252</v>
      </c>
      <c r="F307" s="48">
        <v>2360</v>
      </c>
      <c r="G307" s="40" t="s">
        <v>474</v>
      </c>
      <c r="H307" s="62" t="s">
        <v>543</v>
      </c>
      <c r="I307" s="40" t="s">
        <v>270</v>
      </c>
      <c r="J307" s="37"/>
      <c r="K307" s="50">
        <v>3.8</v>
      </c>
      <c r="L307" s="40" t="s">
        <v>46</v>
      </c>
      <c r="M307" s="39">
        <v>4.53E-2</v>
      </c>
      <c r="N307" s="39">
        <v>6.0199999999999997E-2</v>
      </c>
      <c r="O307" s="50">
        <v>2369490</v>
      </c>
      <c r="P307" s="54">
        <v>94.9</v>
      </c>
      <c r="Q307" s="50">
        <v>40.876069999999999</v>
      </c>
      <c r="R307" s="50">
        <v>2289.5220899999999</v>
      </c>
      <c r="S307" s="39">
        <v>4.7389800000000003E-3</v>
      </c>
      <c r="T307" s="39">
        <v>2.7667409299999998E-4</v>
      </c>
      <c r="U307" s="39">
        <v>4.45935902495463E-5</v>
      </c>
      <c r="V307" s="53"/>
    </row>
    <row r="308" spans="2:22" x14ac:dyDescent="0.2">
      <c r="B308" s="47" t="s">
        <v>864</v>
      </c>
      <c r="C308" s="40" t="s">
        <v>865</v>
      </c>
      <c r="D308" s="40" t="s">
        <v>157</v>
      </c>
      <c r="E308" s="40" t="s">
        <v>252</v>
      </c>
      <c r="F308" s="48">
        <v>1944</v>
      </c>
      <c r="G308" s="40" t="s">
        <v>496</v>
      </c>
      <c r="H308" s="62" t="s">
        <v>543</v>
      </c>
      <c r="I308" s="40" t="s">
        <v>270</v>
      </c>
      <c r="J308" s="37"/>
      <c r="K308" s="50">
        <v>1.92</v>
      </c>
      <c r="L308" s="40" t="s">
        <v>46</v>
      </c>
      <c r="M308" s="39">
        <v>7.9500000000000001E-2</v>
      </c>
      <c r="N308" s="39">
        <v>6.7000000000000004E-2</v>
      </c>
      <c r="O308" s="50">
        <v>14948000</v>
      </c>
      <c r="P308" s="54">
        <v>102.67</v>
      </c>
      <c r="Q308" s="50">
        <v>285.5068</v>
      </c>
      <c r="R308" s="50">
        <v>15632.618399999999</v>
      </c>
      <c r="S308" s="39">
        <v>9.6438709676999995E-2</v>
      </c>
      <c r="T308" s="39">
        <v>1.8891018959999999E-3</v>
      </c>
      <c r="U308" s="39">
        <v>3.0448039E-4</v>
      </c>
      <c r="V308" s="53"/>
    </row>
    <row r="309" spans="2:22" x14ac:dyDescent="0.2">
      <c r="B309" s="47" t="s">
        <v>866</v>
      </c>
      <c r="C309" s="40" t="s">
        <v>867</v>
      </c>
      <c r="D309" s="40" t="s">
        <v>157</v>
      </c>
      <c r="E309" s="40" t="s">
        <v>252</v>
      </c>
      <c r="F309" s="48">
        <v>1787</v>
      </c>
      <c r="G309" s="40" t="s">
        <v>496</v>
      </c>
      <c r="H309" s="62" t="s">
        <v>540</v>
      </c>
      <c r="I309" s="40" t="s">
        <v>93</v>
      </c>
      <c r="J309" s="37"/>
      <c r="K309" s="50">
        <v>1.25</v>
      </c>
      <c r="L309" s="40" t="s">
        <v>46</v>
      </c>
      <c r="M309" s="39">
        <v>4.9000000000000002E-2</v>
      </c>
      <c r="N309" s="39">
        <v>8.4099999999999994E-2</v>
      </c>
      <c r="O309" s="50">
        <v>37203200.030000001</v>
      </c>
      <c r="P309" s="55">
        <v>96</v>
      </c>
      <c r="Q309" s="50">
        <v>994.15210999999999</v>
      </c>
      <c r="R309" s="50">
        <v>36709.224139999998</v>
      </c>
      <c r="S309" s="39">
        <v>0.21884235311700001</v>
      </c>
      <c r="T309" s="39">
        <v>4.4360748260000001E-3</v>
      </c>
      <c r="U309" s="39">
        <v>7.1499467299999996E-4</v>
      </c>
      <c r="V309" s="53"/>
    </row>
    <row r="310" spans="2:22" x14ac:dyDescent="0.2">
      <c r="B310" s="47" t="s">
        <v>868</v>
      </c>
      <c r="C310" s="40" t="s">
        <v>869</v>
      </c>
      <c r="D310" s="40" t="s">
        <v>157</v>
      </c>
      <c r="E310" s="40" t="s">
        <v>252</v>
      </c>
      <c r="F310" s="48">
        <v>1787</v>
      </c>
      <c r="G310" s="40" t="s">
        <v>496</v>
      </c>
      <c r="H310" s="62" t="s">
        <v>540</v>
      </c>
      <c r="I310" s="40" t="s">
        <v>93</v>
      </c>
      <c r="J310" s="37"/>
      <c r="K310" s="50">
        <v>1.77</v>
      </c>
      <c r="L310" s="40" t="s">
        <v>46</v>
      </c>
      <c r="M310" s="39">
        <v>3.15E-2</v>
      </c>
      <c r="N310" s="39">
        <v>0.1086</v>
      </c>
      <c r="O310" s="50">
        <v>22785580</v>
      </c>
      <c r="P310" s="54">
        <v>88.58</v>
      </c>
      <c r="Q310" s="50">
        <v>0</v>
      </c>
      <c r="R310" s="50">
        <v>20183.466759999999</v>
      </c>
      <c r="S310" s="39">
        <v>7.8497205212000001E-2</v>
      </c>
      <c r="T310" s="39">
        <v>2.439042799E-3</v>
      </c>
      <c r="U310" s="39">
        <v>3.9311839299999997E-4</v>
      </c>
      <c r="V310" s="53"/>
    </row>
    <row r="311" spans="2:22" x14ac:dyDescent="0.2">
      <c r="B311" s="47" t="s">
        <v>870</v>
      </c>
      <c r="C311" s="40" t="s">
        <v>871</v>
      </c>
      <c r="D311" s="40" t="s">
        <v>157</v>
      </c>
      <c r="E311" s="40" t="s">
        <v>252</v>
      </c>
      <c r="F311" s="48">
        <v>1787</v>
      </c>
      <c r="G311" s="40" t="s">
        <v>496</v>
      </c>
      <c r="H311" s="62" t="s">
        <v>540</v>
      </c>
      <c r="I311" s="40" t="s">
        <v>93</v>
      </c>
      <c r="J311" s="37"/>
      <c r="K311" s="50">
        <v>2.97</v>
      </c>
      <c r="L311" s="40" t="s">
        <v>46</v>
      </c>
      <c r="M311" s="39">
        <v>7.1999999999999995E-2</v>
      </c>
      <c r="N311" s="39">
        <v>0.1143</v>
      </c>
      <c r="O311" s="50">
        <v>9603621</v>
      </c>
      <c r="P311" s="54">
        <v>89.35</v>
      </c>
      <c r="Q311" s="50">
        <v>323.87925000000001</v>
      </c>
      <c r="R311" s="50">
        <v>8904.7146200000007</v>
      </c>
      <c r="S311" s="39">
        <v>6.4024139999999993E-2</v>
      </c>
      <c r="T311" s="39">
        <v>1.0760777780000001E-3</v>
      </c>
      <c r="U311" s="39">
        <v>1.7343933700000001E-4</v>
      </c>
      <c r="V311" s="53"/>
    </row>
    <row r="312" spans="2:22" x14ac:dyDescent="0.2">
      <c r="B312" s="47" t="s">
        <v>872</v>
      </c>
      <c r="C312" s="40" t="s">
        <v>873</v>
      </c>
      <c r="D312" s="40" t="s">
        <v>157</v>
      </c>
      <c r="E312" s="40" t="s">
        <v>252</v>
      </c>
      <c r="F312" s="48">
        <v>1828</v>
      </c>
      <c r="G312" s="40" t="s">
        <v>496</v>
      </c>
      <c r="H312" s="62" t="s">
        <v>543</v>
      </c>
      <c r="I312" s="40" t="s">
        <v>270</v>
      </c>
      <c r="J312" s="37"/>
      <c r="K312" s="50">
        <v>2.5499999999999998</v>
      </c>
      <c r="L312" s="40" t="s">
        <v>46</v>
      </c>
      <c r="M312" s="39">
        <v>5.6500000000000002E-2</v>
      </c>
      <c r="N312" s="39">
        <v>5.4699999999999999E-2</v>
      </c>
      <c r="O312" s="50">
        <v>15000000</v>
      </c>
      <c r="P312" s="54">
        <v>101.92</v>
      </c>
      <c r="Q312" s="50">
        <v>0</v>
      </c>
      <c r="R312" s="50">
        <v>15288</v>
      </c>
      <c r="S312" s="39">
        <v>4.6875E-2</v>
      </c>
      <c r="T312" s="39">
        <v>1.847456968E-3</v>
      </c>
      <c r="U312" s="39">
        <v>2.9776817199999998E-4</v>
      </c>
      <c r="V312" s="53"/>
    </row>
    <row r="313" spans="2:22" x14ac:dyDescent="0.2">
      <c r="B313" s="47" t="s">
        <v>872</v>
      </c>
      <c r="C313" s="40" t="s">
        <v>874</v>
      </c>
      <c r="D313" s="40" t="s">
        <v>157</v>
      </c>
      <c r="E313" s="40" t="s">
        <v>252</v>
      </c>
      <c r="F313" s="48">
        <v>1828</v>
      </c>
      <c r="G313" s="40" t="s">
        <v>496</v>
      </c>
      <c r="H313" s="62" t="s">
        <v>543</v>
      </c>
      <c r="I313" s="40" t="s">
        <v>270</v>
      </c>
      <c r="J313" s="37"/>
      <c r="K313" s="50">
        <v>2.552</v>
      </c>
      <c r="L313" s="40" t="s">
        <v>46</v>
      </c>
      <c r="M313" s="39">
        <v>5.6500000000000002E-2</v>
      </c>
      <c r="N313" s="39">
        <v>5.4699999999999999E-2</v>
      </c>
      <c r="O313" s="50">
        <v>12000000</v>
      </c>
      <c r="P313" s="54">
        <v>102.0213</v>
      </c>
      <c r="Q313" s="50">
        <v>0</v>
      </c>
      <c r="R313" s="50">
        <v>12242.556</v>
      </c>
      <c r="S313" s="39">
        <v>3.7499999999999999E-2</v>
      </c>
      <c r="T313" s="39">
        <v>1.4794345489999999E-3</v>
      </c>
      <c r="U313" s="39">
        <v>2.3845130299999999E-4</v>
      </c>
      <c r="V313" s="53"/>
    </row>
    <row r="314" spans="2:22" x14ac:dyDescent="0.2">
      <c r="B314" s="47" t="s">
        <v>875</v>
      </c>
      <c r="C314" s="40" t="s">
        <v>876</v>
      </c>
      <c r="D314" s="40" t="s">
        <v>157</v>
      </c>
      <c r="E314" s="40" t="s">
        <v>252</v>
      </c>
      <c r="F314" s="48">
        <v>1688</v>
      </c>
      <c r="G314" s="40" t="s">
        <v>674</v>
      </c>
      <c r="H314" s="62" t="s">
        <v>540</v>
      </c>
      <c r="I314" s="40" t="s">
        <v>93</v>
      </c>
      <c r="J314" s="37"/>
      <c r="K314" s="50">
        <v>2.97</v>
      </c>
      <c r="L314" s="40" t="s">
        <v>46</v>
      </c>
      <c r="M314" s="39">
        <v>6.5000000000000002E-2</v>
      </c>
      <c r="N314" s="39">
        <v>6.08E-2</v>
      </c>
      <c r="O314" s="50">
        <v>17066320</v>
      </c>
      <c r="P314" s="54">
        <v>101.45</v>
      </c>
      <c r="Q314" s="50">
        <v>554.65540999999996</v>
      </c>
      <c r="R314" s="50">
        <v>17868.43706</v>
      </c>
      <c r="S314" s="39">
        <v>2.4380457142E-2</v>
      </c>
      <c r="T314" s="39">
        <v>2.1592862740000001E-3</v>
      </c>
      <c r="U314" s="39">
        <v>3.4802798500000001E-4</v>
      </c>
      <c r="V314" s="53"/>
    </row>
    <row r="315" spans="2:22" x14ac:dyDescent="0.2">
      <c r="B315" s="47" t="s">
        <v>875</v>
      </c>
      <c r="C315" s="40" t="s">
        <v>877</v>
      </c>
      <c r="D315" s="40" t="s">
        <v>157</v>
      </c>
      <c r="E315" s="40" t="s">
        <v>252</v>
      </c>
      <c r="F315" s="48">
        <v>1688</v>
      </c>
      <c r="G315" s="40" t="s">
        <v>674</v>
      </c>
      <c r="H315" s="62" t="s">
        <v>540</v>
      </c>
      <c r="I315" s="40" t="s">
        <v>93</v>
      </c>
      <c r="J315" s="37"/>
      <c r="K315" s="50">
        <v>2.9729999999999999</v>
      </c>
      <c r="L315" s="40" t="s">
        <v>46</v>
      </c>
      <c r="M315" s="39">
        <v>6.5000000000000002E-2</v>
      </c>
      <c r="N315" s="39">
        <v>6.08E-2</v>
      </c>
      <c r="O315" s="50">
        <v>39872000</v>
      </c>
      <c r="P315" s="54">
        <v>101.45</v>
      </c>
      <c r="Q315" s="50">
        <v>1295.8399999999999</v>
      </c>
      <c r="R315" s="50">
        <v>41745.983999999997</v>
      </c>
      <c r="S315" s="39">
        <v>5.6959999999999997E-2</v>
      </c>
      <c r="T315" s="39">
        <v>5.0447350230000002E-3</v>
      </c>
      <c r="U315" s="39">
        <v>8.1309689600000002E-4</v>
      </c>
      <c r="V315" s="53"/>
    </row>
    <row r="316" spans="2:22" x14ac:dyDescent="0.2">
      <c r="B316" s="47" t="s">
        <v>878</v>
      </c>
      <c r="C316" s="40" t="s">
        <v>879</v>
      </c>
      <c r="D316" s="40" t="s">
        <v>157</v>
      </c>
      <c r="E316" s="40" t="s">
        <v>252</v>
      </c>
      <c r="F316" s="48">
        <v>1670</v>
      </c>
      <c r="G316" s="40" t="s">
        <v>341</v>
      </c>
      <c r="H316" s="62" t="s">
        <v>540</v>
      </c>
      <c r="I316" s="40" t="s">
        <v>93</v>
      </c>
      <c r="J316" s="37"/>
      <c r="K316" s="50">
        <v>0.33</v>
      </c>
      <c r="L316" s="40" t="s">
        <v>46</v>
      </c>
      <c r="M316" s="39">
        <v>7.2999999999999995E-2</v>
      </c>
      <c r="N316" s="39">
        <v>5.4699999999999999E-2</v>
      </c>
      <c r="O316" s="50">
        <v>2196887.9900000002</v>
      </c>
      <c r="P316" s="54">
        <v>103.64</v>
      </c>
      <c r="Q316" s="50">
        <v>0</v>
      </c>
      <c r="R316" s="50">
        <v>2276.8547100000001</v>
      </c>
      <c r="S316" s="39">
        <v>2.1548488921E-2</v>
      </c>
      <c r="T316" s="39">
        <v>2.7514332100000001E-4</v>
      </c>
      <c r="U316" s="39">
        <v>4.43468645438969E-5</v>
      </c>
      <c r="V316" s="53"/>
    </row>
    <row r="317" spans="2:22" x14ac:dyDescent="0.2">
      <c r="B317" s="47" t="s">
        <v>880</v>
      </c>
      <c r="C317" s="40" t="s">
        <v>881</v>
      </c>
      <c r="D317" s="40" t="s">
        <v>157</v>
      </c>
      <c r="E317" s="40" t="s">
        <v>252</v>
      </c>
      <c r="F317" s="48">
        <v>1621</v>
      </c>
      <c r="G317" s="40" t="s">
        <v>564</v>
      </c>
      <c r="H317" s="62" t="s">
        <v>543</v>
      </c>
      <c r="I317" s="40" t="s">
        <v>270</v>
      </c>
      <c r="J317" s="37"/>
      <c r="K317" s="50">
        <v>2.13</v>
      </c>
      <c r="L317" s="40" t="s">
        <v>46</v>
      </c>
      <c r="M317" s="39">
        <v>3.7499999999999999E-2</v>
      </c>
      <c r="N317" s="39">
        <v>6.3600000000000004E-2</v>
      </c>
      <c r="O317" s="50">
        <v>0.37</v>
      </c>
      <c r="P317" s="54">
        <v>94.87</v>
      </c>
      <c r="Q317" s="50">
        <v>1.0000000000000001E-5</v>
      </c>
      <c r="R317" s="50">
        <v>3.6000000000000002E-4</v>
      </c>
      <c r="S317" s="39">
        <v>1.3585243599719999E-9</v>
      </c>
      <c r="T317" s="39">
        <v>4.35036962736014E-11</v>
      </c>
      <c r="U317" s="39">
        <v>7.0118093902455803E-12</v>
      </c>
      <c r="V317" s="53"/>
    </row>
    <row r="318" spans="2:22" x14ac:dyDescent="0.2">
      <c r="B318" s="47" t="s">
        <v>882</v>
      </c>
      <c r="C318" s="40" t="s">
        <v>883</v>
      </c>
      <c r="D318" s="40" t="s">
        <v>157</v>
      </c>
      <c r="E318" s="40" t="s">
        <v>252</v>
      </c>
      <c r="F318" s="48">
        <v>1621</v>
      </c>
      <c r="G318" s="40" t="s">
        <v>564</v>
      </c>
      <c r="H318" s="62" t="s">
        <v>543</v>
      </c>
      <c r="I318" s="40" t="s">
        <v>270</v>
      </c>
      <c r="J318" s="37"/>
      <c r="K318" s="50">
        <v>3.22</v>
      </c>
      <c r="L318" s="40" t="s">
        <v>46</v>
      </c>
      <c r="M318" s="39">
        <v>0.04</v>
      </c>
      <c r="N318" s="39">
        <v>3.7499999999999999E-2</v>
      </c>
      <c r="O318" s="50">
        <v>13597126</v>
      </c>
      <c r="P318" s="54">
        <v>101.4</v>
      </c>
      <c r="Q318" s="50">
        <v>0</v>
      </c>
      <c r="R318" s="50">
        <v>13787.48576</v>
      </c>
      <c r="S318" s="39">
        <v>0.14195107094100001</v>
      </c>
      <c r="T318" s="39">
        <v>1.666129424E-3</v>
      </c>
      <c r="U318" s="39">
        <v>2.6854228299999999E-4</v>
      </c>
      <c r="V318" s="53"/>
    </row>
    <row r="319" spans="2:22" x14ac:dyDescent="0.2">
      <c r="B319" s="47" t="s">
        <v>884</v>
      </c>
      <c r="C319" s="40" t="s">
        <v>885</v>
      </c>
      <c r="D319" s="40" t="s">
        <v>157</v>
      </c>
      <c r="E319" s="40" t="s">
        <v>252</v>
      </c>
      <c r="F319" s="48">
        <v>425</v>
      </c>
      <c r="G319" s="40" t="s">
        <v>474</v>
      </c>
      <c r="H319" s="62" t="s">
        <v>540</v>
      </c>
      <c r="I319" s="40" t="s">
        <v>93</v>
      </c>
      <c r="J319" s="37"/>
      <c r="K319" s="50">
        <v>0.7</v>
      </c>
      <c r="L319" s="40" t="s">
        <v>46</v>
      </c>
      <c r="M319" s="39">
        <v>4.3999999999999997E-2</v>
      </c>
      <c r="N319" s="39">
        <v>4.4600000000000001E-2</v>
      </c>
      <c r="O319" s="50">
        <v>1088605.48</v>
      </c>
      <c r="P319" s="54">
        <v>99.99</v>
      </c>
      <c r="Q319" s="50">
        <v>23.989409999999999</v>
      </c>
      <c r="R319" s="50">
        <v>1112.4860100000001</v>
      </c>
      <c r="S319" s="39">
        <v>2.7912961024999999E-2</v>
      </c>
      <c r="T319" s="39">
        <v>1.3443681500000001E-4</v>
      </c>
      <c r="U319" s="39">
        <v>2.16681662539857E-5</v>
      </c>
      <c r="V319" s="53"/>
    </row>
    <row r="320" spans="2:22" x14ac:dyDescent="0.2">
      <c r="B320" s="47" t="s">
        <v>886</v>
      </c>
      <c r="C320" s="40" t="s">
        <v>887</v>
      </c>
      <c r="D320" s="40" t="s">
        <v>157</v>
      </c>
      <c r="E320" s="40" t="s">
        <v>252</v>
      </c>
      <c r="F320" s="48">
        <v>1083</v>
      </c>
      <c r="G320" s="40" t="s">
        <v>474</v>
      </c>
      <c r="H320" s="62" t="s">
        <v>543</v>
      </c>
      <c r="I320" s="40" t="s">
        <v>270</v>
      </c>
      <c r="J320" s="37"/>
      <c r="K320" s="50">
        <v>3.87</v>
      </c>
      <c r="L320" s="40" t="s">
        <v>46</v>
      </c>
      <c r="M320" s="39">
        <v>2.5000000000000001E-2</v>
      </c>
      <c r="N320" s="39">
        <v>6.1899999999999997E-2</v>
      </c>
      <c r="O320" s="50">
        <v>500000</v>
      </c>
      <c r="P320" s="54">
        <v>87.11</v>
      </c>
      <c r="Q320" s="50">
        <v>9.6421100000000006</v>
      </c>
      <c r="R320" s="50">
        <v>445.19211000000001</v>
      </c>
      <c r="S320" s="39">
        <v>3.1076032479999999E-3</v>
      </c>
      <c r="T320" s="39">
        <v>5.3798617602343699E-5</v>
      </c>
      <c r="U320" s="39">
        <v>8.6711172704479001E-6</v>
      </c>
      <c r="V320" s="53"/>
    </row>
    <row r="321" spans="2:22" x14ac:dyDescent="0.2">
      <c r="B321" s="47" t="s">
        <v>888</v>
      </c>
      <c r="C321" s="40" t="s">
        <v>889</v>
      </c>
      <c r="D321" s="40" t="s">
        <v>157</v>
      </c>
      <c r="E321" s="40" t="s">
        <v>252</v>
      </c>
      <c r="F321" s="48">
        <v>1496</v>
      </c>
      <c r="G321" s="40" t="s">
        <v>260</v>
      </c>
      <c r="H321" s="62" t="s">
        <v>543</v>
      </c>
      <c r="I321" s="40" t="s">
        <v>270</v>
      </c>
      <c r="J321" s="37"/>
      <c r="K321" s="50">
        <v>3.81</v>
      </c>
      <c r="L321" s="40" t="s">
        <v>46</v>
      </c>
      <c r="M321" s="39">
        <v>4.1000000000000002E-2</v>
      </c>
      <c r="N321" s="39">
        <v>6.0400000000000002E-2</v>
      </c>
      <c r="O321" s="50">
        <v>10170072.109999999</v>
      </c>
      <c r="P321" s="54">
        <v>93.88</v>
      </c>
      <c r="Q321" s="50">
        <v>0</v>
      </c>
      <c r="R321" s="50">
        <v>9547.6636899999994</v>
      </c>
      <c r="S321" s="39">
        <v>2.2890878058000001E-2</v>
      </c>
      <c r="T321" s="39">
        <v>1.153774059E-3</v>
      </c>
      <c r="U321" s="39">
        <v>1.85962216E-4</v>
      </c>
      <c r="V321" s="53"/>
    </row>
    <row r="322" spans="2:22" x14ac:dyDescent="0.2">
      <c r="B322" s="47" t="s">
        <v>888</v>
      </c>
      <c r="C322" s="40" t="s">
        <v>890</v>
      </c>
      <c r="D322" s="40" t="s">
        <v>157</v>
      </c>
      <c r="E322" s="40" t="s">
        <v>252</v>
      </c>
      <c r="F322" s="48">
        <v>1496</v>
      </c>
      <c r="G322" s="40" t="s">
        <v>260</v>
      </c>
      <c r="H322" s="62" t="s">
        <v>543</v>
      </c>
      <c r="I322" s="40" t="s">
        <v>270</v>
      </c>
      <c r="J322" s="37"/>
      <c r="K322" s="50">
        <v>3.8090000000000002</v>
      </c>
      <c r="L322" s="40" t="s">
        <v>46</v>
      </c>
      <c r="M322" s="39">
        <v>4.1000000000000002E-2</v>
      </c>
      <c r="N322" s="39">
        <v>6.0400000000000002E-2</v>
      </c>
      <c r="O322" s="50">
        <v>17777777.390000001</v>
      </c>
      <c r="P322" s="54">
        <v>93.715800000000002</v>
      </c>
      <c r="Q322" s="50">
        <v>0</v>
      </c>
      <c r="R322" s="50">
        <v>16660.58626</v>
      </c>
      <c r="S322" s="39">
        <v>4.0014360760999998E-2</v>
      </c>
      <c r="T322" s="39">
        <v>2.0133252340000002E-3</v>
      </c>
      <c r="U322" s="39">
        <v>3.2450237500000002E-4</v>
      </c>
      <c r="V322" s="53"/>
    </row>
    <row r="323" spans="2:22" x14ac:dyDescent="0.2">
      <c r="B323" s="47" t="s">
        <v>891</v>
      </c>
      <c r="C323" s="40" t="s">
        <v>892</v>
      </c>
      <c r="D323" s="40" t="s">
        <v>157</v>
      </c>
      <c r="E323" s="40" t="s">
        <v>252</v>
      </c>
      <c r="F323" s="48">
        <v>444</v>
      </c>
      <c r="G323" s="40" t="s">
        <v>474</v>
      </c>
      <c r="H323" s="62" t="s">
        <v>893</v>
      </c>
      <c r="I323" s="40" t="s">
        <v>270</v>
      </c>
      <c r="J323" s="37"/>
      <c r="K323" s="50">
        <v>2.88</v>
      </c>
      <c r="L323" s="40" t="s">
        <v>46</v>
      </c>
      <c r="M323" s="39">
        <v>6.9000000000000006E-2</v>
      </c>
      <c r="N323" s="39">
        <v>6.3799999999999996E-2</v>
      </c>
      <c r="O323" s="50">
        <v>4302000</v>
      </c>
      <c r="P323" s="54">
        <v>102.95</v>
      </c>
      <c r="Q323" s="50">
        <v>0</v>
      </c>
      <c r="R323" s="50">
        <v>4428.9089999999997</v>
      </c>
      <c r="S323" s="39">
        <v>4.3020000000000003E-2</v>
      </c>
      <c r="T323" s="39">
        <v>5.3520531000000003E-4</v>
      </c>
      <c r="U323" s="39">
        <v>8.6262960318730998E-5</v>
      </c>
      <c r="V323" s="53"/>
    </row>
    <row r="324" spans="2:22" x14ac:dyDescent="0.2">
      <c r="B324" s="47" t="s">
        <v>894</v>
      </c>
      <c r="C324" s="40" t="s">
        <v>895</v>
      </c>
      <c r="D324" s="40" t="s">
        <v>157</v>
      </c>
      <c r="E324" s="40" t="s">
        <v>252</v>
      </c>
      <c r="F324" s="48">
        <v>1729</v>
      </c>
      <c r="G324" s="40" t="s">
        <v>341</v>
      </c>
      <c r="H324" s="62" t="s">
        <v>569</v>
      </c>
      <c r="I324" s="40" t="s">
        <v>93</v>
      </c>
      <c r="J324" s="37"/>
      <c r="K324" s="50">
        <v>1.41</v>
      </c>
      <c r="L324" s="40" t="s">
        <v>46</v>
      </c>
      <c r="M324" s="39">
        <v>6.7500000000000004E-2</v>
      </c>
      <c r="N324" s="39">
        <v>0.112</v>
      </c>
      <c r="O324" s="50">
        <v>9235357</v>
      </c>
      <c r="P324" s="54">
        <v>94.55</v>
      </c>
      <c r="Q324" s="50">
        <v>325.11171999999999</v>
      </c>
      <c r="R324" s="50">
        <v>9057.1417500000007</v>
      </c>
      <c r="S324" s="39">
        <v>4.1794017338999997E-2</v>
      </c>
      <c r="T324" s="39">
        <v>1.094497621E-3</v>
      </c>
      <c r="U324" s="39">
        <v>1.7640819799999999E-4</v>
      </c>
      <c r="V324" s="53"/>
    </row>
    <row r="325" spans="2:22" x14ac:dyDescent="0.2">
      <c r="B325" s="47" t="s">
        <v>896</v>
      </c>
      <c r="C325" s="40" t="s">
        <v>897</v>
      </c>
      <c r="D325" s="40" t="s">
        <v>157</v>
      </c>
      <c r="E325" s="40" t="s">
        <v>252</v>
      </c>
      <c r="F325" s="48">
        <v>1632</v>
      </c>
      <c r="G325" s="40" t="s">
        <v>341</v>
      </c>
      <c r="H325" s="62" t="s">
        <v>893</v>
      </c>
      <c r="I325" s="40" t="s">
        <v>270</v>
      </c>
      <c r="J325" s="37"/>
      <c r="K325" s="50">
        <v>1.94</v>
      </c>
      <c r="L325" s="40" t="s">
        <v>46</v>
      </c>
      <c r="M325" s="39">
        <v>7.7499999999999999E-2</v>
      </c>
      <c r="N325" s="39">
        <v>8.1600000000000006E-2</v>
      </c>
      <c r="O325" s="50">
        <v>14000000</v>
      </c>
      <c r="P325" s="54">
        <v>100.81</v>
      </c>
      <c r="Q325" s="50">
        <v>0</v>
      </c>
      <c r="R325" s="50">
        <v>14113.4</v>
      </c>
      <c r="S325" s="39">
        <v>9.1503866037999995E-2</v>
      </c>
      <c r="T325" s="39">
        <v>1.7055140739999999E-3</v>
      </c>
      <c r="U325" s="39">
        <v>2.74890196E-4</v>
      </c>
      <c r="V325" s="53"/>
    </row>
    <row r="326" spans="2:22" x14ac:dyDescent="0.2">
      <c r="B326" s="47" t="s">
        <v>896</v>
      </c>
      <c r="C326" s="40" t="s">
        <v>898</v>
      </c>
      <c r="D326" s="40" t="s">
        <v>157</v>
      </c>
      <c r="E326" s="40" t="s">
        <v>252</v>
      </c>
      <c r="F326" s="48">
        <v>1632</v>
      </c>
      <c r="G326" s="40" t="s">
        <v>341</v>
      </c>
      <c r="H326" s="62" t="s">
        <v>893</v>
      </c>
      <c r="I326" s="40" t="s">
        <v>270</v>
      </c>
      <c r="J326" s="37"/>
      <c r="K326" s="50">
        <v>1.9430000000000001</v>
      </c>
      <c r="L326" s="40" t="s">
        <v>46</v>
      </c>
      <c r="M326" s="39">
        <v>7.7499999999999999E-2</v>
      </c>
      <c r="N326" s="39">
        <v>8.1600000000000006E-2</v>
      </c>
      <c r="O326" s="50">
        <v>3283186</v>
      </c>
      <c r="P326" s="54">
        <v>98.705100000000002</v>
      </c>
      <c r="Q326" s="50">
        <v>0</v>
      </c>
      <c r="R326" s="50">
        <v>3240.6719800000001</v>
      </c>
      <c r="S326" s="39">
        <v>2.1458872279999999E-2</v>
      </c>
      <c r="T326" s="39">
        <v>3.9161447E-4</v>
      </c>
      <c r="U326" s="39">
        <v>6.3119372833526994E-5</v>
      </c>
      <c r="V326" s="53"/>
    </row>
    <row r="327" spans="2:22" x14ac:dyDescent="0.2">
      <c r="B327" s="47" t="s">
        <v>899</v>
      </c>
      <c r="C327" s="40" t="s">
        <v>900</v>
      </c>
      <c r="D327" s="40" t="s">
        <v>157</v>
      </c>
      <c r="E327" s="40" t="s">
        <v>252</v>
      </c>
      <c r="F327" s="48">
        <v>2352</v>
      </c>
      <c r="G327" s="40" t="s">
        <v>424</v>
      </c>
      <c r="H327" s="62" t="s">
        <v>893</v>
      </c>
      <c r="I327" s="40" t="s">
        <v>270</v>
      </c>
      <c r="J327" s="37"/>
      <c r="K327" s="50">
        <v>2.66</v>
      </c>
      <c r="L327" s="40" t="s">
        <v>46</v>
      </c>
      <c r="M327" s="39">
        <v>7.2999999999999995E-2</v>
      </c>
      <c r="N327" s="39">
        <v>9.8500000000000004E-2</v>
      </c>
      <c r="O327" s="50">
        <v>3265000</v>
      </c>
      <c r="P327" s="54">
        <v>94.18</v>
      </c>
      <c r="Q327" s="50">
        <v>119.1725</v>
      </c>
      <c r="R327" s="50">
        <v>3194.1495</v>
      </c>
      <c r="S327" s="39">
        <v>1.7184210525999999E-2</v>
      </c>
      <c r="T327" s="39">
        <v>3.85992526E-4</v>
      </c>
      <c r="U327" s="39">
        <v>6.2213242938745003E-5</v>
      </c>
      <c r="V327" s="53"/>
    </row>
    <row r="328" spans="2:22" x14ac:dyDescent="0.2">
      <c r="B328" s="47" t="s">
        <v>901</v>
      </c>
      <c r="C328" s="40" t="s">
        <v>902</v>
      </c>
      <c r="D328" s="40" t="s">
        <v>157</v>
      </c>
      <c r="E328" s="40" t="s">
        <v>252</v>
      </c>
      <c r="F328" s="48">
        <v>1095</v>
      </c>
      <c r="G328" s="40" t="s">
        <v>674</v>
      </c>
      <c r="H328" s="62" t="s">
        <v>569</v>
      </c>
      <c r="I328" s="40" t="s">
        <v>93</v>
      </c>
      <c r="J328" s="37"/>
      <c r="K328" s="50">
        <v>1.0900000000000001</v>
      </c>
      <c r="L328" s="40" t="s">
        <v>46</v>
      </c>
      <c r="M328" s="39">
        <v>4.8000000000000001E-2</v>
      </c>
      <c r="N328" s="39">
        <v>5.3800000000000001E-2</v>
      </c>
      <c r="O328" s="50">
        <v>44872669</v>
      </c>
      <c r="P328" s="54">
        <v>101.3</v>
      </c>
      <c r="Q328" s="50">
        <v>0</v>
      </c>
      <c r="R328" s="50">
        <v>45456.013700000003</v>
      </c>
      <c r="S328" s="39">
        <v>3.2626360362999998E-2</v>
      </c>
      <c r="T328" s="39">
        <v>5.4930683710000001E-3</v>
      </c>
      <c r="U328" s="39">
        <v>8.85358065E-4</v>
      </c>
      <c r="V328" s="53"/>
    </row>
    <row r="329" spans="2:22" x14ac:dyDescent="0.2">
      <c r="B329" s="47" t="s">
        <v>903</v>
      </c>
      <c r="C329" s="40" t="s">
        <v>904</v>
      </c>
      <c r="D329" s="40" t="s">
        <v>157</v>
      </c>
      <c r="E329" s="40" t="s">
        <v>252</v>
      </c>
      <c r="F329" s="48">
        <v>1095</v>
      </c>
      <c r="G329" s="40" t="s">
        <v>674</v>
      </c>
      <c r="H329" s="62" t="s">
        <v>569</v>
      </c>
      <c r="I329" s="40" t="s">
        <v>93</v>
      </c>
      <c r="J329" s="37"/>
      <c r="K329" s="50">
        <v>3.39</v>
      </c>
      <c r="L329" s="40" t="s">
        <v>46</v>
      </c>
      <c r="M329" s="39">
        <v>4.9799999999999997E-2</v>
      </c>
      <c r="N329" s="39">
        <v>5.2299999999999999E-2</v>
      </c>
      <c r="O329" s="50">
        <v>73615080.689999998</v>
      </c>
      <c r="P329" s="54">
        <v>99.38</v>
      </c>
      <c r="Q329" s="50">
        <v>1994.3061399999999</v>
      </c>
      <c r="R329" s="50">
        <v>75152.973329999993</v>
      </c>
      <c r="S329" s="39">
        <v>5.6884993157999997E-2</v>
      </c>
      <c r="T329" s="39">
        <v>9.0817559050000007E-3</v>
      </c>
      <c r="U329" s="39">
        <v>1.463773122E-3</v>
      </c>
      <c r="V329" s="53"/>
    </row>
    <row r="330" spans="2:22" x14ac:dyDescent="0.2">
      <c r="B330" s="47" t="s">
        <v>905</v>
      </c>
      <c r="C330" s="40" t="s">
        <v>906</v>
      </c>
      <c r="D330" s="40" t="s">
        <v>157</v>
      </c>
      <c r="E330" s="40" t="s">
        <v>252</v>
      </c>
      <c r="F330" s="48">
        <v>1659</v>
      </c>
      <c r="G330" s="40" t="s">
        <v>341</v>
      </c>
      <c r="H330" s="62" t="s">
        <v>893</v>
      </c>
      <c r="I330" s="40" t="s">
        <v>270</v>
      </c>
      <c r="J330" s="37"/>
      <c r="K330" s="50">
        <v>0.74</v>
      </c>
      <c r="L330" s="40" t="s">
        <v>46</v>
      </c>
      <c r="M330" s="39">
        <v>4.8500000000000001E-2</v>
      </c>
      <c r="N330" s="39">
        <v>7.1800000000000003E-2</v>
      </c>
      <c r="O330" s="50">
        <v>7780000.3600000003</v>
      </c>
      <c r="P330" s="54">
        <v>99.61</v>
      </c>
      <c r="Q330" s="50">
        <v>0</v>
      </c>
      <c r="R330" s="50">
        <v>7749.65834</v>
      </c>
      <c r="S330" s="39">
        <v>3.5369220227000002E-2</v>
      </c>
      <c r="T330" s="39">
        <v>9.3649661800000001E-4</v>
      </c>
      <c r="U330" s="39">
        <v>1.50942019E-4</v>
      </c>
      <c r="V330" s="53"/>
    </row>
    <row r="331" spans="2:22" x14ac:dyDescent="0.2">
      <c r="B331" s="47" t="s">
        <v>907</v>
      </c>
      <c r="C331" s="40" t="s">
        <v>908</v>
      </c>
      <c r="D331" s="40" t="s">
        <v>157</v>
      </c>
      <c r="E331" s="40" t="s">
        <v>252</v>
      </c>
      <c r="F331" s="48">
        <v>823</v>
      </c>
      <c r="G331" s="40" t="s">
        <v>474</v>
      </c>
      <c r="H331" s="62" t="s">
        <v>569</v>
      </c>
      <c r="I331" s="40" t="s">
        <v>93</v>
      </c>
      <c r="J331" s="37"/>
      <c r="K331" s="50">
        <v>0.99</v>
      </c>
      <c r="L331" s="40" t="s">
        <v>46</v>
      </c>
      <c r="M331" s="39">
        <v>0.05</v>
      </c>
      <c r="N331" s="39">
        <v>7.1400000000000005E-2</v>
      </c>
      <c r="O331" s="50">
        <v>17440000</v>
      </c>
      <c r="P331" s="54">
        <v>98.07</v>
      </c>
      <c r="Q331" s="50">
        <v>625.33299999999997</v>
      </c>
      <c r="R331" s="50">
        <v>17728.741000000002</v>
      </c>
      <c r="S331" s="39">
        <v>0.25342833020599997</v>
      </c>
      <c r="T331" s="39">
        <v>2.142404899E-3</v>
      </c>
      <c r="U331" s="39">
        <v>3.4530709000000001E-4</v>
      </c>
      <c r="V331" s="53"/>
    </row>
    <row r="332" spans="2:22" x14ac:dyDescent="0.2">
      <c r="B332" s="47" t="s">
        <v>909</v>
      </c>
      <c r="C332" s="40" t="s">
        <v>910</v>
      </c>
      <c r="D332" s="40" t="s">
        <v>157</v>
      </c>
      <c r="E332" s="40" t="s">
        <v>252</v>
      </c>
      <c r="F332" s="48">
        <v>823</v>
      </c>
      <c r="G332" s="40" t="s">
        <v>474</v>
      </c>
      <c r="H332" s="62" t="s">
        <v>569</v>
      </c>
      <c r="I332" s="40" t="s">
        <v>93</v>
      </c>
      <c r="J332" s="37"/>
      <c r="K332" s="50">
        <v>1.83</v>
      </c>
      <c r="L332" s="40" t="s">
        <v>46</v>
      </c>
      <c r="M332" s="39">
        <v>1.4999999999999999E-2</v>
      </c>
      <c r="N332" s="39">
        <v>5.4800000000000001E-2</v>
      </c>
      <c r="O332" s="50">
        <v>105.06</v>
      </c>
      <c r="P332" s="54">
        <v>93.2</v>
      </c>
      <c r="Q332" s="50">
        <v>8.0000000000000004E-4</v>
      </c>
      <c r="R332" s="50">
        <v>9.8710000000000006E-2</v>
      </c>
      <c r="S332" s="39">
        <v>1.69955707012668E-6</v>
      </c>
      <c r="T332" s="39">
        <v>1.192847183102E-8</v>
      </c>
      <c r="U332" s="39">
        <v>1.92259918030872E-9</v>
      </c>
      <c r="V332" s="53"/>
    </row>
    <row r="333" spans="2:22" x14ac:dyDescent="0.2">
      <c r="B333" s="47" t="s">
        <v>911</v>
      </c>
      <c r="C333" s="40" t="s">
        <v>912</v>
      </c>
      <c r="D333" s="40" t="s">
        <v>157</v>
      </c>
      <c r="E333" s="40" t="s">
        <v>252</v>
      </c>
      <c r="F333" s="48">
        <v>1643</v>
      </c>
      <c r="G333" s="40" t="s">
        <v>341</v>
      </c>
      <c r="H333" s="62" t="s">
        <v>893</v>
      </c>
      <c r="I333" s="40" t="s">
        <v>270</v>
      </c>
      <c r="J333" s="37"/>
      <c r="K333" s="50">
        <v>1.44</v>
      </c>
      <c r="L333" s="40" t="s">
        <v>46</v>
      </c>
      <c r="M333" s="39">
        <v>3.7999999999999999E-2</v>
      </c>
      <c r="N333" s="39">
        <v>0.1517</v>
      </c>
      <c r="O333" s="50">
        <v>0.94</v>
      </c>
      <c r="P333" s="55">
        <v>86</v>
      </c>
      <c r="Q333" s="50">
        <v>5.0000000000000002E-5</v>
      </c>
      <c r="R333" s="50">
        <v>8.5999999999999998E-4</v>
      </c>
      <c r="S333" s="39">
        <v>1.4065474773098201E-9</v>
      </c>
      <c r="T333" s="39">
        <v>1.03925496653603E-10</v>
      </c>
      <c r="U333" s="39">
        <v>1.6750433543364399E-11</v>
      </c>
      <c r="V333" s="53"/>
    </row>
    <row r="334" spans="2:22" x14ac:dyDescent="0.2">
      <c r="B334" s="47" t="s">
        <v>913</v>
      </c>
      <c r="C334" s="40" t="s">
        <v>914</v>
      </c>
      <c r="D334" s="40" t="s">
        <v>157</v>
      </c>
      <c r="E334" s="40" t="s">
        <v>252</v>
      </c>
      <c r="F334" s="48">
        <v>1071</v>
      </c>
      <c r="G334" s="40" t="s">
        <v>496</v>
      </c>
      <c r="H334" s="62" t="s">
        <v>893</v>
      </c>
      <c r="I334" s="40" t="s">
        <v>270</v>
      </c>
      <c r="J334" s="37"/>
      <c r="K334" s="50">
        <v>1.67</v>
      </c>
      <c r="L334" s="40" t="s">
        <v>46</v>
      </c>
      <c r="M334" s="39">
        <v>2.9000000000000001E-2</v>
      </c>
      <c r="N334" s="39">
        <v>8.9700000000000002E-2</v>
      </c>
      <c r="O334" s="50">
        <v>19794018</v>
      </c>
      <c r="P334" s="54">
        <v>90.79</v>
      </c>
      <c r="Q334" s="50">
        <v>287.01326999999998</v>
      </c>
      <c r="R334" s="50">
        <v>18258.002219999998</v>
      </c>
      <c r="S334" s="39">
        <v>9.8970089999999997E-2</v>
      </c>
      <c r="T334" s="39">
        <v>2.20636273E-3</v>
      </c>
      <c r="U334" s="39">
        <v>3.5561564200000003E-4</v>
      </c>
      <c r="V334" s="53"/>
    </row>
    <row r="335" spans="2:22" x14ac:dyDescent="0.2">
      <c r="B335" s="47" t="s">
        <v>915</v>
      </c>
      <c r="C335" s="40" t="s">
        <v>916</v>
      </c>
      <c r="D335" s="40" t="s">
        <v>157</v>
      </c>
      <c r="E335" s="40" t="s">
        <v>252</v>
      </c>
      <c r="F335" s="48">
        <v>1644</v>
      </c>
      <c r="G335" s="40" t="s">
        <v>474</v>
      </c>
      <c r="H335" s="62" t="s">
        <v>576</v>
      </c>
      <c r="I335" s="40" t="s">
        <v>93</v>
      </c>
      <c r="J335" s="37"/>
      <c r="K335" s="50">
        <v>1.66</v>
      </c>
      <c r="L335" s="40" t="s">
        <v>46</v>
      </c>
      <c r="M335" s="39">
        <v>5.0500000000000003E-2</v>
      </c>
      <c r="N335" s="39">
        <v>5.7799999999999997E-2</v>
      </c>
      <c r="O335" s="50">
        <v>1003991.98</v>
      </c>
      <c r="P335" s="54">
        <v>100.19</v>
      </c>
      <c r="Q335" s="50">
        <v>0</v>
      </c>
      <c r="R335" s="50">
        <v>1005.89957</v>
      </c>
      <c r="S335" s="39">
        <v>6.0847998780000001E-3</v>
      </c>
      <c r="T335" s="39">
        <v>1.21556526E-4</v>
      </c>
      <c r="U335" s="39">
        <v>1.95921556960277E-5</v>
      </c>
      <c r="V335" s="53"/>
    </row>
    <row r="336" spans="2:22" x14ac:dyDescent="0.2">
      <c r="B336" s="47" t="s">
        <v>915</v>
      </c>
      <c r="C336" s="40" t="s">
        <v>917</v>
      </c>
      <c r="D336" s="40" t="s">
        <v>157</v>
      </c>
      <c r="E336" s="40" t="s">
        <v>252</v>
      </c>
      <c r="F336" s="48">
        <v>164</v>
      </c>
      <c r="G336" s="40" t="s">
        <v>564</v>
      </c>
      <c r="H336" s="62" t="s">
        <v>576</v>
      </c>
      <c r="I336" s="40" t="s">
        <v>93</v>
      </c>
      <c r="J336" s="37"/>
      <c r="K336" s="50">
        <v>1.66</v>
      </c>
      <c r="L336" s="40" t="s">
        <v>46</v>
      </c>
      <c r="M336" s="39">
        <v>5.0500000000000003E-2</v>
      </c>
      <c r="N336" s="39">
        <v>5.7799999999999997E-2</v>
      </c>
      <c r="O336" s="50">
        <v>3750000.02</v>
      </c>
      <c r="P336" s="54">
        <v>99.790499999999994</v>
      </c>
      <c r="Q336" s="50">
        <v>0</v>
      </c>
      <c r="R336" s="50">
        <v>3742.1437299999998</v>
      </c>
      <c r="S336" s="39">
        <v>2.2727272848E-2</v>
      </c>
      <c r="T336" s="39">
        <v>4.5221412199999999E-4</v>
      </c>
      <c r="U336" s="39">
        <v>7.2886662626840597E-5</v>
      </c>
      <c r="V336" s="53"/>
    </row>
    <row r="337" spans="2:22" x14ac:dyDescent="0.2">
      <c r="B337" s="47" t="s">
        <v>918</v>
      </c>
      <c r="C337" s="40" t="s">
        <v>919</v>
      </c>
      <c r="D337" s="40" t="s">
        <v>157</v>
      </c>
      <c r="E337" s="40" t="s">
        <v>252</v>
      </c>
      <c r="F337" s="48">
        <v>639</v>
      </c>
      <c r="G337" s="40" t="s">
        <v>487</v>
      </c>
      <c r="H337" s="62" t="s">
        <v>576</v>
      </c>
      <c r="I337" s="40" t="s">
        <v>93</v>
      </c>
      <c r="J337" s="37"/>
      <c r="K337" s="50">
        <v>2.3199999999999998</v>
      </c>
      <c r="L337" s="40" t="s">
        <v>46</v>
      </c>
      <c r="M337" s="39">
        <v>4.8000000000000001E-2</v>
      </c>
      <c r="N337" s="39">
        <v>8.2400000000000001E-2</v>
      </c>
      <c r="O337" s="50">
        <v>25290149.75</v>
      </c>
      <c r="P337" s="54">
        <v>92.82</v>
      </c>
      <c r="Q337" s="50">
        <v>969.95583999999997</v>
      </c>
      <c r="R337" s="50">
        <v>24444.272840000001</v>
      </c>
      <c r="S337" s="39">
        <v>2.2299503171000001E-2</v>
      </c>
      <c r="T337" s="39">
        <v>2.9539339469999999E-3</v>
      </c>
      <c r="U337" s="39">
        <v>4.7610717099999999E-4</v>
      </c>
      <c r="V337" s="53"/>
    </row>
    <row r="338" spans="2:22" x14ac:dyDescent="0.2">
      <c r="B338" s="47" t="s">
        <v>920</v>
      </c>
      <c r="C338" s="40" t="s">
        <v>921</v>
      </c>
      <c r="D338" s="40" t="s">
        <v>157</v>
      </c>
      <c r="E338" s="40" t="s">
        <v>252</v>
      </c>
      <c r="F338" s="48">
        <v>639</v>
      </c>
      <c r="G338" s="40" t="s">
        <v>487</v>
      </c>
      <c r="H338" s="62" t="s">
        <v>576</v>
      </c>
      <c r="I338" s="40" t="s">
        <v>93</v>
      </c>
      <c r="J338" s="37"/>
      <c r="K338" s="50">
        <v>3.64</v>
      </c>
      <c r="L338" s="40" t="s">
        <v>46</v>
      </c>
      <c r="M338" s="39">
        <v>3.4000000000000002E-2</v>
      </c>
      <c r="N338" s="39">
        <v>8.3699999999999997E-2</v>
      </c>
      <c r="O338" s="50">
        <v>379114</v>
      </c>
      <c r="P338" s="54">
        <v>84.16</v>
      </c>
      <c r="Q338" s="50">
        <v>6.4449300000000003</v>
      </c>
      <c r="R338" s="50">
        <v>325.50727999999998</v>
      </c>
      <c r="S338" s="39">
        <v>7.5822800000000001E-4</v>
      </c>
      <c r="T338" s="39">
        <v>3.9335471788794801E-5</v>
      </c>
      <c r="U338" s="39">
        <v>6.3399861180480498E-6</v>
      </c>
      <c r="V338" s="53"/>
    </row>
    <row r="339" spans="2:22" x14ac:dyDescent="0.2">
      <c r="B339" s="47" t="s">
        <v>922</v>
      </c>
      <c r="C339" s="40" t="s">
        <v>923</v>
      </c>
      <c r="D339" s="40" t="s">
        <v>157</v>
      </c>
      <c r="E339" s="40" t="s">
        <v>252</v>
      </c>
      <c r="F339" s="48">
        <v>1756</v>
      </c>
      <c r="G339" s="40" t="s">
        <v>341</v>
      </c>
      <c r="H339" s="62" t="s">
        <v>17</v>
      </c>
      <c r="I339" s="40" t="s">
        <v>578</v>
      </c>
      <c r="J339" s="37"/>
      <c r="K339" s="50">
        <v>3.27</v>
      </c>
      <c r="L339" s="40" t="s">
        <v>46</v>
      </c>
      <c r="M339" s="39">
        <v>4.4999999999999998E-2</v>
      </c>
      <c r="N339" s="39">
        <v>7.3300000000000004E-2</v>
      </c>
      <c r="O339" s="50">
        <v>80000000</v>
      </c>
      <c r="P339" s="54">
        <v>91.77</v>
      </c>
      <c r="Q339" s="50">
        <v>3067.4</v>
      </c>
      <c r="R339" s="50">
        <v>76483.399999999994</v>
      </c>
      <c r="S339" s="39">
        <v>0.222222222222</v>
      </c>
      <c r="T339" s="39">
        <v>9.2425294540000001E-3</v>
      </c>
      <c r="U339" s="39">
        <v>1.489686173E-3</v>
      </c>
      <c r="V339" s="53"/>
    </row>
    <row r="340" spans="2:22" x14ac:dyDescent="0.2">
      <c r="B340" s="47" t="s">
        <v>924</v>
      </c>
      <c r="C340" s="40" t="s">
        <v>925</v>
      </c>
      <c r="D340" s="40" t="s">
        <v>157</v>
      </c>
      <c r="E340" s="40" t="s">
        <v>252</v>
      </c>
      <c r="F340" s="48">
        <v>1422</v>
      </c>
      <c r="G340" s="40" t="s">
        <v>433</v>
      </c>
      <c r="H340" s="62" t="s">
        <v>17</v>
      </c>
      <c r="I340" s="40" t="s">
        <v>578</v>
      </c>
      <c r="J340" s="37"/>
      <c r="K340" s="50">
        <v>3.67</v>
      </c>
      <c r="L340" s="40" t="s">
        <v>46</v>
      </c>
      <c r="M340" s="39">
        <v>3.6499999999999998E-2</v>
      </c>
      <c r="N340" s="39">
        <v>6.1400000000000003E-2</v>
      </c>
      <c r="O340" s="50">
        <v>20236746</v>
      </c>
      <c r="P340" s="54">
        <v>92.03</v>
      </c>
      <c r="Q340" s="50">
        <v>0</v>
      </c>
      <c r="R340" s="50">
        <v>18623.877339999999</v>
      </c>
      <c r="S340" s="39">
        <v>1.3749969201E-2</v>
      </c>
      <c r="T340" s="39">
        <v>2.2505763969999999E-3</v>
      </c>
      <c r="U340" s="39">
        <v>3.6274188300000002E-4</v>
      </c>
      <c r="V340" s="53"/>
    </row>
    <row r="341" spans="2:22" x14ac:dyDescent="0.2">
      <c r="B341" s="47" t="s">
        <v>926</v>
      </c>
      <c r="C341" s="40" t="s">
        <v>927</v>
      </c>
      <c r="D341" s="40" t="s">
        <v>157</v>
      </c>
      <c r="E341" s="40" t="s">
        <v>252</v>
      </c>
      <c r="F341" s="48">
        <v>1422</v>
      </c>
      <c r="G341" s="40" t="s">
        <v>433</v>
      </c>
      <c r="H341" s="62" t="s">
        <v>17</v>
      </c>
      <c r="I341" s="40" t="s">
        <v>578</v>
      </c>
      <c r="J341" s="37"/>
      <c r="K341" s="50">
        <v>1.86</v>
      </c>
      <c r="L341" s="40" t="s">
        <v>46</v>
      </c>
      <c r="M341" s="39">
        <v>3.85E-2</v>
      </c>
      <c r="N341" s="39">
        <v>4.7899999999999998E-2</v>
      </c>
      <c r="O341" s="50">
        <v>1085.47</v>
      </c>
      <c r="P341" s="54">
        <v>98.7</v>
      </c>
      <c r="Q341" s="50">
        <v>0</v>
      </c>
      <c r="R341" s="50">
        <v>1.0713600000000001</v>
      </c>
      <c r="S341" s="39">
        <v>2.1851589164758702E-6</v>
      </c>
      <c r="T341" s="39">
        <v>1.2946700011023801E-7</v>
      </c>
      <c r="U341" s="39">
        <v>2.0867144745370799E-8</v>
      </c>
      <c r="V341" s="53"/>
    </row>
    <row r="342" spans="2:22" x14ac:dyDescent="0.2">
      <c r="B342" s="47" t="s">
        <v>928</v>
      </c>
      <c r="C342" s="40" t="s">
        <v>929</v>
      </c>
      <c r="D342" s="40" t="s">
        <v>157</v>
      </c>
      <c r="E342" s="40" t="s">
        <v>252</v>
      </c>
      <c r="F342" s="48">
        <v>1769</v>
      </c>
      <c r="G342" s="40" t="s">
        <v>487</v>
      </c>
      <c r="H342" s="62" t="s">
        <v>17</v>
      </c>
      <c r="I342" s="40" t="s">
        <v>578</v>
      </c>
      <c r="J342" s="37"/>
      <c r="K342" s="50">
        <v>1.45</v>
      </c>
      <c r="L342" s="40" t="s">
        <v>46</v>
      </c>
      <c r="M342" s="39">
        <v>3.85E-2</v>
      </c>
      <c r="N342" s="39">
        <v>4.8899999999999999E-2</v>
      </c>
      <c r="O342" s="50">
        <v>11762500</v>
      </c>
      <c r="P342" s="54">
        <v>98.61</v>
      </c>
      <c r="Q342" s="50">
        <v>226.42814000000001</v>
      </c>
      <c r="R342" s="50">
        <v>11825.429400000001</v>
      </c>
      <c r="S342" s="39">
        <v>0.12647849462300001</v>
      </c>
      <c r="T342" s="39">
        <v>1.4290274689999999E-3</v>
      </c>
      <c r="U342" s="39">
        <v>2.30326824E-4</v>
      </c>
      <c r="V342" s="53"/>
    </row>
    <row r="343" spans="2:22" x14ac:dyDescent="0.2">
      <c r="B343" s="47" t="s">
        <v>930</v>
      </c>
      <c r="C343" s="40" t="s">
        <v>931</v>
      </c>
      <c r="D343" s="40" t="s">
        <v>157</v>
      </c>
      <c r="E343" s="40" t="s">
        <v>252</v>
      </c>
      <c r="F343" s="48">
        <v>771</v>
      </c>
      <c r="G343" s="40" t="s">
        <v>474</v>
      </c>
      <c r="H343" s="62" t="s">
        <v>17</v>
      </c>
      <c r="I343" s="40" t="s">
        <v>578</v>
      </c>
      <c r="J343" s="37"/>
      <c r="K343" s="50">
        <v>3.08</v>
      </c>
      <c r="L343" s="40" t="s">
        <v>46</v>
      </c>
      <c r="M343" s="39">
        <v>3.8699999999999998E-2</v>
      </c>
      <c r="N343" s="39">
        <v>5.5599999999999997E-2</v>
      </c>
      <c r="O343" s="50">
        <v>11088059.699999999</v>
      </c>
      <c r="P343" s="54">
        <v>95.24</v>
      </c>
      <c r="Q343" s="50">
        <v>214.55395999999999</v>
      </c>
      <c r="R343" s="50">
        <v>10774.82202</v>
      </c>
      <c r="S343" s="39">
        <v>3.4166875291000001E-2</v>
      </c>
      <c r="T343" s="39">
        <v>1.3020682899999999E-3</v>
      </c>
      <c r="U343" s="39">
        <v>2.0986388299999999E-4</v>
      </c>
      <c r="V343" s="53"/>
    </row>
    <row r="344" spans="2:22" x14ac:dyDescent="0.2">
      <c r="B344" s="47" t="s">
        <v>932</v>
      </c>
      <c r="C344" s="40" t="s">
        <v>933</v>
      </c>
      <c r="D344" s="40" t="s">
        <v>157</v>
      </c>
      <c r="E344" s="40" t="s">
        <v>252</v>
      </c>
      <c r="F344" s="48">
        <v>771</v>
      </c>
      <c r="G344" s="40" t="s">
        <v>474</v>
      </c>
      <c r="H344" s="62" t="s">
        <v>17</v>
      </c>
      <c r="I344" s="40" t="s">
        <v>578</v>
      </c>
      <c r="J344" s="37"/>
      <c r="K344" s="50">
        <v>1.51</v>
      </c>
      <c r="L344" s="40" t="s">
        <v>46</v>
      </c>
      <c r="M344" s="39">
        <v>4.5900000000000003E-2</v>
      </c>
      <c r="N344" s="39">
        <v>4.8099999999999997E-2</v>
      </c>
      <c r="O344" s="50">
        <v>11257329</v>
      </c>
      <c r="P344" s="54">
        <v>99.74</v>
      </c>
      <c r="Q344" s="50">
        <v>258.35568999999998</v>
      </c>
      <c r="R344" s="50">
        <v>11486.415639999999</v>
      </c>
      <c r="S344" s="39">
        <v>0.130899174418</v>
      </c>
      <c r="T344" s="39">
        <v>1.388059825E-3</v>
      </c>
      <c r="U344" s="39">
        <v>2.2372376899999999E-4</v>
      </c>
      <c r="V344" s="53"/>
    </row>
    <row r="345" spans="2:22" x14ac:dyDescent="0.2">
      <c r="B345" s="47" t="s">
        <v>934</v>
      </c>
      <c r="C345" s="40" t="s">
        <v>935</v>
      </c>
      <c r="D345" s="40" t="s">
        <v>157</v>
      </c>
      <c r="E345" s="40" t="s">
        <v>252</v>
      </c>
      <c r="F345" s="48">
        <v>771</v>
      </c>
      <c r="G345" s="40" t="s">
        <v>474</v>
      </c>
      <c r="H345" s="62" t="s">
        <v>17</v>
      </c>
      <c r="I345" s="40" t="s">
        <v>578</v>
      </c>
      <c r="J345" s="37"/>
      <c r="K345" s="50">
        <v>2.76</v>
      </c>
      <c r="L345" s="40" t="s">
        <v>46</v>
      </c>
      <c r="M345" s="39">
        <v>6.25E-2</v>
      </c>
      <c r="N345" s="39">
        <v>6.0100000000000001E-2</v>
      </c>
      <c r="O345" s="50">
        <v>3000000</v>
      </c>
      <c r="P345" s="54">
        <v>100.88</v>
      </c>
      <c r="Q345" s="50">
        <v>102.22591</v>
      </c>
      <c r="R345" s="50">
        <v>3128.6259100000002</v>
      </c>
      <c r="S345" s="39">
        <v>4.1581194210999997E-2</v>
      </c>
      <c r="T345" s="39">
        <v>3.7807442E-4</v>
      </c>
      <c r="U345" s="39">
        <v>6.0937023706398901E-5</v>
      </c>
      <c r="V345" s="53"/>
    </row>
    <row r="346" spans="2:22" x14ac:dyDescent="0.2">
      <c r="B346" s="47" t="s">
        <v>936</v>
      </c>
      <c r="C346" s="40" t="s">
        <v>937</v>
      </c>
      <c r="D346" s="40" t="s">
        <v>157</v>
      </c>
      <c r="E346" s="40" t="s">
        <v>252</v>
      </c>
      <c r="F346" s="48">
        <v>448</v>
      </c>
      <c r="G346" s="40" t="s">
        <v>496</v>
      </c>
      <c r="H346" s="62" t="s">
        <v>17</v>
      </c>
      <c r="I346" s="40" t="s">
        <v>578</v>
      </c>
      <c r="J346" s="37"/>
      <c r="K346" s="50">
        <v>3</v>
      </c>
      <c r="L346" s="40" t="s">
        <v>46</v>
      </c>
      <c r="M346" s="39">
        <v>5.0999999999999997E-2</v>
      </c>
      <c r="N346" s="39">
        <v>0.34739999999999999</v>
      </c>
      <c r="O346" s="50">
        <v>17480000</v>
      </c>
      <c r="P346" s="54">
        <v>40.909999999999997</v>
      </c>
      <c r="Q346" s="50">
        <v>0</v>
      </c>
      <c r="R346" s="50">
        <v>7151.0679899999996</v>
      </c>
      <c r="S346" s="39">
        <v>0.13716909818699999</v>
      </c>
      <c r="T346" s="39">
        <v>8.6416080500000003E-4</v>
      </c>
      <c r="U346" s="39">
        <v>1.3928312600000001E-4</v>
      </c>
      <c r="V346" s="53"/>
    </row>
    <row r="347" spans="2:22" x14ac:dyDescent="0.2">
      <c r="B347" s="47" t="s">
        <v>938</v>
      </c>
      <c r="C347" s="40" t="s">
        <v>939</v>
      </c>
      <c r="D347" s="40" t="s">
        <v>157</v>
      </c>
      <c r="E347" s="40" t="s">
        <v>252</v>
      </c>
      <c r="F347" s="48">
        <v>1095</v>
      </c>
      <c r="G347" s="40" t="s">
        <v>674</v>
      </c>
      <c r="H347" s="62" t="s">
        <v>17</v>
      </c>
      <c r="I347" s="40" t="s">
        <v>578</v>
      </c>
      <c r="J347" s="37"/>
      <c r="K347" s="50">
        <v>3.1</v>
      </c>
      <c r="L347" s="40" t="s">
        <v>46</v>
      </c>
      <c r="M347" s="39">
        <v>7.1999999999999995E-2</v>
      </c>
      <c r="N347" s="39">
        <v>6.9699999999999998E-2</v>
      </c>
      <c r="O347" s="50">
        <v>54252110</v>
      </c>
      <c r="P347" s="54">
        <v>101.02</v>
      </c>
      <c r="Q347" s="50">
        <v>1946.6724899999999</v>
      </c>
      <c r="R347" s="50">
        <v>56752.154009999998</v>
      </c>
      <c r="S347" s="39">
        <v>6.0280122222E-2</v>
      </c>
      <c r="T347" s="39">
        <v>6.8581346409999997E-3</v>
      </c>
      <c r="U347" s="39">
        <v>1.1053757950000001E-3</v>
      </c>
      <c r="V347" s="53"/>
    </row>
    <row r="348" spans="2:22" x14ac:dyDescent="0.2">
      <c r="B348" s="47" t="s">
        <v>938</v>
      </c>
      <c r="C348" s="40" t="s">
        <v>940</v>
      </c>
      <c r="D348" s="40" t="s">
        <v>157</v>
      </c>
      <c r="E348" s="40" t="s">
        <v>252</v>
      </c>
      <c r="F348" s="48">
        <v>1095</v>
      </c>
      <c r="G348" s="40" t="s">
        <v>674</v>
      </c>
      <c r="H348" s="62" t="s">
        <v>17</v>
      </c>
      <c r="I348" s="40" t="s">
        <v>578</v>
      </c>
      <c r="J348" s="37"/>
      <c r="K348" s="50">
        <v>3.1040000000000001</v>
      </c>
      <c r="L348" s="40" t="s">
        <v>46</v>
      </c>
      <c r="M348" s="39">
        <v>7.1999999999999995E-2</v>
      </c>
      <c r="N348" s="39">
        <v>6.9699999999999998E-2</v>
      </c>
      <c r="O348" s="50">
        <v>8929432</v>
      </c>
      <c r="P348" s="54">
        <v>100.36069999999999</v>
      </c>
      <c r="Q348" s="50">
        <v>321.45954</v>
      </c>
      <c r="R348" s="50">
        <v>9283.0999699999993</v>
      </c>
      <c r="S348" s="39">
        <v>9.9215911109999996E-3</v>
      </c>
      <c r="T348" s="39">
        <v>1.121803226E-3</v>
      </c>
      <c r="U348" s="39">
        <v>1.8080924299999999E-4</v>
      </c>
      <c r="V348" s="53"/>
    </row>
    <row r="349" spans="2:22" x14ac:dyDescent="0.2">
      <c r="B349" s="47" t="s">
        <v>941</v>
      </c>
      <c r="C349" s="40" t="s">
        <v>942</v>
      </c>
      <c r="D349" s="40" t="s">
        <v>157</v>
      </c>
      <c r="E349" s="40" t="s">
        <v>252</v>
      </c>
      <c r="F349" s="48">
        <v>1095</v>
      </c>
      <c r="G349" s="40" t="s">
        <v>674</v>
      </c>
      <c r="H349" s="62" t="s">
        <v>17</v>
      </c>
      <c r="I349" s="40" t="s">
        <v>578</v>
      </c>
      <c r="J349" s="37"/>
      <c r="K349" s="50">
        <v>3.37</v>
      </c>
      <c r="L349" s="40" t="s">
        <v>46</v>
      </c>
      <c r="M349" s="39">
        <v>6.2E-2</v>
      </c>
      <c r="N349" s="39">
        <v>7.0000000000000007E-2</v>
      </c>
      <c r="O349" s="50">
        <v>17807315</v>
      </c>
      <c r="P349" s="54">
        <v>98.79</v>
      </c>
      <c r="Q349" s="50">
        <v>0</v>
      </c>
      <c r="R349" s="50">
        <v>17591.84649</v>
      </c>
      <c r="S349" s="39">
        <v>3.0848585272E-2</v>
      </c>
      <c r="T349" s="39">
        <v>2.1258620730000002E-3</v>
      </c>
      <c r="U349" s="39">
        <v>3.42640762E-4</v>
      </c>
      <c r="V349" s="53"/>
    </row>
    <row r="350" spans="2:22" x14ac:dyDescent="0.2">
      <c r="B350" s="47" t="s">
        <v>941</v>
      </c>
      <c r="C350" s="40" t="s">
        <v>943</v>
      </c>
      <c r="D350" s="40" t="s">
        <v>157</v>
      </c>
      <c r="E350" s="40" t="s">
        <v>252</v>
      </c>
      <c r="F350" s="48">
        <v>1095</v>
      </c>
      <c r="G350" s="40" t="s">
        <v>674</v>
      </c>
      <c r="H350" s="62" t="s">
        <v>17</v>
      </c>
      <c r="I350" s="40" t="s">
        <v>578</v>
      </c>
      <c r="J350" s="37"/>
      <c r="K350" s="50">
        <v>3.3650000000000002</v>
      </c>
      <c r="L350" s="40" t="s">
        <v>46</v>
      </c>
      <c r="M350" s="39">
        <v>6.2E-2</v>
      </c>
      <c r="N350" s="39">
        <v>7.0000000000000007E-2</v>
      </c>
      <c r="O350" s="50">
        <v>19782568</v>
      </c>
      <c r="P350" s="54">
        <v>97.453699999999998</v>
      </c>
      <c r="Q350" s="50">
        <v>0</v>
      </c>
      <c r="R350" s="50">
        <v>19278.844440000001</v>
      </c>
      <c r="S350" s="39">
        <v>3.4270424027999999E-2</v>
      </c>
      <c r="T350" s="39">
        <v>2.32972498E-3</v>
      </c>
      <c r="U350" s="39">
        <v>3.7549883999999999E-4</v>
      </c>
      <c r="V350" s="53"/>
    </row>
    <row r="351" spans="2:22" x14ac:dyDescent="0.2">
      <c r="B351" s="47" t="s">
        <v>944</v>
      </c>
      <c r="C351" s="40" t="s">
        <v>945</v>
      </c>
      <c r="D351" s="40" t="s">
        <v>157</v>
      </c>
      <c r="E351" s="40" t="s">
        <v>252</v>
      </c>
      <c r="F351" s="48">
        <v>486</v>
      </c>
      <c r="G351" s="40" t="s">
        <v>474</v>
      </c>
      <c r="H351" s="62" t="s">
        <v>17</v>
      </c>
      <c r="I351" s="40" t="s">
        <v>578</v>
      </c>
      <c r="J351" s="37"/>
      <c r="K351" s="50">
        <v>1.5</v>
      </c>
      <c r="L351" s="40" t="s">
        <v>46</v>
      </c>
      <c r="M351" s="39">
        <v>8.1500000000000003E-2</v>
      </c>
      <c r="N351" s="39">
        <v>7.2800000000000004E-2</v>
      </c>
      <c r="O351" s="50">
        <v>41237000</v>
      </c>
      <c r="P351" s="54">
        <v>101.45</v>
      </c>
      <c r="Q351" s="50">
        <v>1540.28855</v>
      </c>
      <c r="R351" s="50">
        <v>43375.225050000001</v>
      </c>
      <c r="S351" s="39">
        <v>0.201201245157</v>
      </c>
      <c r="T351" s="39">
        <v>5.2416183780000002E-3</v>
      </c>
      <c r="U351" s="39">
        <v>8.4483002799999997E-4</v>
      </c>
      <c r="V351" s="53"/>
    </row>
    <row r="352" spans="2:22" x14ac:dyDescent="0.2">
      <c r="B352" s="47" t="s">
        <v>946</v>
      </c>
      <c r="C352" s="40" t="s">
        <v>947</v>
      </c>
      <c r="D352" s="40" t="s">
        <v>157</v>
      </c>
      <c r="E352" s="40" t="s">
        <v>252</v>
      </c>
      <c r="F352" s="48">
        <v>823</v>
      </c>
      <c r="G352" s="40" t="s">
        <v>474</v>
      </c>
      <c r="H352" s="62" t="s">
        <v>17</v>
      </c>
      <c r="I352" s="40" t="s">
        <v>578</v>
      </c>
      <c r="J352" s="37"/>
      <c r="K352" s="50">
        <v>2.9</v>
      </c>
      <c r="L352" s="40" t="s">
        <v>46</v>
      </c>
      <c r="M352" s="39">
        <v>2.9000000000000001E-2</v>
      </c>
      <c r="N352" s="39">
        <v>7.0499999999999993E-2</v>
      </c>
      <c r="O352" s="50">
        <v>10985127</v>
      </c>
      <c r="P352" s="54">
        <v>89.09</v>
      </c>
      <c r="Q352" s="50">
        <v>159.28433999999999</v>
      </c>
      <c r="R352" s="50">
        <v>9945.9339799999998</v>
      </c>
      <c r="S352" s="39">
        <v>7.3234179999999996E-2</v>
      </c>
      <c r="T352" s="39">
        <v>1.201902475E-3</v>
      </c>
      <c r="U352" s="39">
        <v>1.93719425E-4</v>
      </c>
      <c r="V352" s="53"/>
    </row>
    <row r="353" spans="2:22" x14ac:dyDescent="0.2">
      <c r="B353" s="47" t="s">
        <v>948</v>
      </c>
      <c r="C353" s="40" t="s">
        <v>949</v>
      </c>
      <c r="D353" s="40" t="s">
        <v>157</v>
      </c>
      <c r="E353" s="40" t="s">
        <v>252</v>
      </c>
      <c r="F353" s="48">
        <v>823</v>
      </c>
      <c r="G353" s="40" t="s">
        <v>474</v>
      </c>
      <c r="H353" s="62" t="s">
        <v>17</v>
      </c>
      <c r="I353" s="40" t="s">
        <v>578</v>
      </c>
      <c r="J353" s="37"/>
      <c r="K353" s="50">
        <v>2.02</v>
      </c>
      <c r="L353" s="40" t="s">
        <v>46</v>
      </c>
      <c r="M353" s="39">
        <v>8.5000000000000006E-2</v>
      </c>
      <c r="N353" s="39">
        <v>6.3E-2</v>
      </c>
      <c r="O353" s="50">
        <v>3919000</v>
      </c>
      <c r="P353" s="54">
        <v>100.21</v>
      </c>
      <c r="Q353" s="50">
        <v>0</v>
      </c>
      <c r="R353" s="50">
        <v>3927.2298999999998</v>
      </c>
      <c r="S353" s="39">
        <v>1.9001396377000001E-2</v>
      </c>
      <c r="T353" s="39">
        <v>4.7458060199999998E-4</v>
      </c>
      <c r="U353" s="39">
        <v>7.6491631917981101E-5</v>
      </c>
      <c r="V353" s="53"/>
    </row>
    <row r="354" spans="2:22" x14ac:dyDescent="0.2">
      <c r="B354" s="56" t="s">
        <v>2641</v>
      </c>
      <c r="C354" s="40" t="s">
        <v>950</v>
      </c>
      <c r="D354" s="40" t="s">
        <v>157</v>
      </c>
      <c r="E354" s="40" t="s">
        <v>252</v>
      </c>
      <c r="F354" s="48">
        <v>1331</v>
      </c>
      <c r="G354" s="40" t="s">
        <v>474</v>
      </c>
      <c r="H354" s="62" t="s">
        <v>17</v>
      </c>
      <c r="I354" s="40" t="s">
        <v>578</v>
      </c>
      <c r="J354" s="37"/>
      <c r="K354" s="50">
        <v>2.88</v>
      </c>
      <c r="L354" s="40" t="s">
        <v>46</v>
      </c>
      <c r="M354" s="39">
        <v>4.3999999999999997E-2</v>
      </c>
      <c r="N354" s="39">
        <v>7.4999999999999997E-2</v>
      </c>
      <c r="O354" s="50">
        <v>5569909</v>
      </c>
      <c r="P354" s="55">
        <v>92</v>
      </c>
      <c r="Q354" s="50">
        <v>122.538</v>
      </c>
      <c r="R354" s="50">
        <v>5246.8542799999996</v>
      </c>
      <c r="S354" s="39">
        <v>3.2793203181999998E-2</v>
      </c>
      <c r="T354" s="39">
        <v>6.34048763E-4</v>
      </c>
      <c r="U354" s="39">
        <v>1.02194283E-4</v>
      </c>
      <c r="V354" s="53"/>
    </row>
    <row r="355" spans="2:22" x14ac:dyDescent="0.2">
      <c r="B355" s="47" t="s">
        <v>951</v>
      </c>
      <c r="C355" s="40" t="s">
        <v>952</v>
      </c>
      <c r="D355" s="40" t="s">
        <v>157</v>
      </c>
      <c r="E355" s="40" t="s">
        <v>252</v>
      </c>
      <c r="F355" s="48">
        <v>1331</v>
      </c>
      <c r="G355" s="40" t="s">
        <v>474</v>
      </c>
      <c r="H355" s="62" t="s">
        <v>17</v>
      </c>
      <c r="I355" s="40" t="s">
        <v>578</v>
      </c>
      <c r="J355" s="37"/>
      <c r="K355" s="50">
        <v>0.65</v>
      </c>
      <c r="L355" s="40" t="s">
        <v>46</v>
      </c>
      <c r="M355" s="39">
        <v>1.7000000000000001E-2</v>
      </c>
      <c r="N355" s="39">
        <v>3.5099999999999999E-2</v>
      </c>
      <c r="O355" s="50">
        <v>2199906.36</v>
      </c>
      <c r="P355" s="54">
        <v>99.95</v>
      </c>
      <c r="Q355" s="50">
        <v>37.802990000000001</v>
      </c>
      <c r="R355" s="50">
        <v>2236.6093900000001</v>
      </c>
      <c r="S355" s="39">
        <v>4.7279311411000002E-2</v>
      </c>
      <c r="T355" s="39">
        <v>2.7027993200000002E-4</v>
      </c>
      <c r="U355" s="39">
        <v>4.3562996453092898E-5</v>
      </c>
      <c r="V355" s="53"/>
    </row>
    <row r="356" spans="2:22" x14ac:dyDescent="0.2">
      <c r="B356" s="47" t="s">
        <v>953</v>
      </c>
      <c r="C356" s="40" t="s">
        <v>954</v>
      </c>
      <c r="D356" s="40" t="s">
        <v>157</v>
      </c>
      <c r="E356" s="40" t="s">
        <v>252</v>
      </c>
      <c r="F356" s="48">
        <v>1331</v>
      </c>
      <c r="G356" s="40" t="s">
        <v>474</v>
      </c>
      <c r="H356" s="62" t="s">
        <v>17</v>
      </c>
      <c r="I356" s="40" t="s">
        <v>578</v>
      </c>
      <c r="J356" s="37"/>
      <c r="K356" s="50">
        <v>0.74</v>
      </c>
      <c r="L356" s="40" t="s">
        <v>46</v>
      </c>
      <c r="M356" s="39">
        <v>2.8250000000000001E-2</v>
      </c>
      <c r="N356" s="39">
        <v>2.4199999999999999E-2</v>
      </c>
      <c r="O356" s="50">
        <v>7328700</v>
      </c>
      <c r="P356" s="54">
        <v>102.4</v>
      </c>
      <c r="Q356" s="50">
        <v>148.40620000000001</v>
      </c>
      <c r="R356" s="50">
        <v>7652.9949999999999</v>
      </c>
      <c r="S356" s="39">
        <v>0.17549568965500001</v>
      </c>
      <c r="T356" s="39">
        <v>9.2481547200000001E-4</v>
      </c>
      <c r="U356" s="39">
        <v>1.49059283E-4</v>
      </c>
      <c r="V356" s="53"/>
    </row>
    <row r="357" spans="2:22" x14ac:dyDescent="0.2">
      <c r="B357" s="47" t="s">
        <v>955</v>
      </c>
      <c r="C357" s="40" t="s">
        <v>956</v>
      </c>
      <c r="D357" s="40" t="s">
        <v>157</v>
      </c>
      <c r="E357" s="40" t="s">
        <v>252</v>
      </c>
      <c r="F357" s="48">
        <v>1903</v>
      </c>
      <c r="G357" s="40" t="s">
        <v>474</v>
      </c>
      <c r="H357" s="62" t="s">
        <v>17</v>
      </c>
      <c r="I357" s="40" t="s">
        <v>578</v>
      </c>
      <c r="J357" s="37"/>
      <c r="K357" s="50">
        <v>2.9620000000000002</v>
      </c>
      <c r="L357" s="40" t="s">
        <v>46</v>
      </c>
      <c r="M357" s="39">
        <v>5.6000000000000001E-2</v>
      </c>
      <c r="N357" s="39">
        <v>7.1800000000000003E-2</v>
      </c>
      <c r="O357" s="50">
        <v>10560000</v>
      </c>
      <c r="P357" s="54">
        <v>97.684299999999993</v>
      </c>
      <c r="Q357" s="50">
        <v>0</v>
      </c>
      <c r="R357" s="50">
        <v>10315.46207</v>
      </c>
      <c r="S357" s="39">
        <v>6.2117647057999999E-2</v>
      </c>
      <c r="T357" s="39">
        <v>1.24655758E-3</v>
      </c>
      <c r="U357" s="39">
        <v>2.00916816E-4</v>
      </c>
      <c r="V357" s="53"/>
    </row>
    <row r="358" spans="2:22" x14ac:dyDescent="0.2">
      <c r="B358" s="47" t="s">
        <v>957</v>
      </c>
      <c r="C358" s="40" t="s">
        <v>958</v>
      </c>
      <c r="D358" s="40" t="s">
        <v>157</v>
      </c>
      <c r="E358" s="40" t="s">
        <v>252</v>
      </c>
      <c r="F358" s="48">
        <v>434</v>
      </c>
      <c r="G358" s="40" t="s">
        <v>474</v>
      </c>
      <c r="H358" s="62" t="s">
        <v>17</v>
      </c>
      <c r="I358" s="40" t="s">
        <v>578</v>
      </c>
      <c r="J358" s="37"/>
      <c r="K358" s="50">
        <v>3.31</v>
      </c>
      <c r="L358" s="40" t="s">
        <v>46</v>
      </c>
      <c r="M358" s="39">
        <v>3.95E-2</v>
      </c>
      <c r="N358" s="39">
        <v>7.4399999999999994E-2</v>
      </c>
      <c r="O358" s="50">
        <v>21682000</v>
      </c>
      <c r="P358" s="54">
        <v>89.73</v>
      </c>
      <c r="Q358" s="50">
        <v>428.21949999999998</v>
      </c>
      <c r="R358" s="50">
        <v>19883.4781</v>
      </c>
      <c r="S358" s="39">
        <v>2.5860608907999998E-2</v>
      </c>
      <c r="T358" s="39">
        <v>2.4027910890000001E-3</v>
      </c>
      <c r="U358" s="39">
        <v>3.8727544E-4</v>
      </c>
      <c r="V358" s="53"/>
    </row>
    <row r="359" spans="2:22" x14ac:dyDescent="0.2">
      <c r="B359" s="47" t="s">
        <v>959</v>
      </c>
      <c r="C359" s="40" t="s">
        <v>960</v>
      </c>
      <c r="D359" s="40" t="s">
        <v>157</v>
      </c>
      <c r="E359" s="40" t="s">
        <v>252</v>
      </c>
      <c r="F359" s="48">
        <v>473</v>
      </c>
      <c r="G359" s="40" t="s">
        <v>474</v>
      </c>
      <c r="H359" s="62" t="s">
        <v>17</v>
      </c>
      <c r="I359" s="40" t="s">
        <v>578</v>
      </c>
      <c r="J359" s="37"/>
      <c r="K359" s="50">
        <v>1.81</v>
      </c>
      <c r="L359" s="40" t="s">
        <v>46</v>
      </c>
      <c r="M359" s="39">
        <v>8.7499999999999994E-2</v>
      </c>
      <c r="N359" s="39">
        <v>0.06</v>
      </c>
      <c r="O359" s="50">
        <v>3334777.9</v>
      </c>
      <c r="P359" s="54">
        <v>105.01</v>
      </c>
      <c r="Q359" s="50">
        <v>107.59729</v>
      </c>
      <c r="R359" s="50">
        <v>3609.4475600000001</v>
      </c>
      <c r="S359" s="39">
        <v>5.5716474112000001E-2</v>
      </c>
      <c r="T359" s="39">
        <v>4.3617863900000001E-4</v>
      </c>
      <c r="U359" s="39">
        <v>7.0302106374463795E-5</v>
      </c>
      <c r="V359" s="53"/>
    </row>
    <row r="360" spans="2:22" x14ac:dyDescent="0.2">
      <c r="B360" s="47" t="s">
        <v>961</v>
      </c>
      <c r="C360" s="40" t="s">
        <v>962</v>
      </c>
      <c r="D360" s="40" t="s">
        <v>157</v>
      </c>
      <c r="E360" s="40" t="s">
        <v>252</v>
      </c>
      <c r="F360" s="48">
        <v>642</v>
      </c>
      <c r="G360" s="40" t="s">
        <v>487</v>
      </c>
      <c r="H360" s="62" t="s">
        <v>17</v>
      </c>
      <c r="I360" s="40" t="s">
        <v>578</v>
      </c>
      <c r="J360" s="37"/>
      <c r="K360" s="50">
        <v>1.93</v>
      </c>
      <c r="L360" s="40" t="s">
        <v>46</v>
      </c>
      <c r="M360" s="39">
        <v>3.5000000000000003E-2</v>
      </c>
      <c r="N360" s="39">
        <v>4.9099999999999998E-2</v>
      </c>
      <c r="O360" s="50">
        <v>4317</v>
      </c>
      <c r="P360" s="54">
        <v>97.46</v>
      </c>
      <c r="Q360" s="50">
        <v>0.10296</v>
      </c>
      <c r="R360" s="50">
        <v>4.3103100000000003</v>
      </c>
      <c r="S360" s="39">
        <v>3.5975E-5</v>
      </c>
      <c r="T360" s="39">
        <v>5.2087338079185199E-7</v>
      </c>
      <c r="U360" s="39">
        <v>8.3952978146859496E-8</v>
      </c>
      <c r="V360" s="53"/>
    </row>
    <row r="361" spans="2:22" x14ac:dyDescent="0.2">
      <c r="B361" s="47" t="s">
        <v>963</v>
      </c>
      <c r="C361" s="40" t="s">
        <v>964</v>
      </c>
      <c r="D361" s="40" t="s">
        <v>157</v>
      </c>
      <c r="E361" s="40" t="s">
        <v>252</v>
      </c>
      <c r="F361" s="48">
        <v>1484</v>
      </c>
      <c r="G361" s="40" t="s">
        <v>474</v>
      </c>
      <c r="H361" s="62" t="s">
        <v>17</v>
      </c>
      <c r="I361" s="40" t="s">
        <v>578</v>
      </c>
      <c r="J361" s="37"/>
      <c r="K361" s="50">
        <v>2.8</v>
      </c>
      <c r="L361" s="40" t="s">
        <v>46</v>
      </c>
      <c r="M361" s="39">
        <v>2.75E-2</v>
      </c>
      <c r="N361" s="39">
        <v>7.46E-2</v>
      </c>
      <c r="O361" s="50">
        <v>4761000</v>
      </c>
      <c r="P361" s="54">
        <v>88.1</v>
      </c>
      <c r="Q361" s="50">
        <v>0</v>
      </c>
      <c r="R361" s="50">
        <v>4194.4409999999998</v>
      </c>
      <c r="S361" s="39">
        <v>9.5219999999999999E-2</v>
      </c>
      <c r="T361" s="39">
        <v>5.0687135299999999E-4</v>
      </c>
      <c r="U361" s="39">
        <v>8.1696168862863998E-5</v>
      </c>
      <c r="V361" s="53"/>
    </row>
    <row r="362" spans="2:22" x14ac:dyDescent="0.2">
      <c r="B362" s="47" t="s">
        <v>965</v>
      </c>
      <c r="C362" s="40" t="s">
        <v>966</v>
      </c>
      <c r="D362" s="40" t="s">
        <v>157</v>
      </c>
      <c r="E362" s="40" t="s">
        <v>252</v>
      </c>
      <c r="F362" s="48">
        <v>1688</v>
      </c>
      <c r="G362" s="40" t="s">
        <v>674</v>
      </c>
      <c r="H362" s="62" t="s">
        <v>17</v>
      </c>
      <c r="I362" s="40" t="s">
        <v>578</v>
      </c>
      <c r="J362" s="37"/>
      <c r="K362" s="50">
        <v>3.68</v>
      </c>
      <c r="L362" s="40" t="s">
        <v>46</v>
      </c>
      <c r="M362" s="39">
        <v>0.05</v>
      </c>
      <c r="N362" s="39">
        <v>0.05</v>
      </c>
      <c r="O362" s="50">
        <v>3942000</v>
      </c>
      <c r="P362" s="55">
        <v>114</v>
      </c>
      <c r="Q362" s="50">
        <v>111.53964000000001</v>
      </c>
      <c r="R362" s="50">
        <v>4605.4196400000001</v>
      </c>
      <c r="S362" s="39">
        <v>2.5432258063999999E-2</v>
      </c>
      <c r="T362" s="39">
        <v>5.5653549200000002E-4</v>
      </c>
      <c r="U362" s="39">
        <v>8.9700901882703907E-5</v>
      </c>
      <c r="V362" s="53"/>
    </row>
    <row r="363" spans="2:22" x14ac:dyDescent="0.2">
      <c r="B363" s="47" t="s">
        <v>967</v>
      </c>
      <c r="C363" s="40" t="s">
        <v>968</v>
      </c>
      <c r="D363" s="40" t="s">
        <v>157</v>
      </c>
      <c r="E363" s="40" t="s">
        <v>252</v>
      </c>
      <c r="F363" s="48">
        <v>1298</v>
      </c>
      <c r="G363" s="40" t="s">
        <v>424</v>
      </c>
      <c r="H363" s="62" t="s">
        <v>17</v>
      </c>
      <c r="I363" s="40" t="s">
        <v>578</v>
      </c>
      <c r="J363" s="37"/>
      <c r="K363" s="50">
        <v>0.99</v>
      </c>
      <c r="L363" s="40" t="s">
        <v>46</v>
      </c>
      <c r="M363" s="39">
        <v>4.65E-2</v>
      </c>
      <c r="N363" s="39">
        <v>3.6400000000000002E-2</v>
      </c>
      <c r="O363" s="50">
        <v>2900000</v>
      </c>
      <c r="P363" s="55">
        <v>101</v>
      </c>
      <c r="Q363" s="50">
        <v>67.42501</v>
      </c>
      <c r="R363" s="50">
        <v>2996.4250099999999</v>
      </c>
      <c r="S363" s="39">
        <v>9.3008338677999999E-2</v>
      </c>
      <c r="T363" s="39">
        <v>3.6209878699999999E-4</v>
      </c>
      <c r="U363" s="39">
        <v>5.8362113950790801E-5</v>
      </c>
      <c r="V363" s="53"/>
    </row>
    <row r="364" spans="2:22" x14ac:dyDescent="0.2">
      <c r="B364" s="47" t="s">
        <v>969</v>
      </c>
      <c r="C364" s="40" t="s">
        <v>970</v>
      </c>
      <c r="D364" s="40" t="s">
        <v>157</v>
      </c>
      <c r="E364" s="40" t="s">
        <v>252</v>
      </c>
      <c r="F364" s="48">
        <v>365</v>
      </c>
      <c r="G364" s="40" t="s">
        <v>341</v>
      </c>
      <c r="H364" s="62" t="s">
        <v>17</v>
      </c>
      <c r="I364" s="40" t="s">
        <v>578</v>
      </c>
      <c r="J364" s="37"/>
      <c r="K364" s="50">
        <v>1.82</v>
      </c>
      <c r="L364" s="40" t="s">
        <v>46</v>
      </c>
      <c r="M364" s="39">
        <v>0.06</v>
      </c>
      <c r="N364" s="39">
        <v>0.1114</v>
      </c>
      <c r="O364" s="50">
        <v>24760119.609999999</v>
      </c>
      <c r="P364" s="54">
        <v>94.35</v>
      </c>
      <c r="Q364" s="50">
        <v>0</v>
      </c>
      <c r="R364" s="50">
        <v>23361.172849999999</v>
      </c>
      <c r="S364" s="39">
        <v>0.13661579261099999</v>
      </c>
      <c r="T364" s="39">
        <v>2.8230482450000002E-3</v>
      </c>
      <c r="U364" s="39">
        <v>4.5501136400000002E-4</v>
      </c>
      <c r="V364" s="53"/>
    </row>
    <row r="365" spans="2:22" x14ac:dyDescent="0.2">
      <c r="B365" s="47" t="s">
        <v>971</v>
      </c>
      <c r="C365" s="40" t="s">
        <v>972</v>
      </c>
      <c r="D365" s="40" t="s">
        <v>157</v>
      </c>
      <c r="E365" s="40" t="s">
        <v>252</v>
      </c>
      <c r="F365" s="48">
        <v>365</v>
      </c>
      <c r="G365" s="40" t="s">
        <v>341</v>
      </c>
      <c r="H365" s="62" t="s">
        <v>17</v>
      </c>
      <c r="I365" s="40" t="s">
        <v>578</v>
      </c>
      <c r="J365" s="37"/>
      <c r="K365" s="50">
        <v>3.18</v>
      </c>
      <c r="L365" s="40" t="s">
        <v>46</v>
      </c>
      <c r="M365" s="39">
        <v>6.7500000000000004E-2</v>
      </c>
      <c r="N365" s="39">
        <v>7.0999999999999994E-2</v>
      </c>
      <c r="O365" s="50">
        <v>54854000</v>
      </c>
      <c r="P365" s="54">
        <v>99.29</v>
      </c>
      <c r="Q365" s="50">
        <v>1410.0495100000001</v>
      </c>
      <c r="R365" s="50">
        <v>55874.586109999997</v>
      </c>
      <c r="S365" s="39">
        <v>0.188676130168</v>
      </c>
      <c r="T365" s="39">
        <v>6.7520861760000002E-3</v>
      </c>
      <c r="U365" s="39">
        <v>1.0882831869999999E-3</v>
      </c>
      <c r="V365" s="53"/>
    </row>
    <row r="366" spans="2:22" x14ac:dyDescent="0.2">
      <c r="B366" s="47" t="s">
        <v>973</v>
      </c>
      <c r="C366" s="40" t="s">
        <v>974</v>
      </c>
      <c r="D366" s="40" t="s">
        <v>157</v>
      </c>
      <c r="E366" s="40" t="s">
        <v>252</v>
      </c>
      <c r="F366" s="48">
        <v>2385</v>
      </c>
      <c r="G366" s="40" t="s">
        <v>474</v>
      </c>
      <c r="H366" s="62" t="s">
        <v>17</v>
      </c>
      <c r="I366" s="40" t="s">
        <v>578</v>
      </c>
      <c r="J366" s="37"/>
      <c r="K366" s="50">
        <v>2.4700000000000002</v>
      </c>
      <c r="L366" s="40" t="s">
        <v>46</v>
      </c>
      <c r="M366" s="39">
        <v>0.06</v>
      </c>
      <c r="N366" s="39">
        <v>6.5100000000000005E-2</v>
      </c>
      <c r="O366" s="50">
        <v>20000000</v>
      </c>
      <c r="P366" s="54">
        <v>97.945400000000006</v>
      </c>
      <c r="Q366" s="50">
        <v>0</v>
      </c>
      <c r="R366" s="50">
        <v>19589.079989999998</v>
      </c>
      <c r="S366" s="39">
        <v>0.08</v>
      </c>
      <c r="T366" s="39">
        <v>2.3672149609999999E-3</v>
      </c>
      <c r="U366" s="39">
        <v>3.8154137500000002E-4</v>
      </c>
      <c r="V366" s="53"/>
    </row>
    <row r="367" spans="2:22" x14ac:dyDescent="0.2">
      <c r="B367" s="47" t="s">
        <v>975</v>
      </c>
      <c r="C367" s="40" t="s">
        <v>976</v>
      </c>
      <c r="D367" s="40" t="s">
        <v>157</v>
      </c>
      <c r="E367" s="40" t="s">
        <v>252</v>
      </c>
      <c r="F367" s="48">
        <v>2344</v>
      </c>
      <c r="G367" s="40" t="s">
        <v>564</v>
      </c>
      <c r="H367" s="62" t="s">
        <v>17</v>
      </c>
      <c r="I367" s="40" t="s">
        <v>578</v>
      </c>
      <c r="J367" s="37"/>
      <c r="K367" s="50">
        <v>3.61</v>
      </c>
      <c r="L367" s="40" t="s">
        <v>46</v>
      </c>
      <c r="M367" s="39">
        <v>5.2999999999999999E-2</v>
      </c>
      <c r="N367" s="39">
        <v>7.1499999999999994E-2</v>
      </c>
      <c r="O367" s="50">
        <v>17952000</v>
      </c>
      <c r="P367" s="54">
        <v>94.08</v>
      </c>
      <c r="Q367" s="50">
        <v>475.72800000000001</v>
      </c>
      <c r="R367" s="50">
        <v>17364.9696</v>
      </c>
      <c r="S367" s="39">
        <v>8.9293885914999996E-2</v>
      </c>
      <c r="T367" s="39">
        <v>2.0984454529999999E-3</v>
      </c>
      <c r="U367" s="39">
        <v>3.38221824E-4</v>
      </c>
      <c r="V367" s="53"/>
    </row>
    <row r="368" spans="2:22" x14ac:dyDescent="0.2">
      <c r="B368" s="47" t="s">
        <v>977</v>
      </c>
      <c r="C368" s="40" t="s">
        <v>978</v>
      </c>
      <c r="D368" s="40" t="s">
        <v>157</v>
      </c>
      <c r="E368" s="40" t="s">
        <v>252</v>
      </c>
      <c r="F368" s="48">
        <v>539</v>
      </c>
      <c r="G368" s="40" t="s">
        <v>474</v>
      </c>
      <c r="H368" s="62" t="s">
        <v>17</v>
      </c>
      <c r="I368" s="40" t="s">
        <v>578</v>
      </c>
      <c r="J368" s="37"/>
      <c r="K368" s="50">
        <v>0.53</v>
      </c>
      <c r="L368" s="40" t="s">
        <v>46</v>
      </c>
      <c r="M368" s="39">
        <v>4.4999999999999998E-2</v>
      </c>
      <c r="N368" s="39">
        <v>-0.57340000000000002</v>
      </c>
      <c r="O368" s="50">
        <v>81.680000000000007</v>
      </c>
      <c r="P368" s="54">
        <v>163.9</v>
      </c>
      <c r="Q368" s="50">
        <v>0</v>
      </c>
      <c r="R368" s="50">
        <v>0.13388</v>
      </c>
      <c r="S368" s="39">
        <v>3.5961783999999999E-3</v>
      </c>
      <c r="T368" s="39">
        <v>1.61785412697493E-8</v>
      </c>
      <c r="U368" s="39">
        <v>2.6076140032391101E-9</v>
      </c>
      <c r="V368" s="53"/>
    </row>
    <row r="369" spans="2:22" x14ac:dyDescent="0.2">
      <c r="B369" s="47" t="s">
        <v>979</v>
      </c>
      <c r="C369" s="40" t="s">
        <v>980</v>
      </c>
      <c r="D369" s="40" t="s">
        <v>157</v>
      </c>
      <c r="E369" s="40" t="s">
        <v>252</v>
      </c>
      <c r="F369" s="48">
        <v>539</v>
      </c>
      <c r="G369" s="40" t="s">
        <v>474</v>
      </c>
      <c r="H369" s="62" t="s">
        <v>17</v>
      </c>
      <c r="I369" s="40" t="s">
        <v>578</v>
      </c>
      <c r="J369" s="37"/>
      <c r="K369" s="50">
        <v>1.45</v>
      </c>
      <c r="L369" s="40" t="s">
        <v>46</v>
      </c>
      <c r="M369" s="39">
        <v>4.3499999999999997E-2</v>
      </c>
      <c r="N369" s="39">
        <v>6.5000000000000002E-2</v>
      </c>
      <c r="O369" s="50">
        <v>120566.5</v>
      </c>
      <c r="P369" s="54">
        <v>99.09</v>
      </c>
      <c r="Q369" s="50">
        <v>0</v>
      </c>
      <c r="R369" s="50">
        <v>119.46934</v>
      </c>
      <c r="S369" s="39">
        <v>1.674534722E-3</v>
      </c>
      <c r="T369" s="39">
        <v>1.4437105226021201E-5</v>
      </c>
      <c r="U369" s="39">
        <v>2.32693400016234E-6</v>
      </c>
      <c r="V369" s="53"/>
    </row>
    <row r="370" spans="2:22" x14ac:dyDescent="0.2">
      <c r="B370" s="47" t="s">
        <v>981</v>
      </c>
      <c r="C370" s="40" t="s">
        <v>982</v>
      </c>
      <c r="D370" s="40" t="s">
        <v>157</v>
      </c>
      <c r="E370" s="40" t="s">
        <v>252</v>
      </c>
      <c r="F370" s="48">
        <v>1797</v>
      </c>
      <c r="G370" s="40" t="s">
        <v>474</v>
      </c>
      <c r="H370" s="62" t="s">
        <v>17</v>
      </c>
      <c r="I370" s="40" t="s">
        <v>578</v>
      </c>
      <c r="J370" s="37"/>
      <c r="K370" s="50">
        <v>1.52</v>
      </c>
      <c r="L370" s="40" t="s">
        <v>46</v>
      </c>
      <c r="M370" s="39">
        <v>4.4900000000000002E-2</v>
      </c>
      <c r="N370" s="39">
        <v>5.5100000000000003E-2</v>
      </c>
      <c r="O370" s="50">
        <v>16119740</v>
      </c>
      <c r="P370" s="54">
        <v>98.6</v>
      </c>
      <c r="Q370" s="50">
        <v>386.68776000000003</v>
      </c>
      <c r="R370" s="50">
        <v>16280.751399999999</v>
      </c>
      <c r="S370" s="39">
        <v>0.14887013410899999</v>
      </c>
      <c r="T370" s="39">
        <v>1.9674246219999999E-3</v>
      </c>
      <c r="U370" s="39">
        <v>3.1710423699999999E-4</v>
      </c>
      <c r="V370" s="53"/>
    </row>
    <row r="371" spans="2:22" x14ac:dyDescent="0.2">
      <c r="B371" s="47" t="s">
        <v>983</v>
      </c>
      <c r="C371" s="40" t="s">
        <v>984</v>
      </c>
      <c r="D371" s="40" t="s">
        <v>157</v>
      </c>
      <c r="E371" s="40" t="s">
        <v>252</v>
      </c>
      <c r="F371" s="48">
        <v>769</v>
      </c>
      <c r="G371" s="40" t="s">
        <v>487</v>
      </c>
      <c r="H371" s="62" t="s">
        <v>17</v>
      </c>
      <c r="I371" s="40" t="s">
        <v>578</v>
      </c>
      <c r="J371" s="37"/>
      <c r="K371" s="50">
        <v>3.18</v>
      </c>
      <c r="L371" s="40" t="s">
        <v>46</v>
      </c>
      <c r="M371" s="39">
        <v>4.3499999999999997E-2</v>
      </c>
      <c r="N371" s="39">
        <v>5.2200000000000003E-2</v>
      </c>
      <c r="O371" s="50">
        <v>56875</v>
      </c>
      <c r="P371" s="54">
        <v>97.5</v>
      </c>
      <c r="Q371" s="50">
        <v>1.2370300000000001</v>
      </c>
      <c r="R371" s="50">
        <v>56.690159999999999</v>
      </c>
      <c r="S371" s="39">
        <v>6.28821298E-4</v>
      </c>
      <c r="T371" s="39">
        <v>6.8506430620607397E-6</v>
      </c>
      <c r="U371" s="39">
        <v>1.1041683228403501E-6</v>
      </c>
      <c r="V371" s="53"/>
    </row>
    <row r="372" spans="2:22" x14ac:dyDescent="0.2">
      <c r="B372" s="44" t="s">
        <v>985</v>
      </c>
      <c r="C372" s="37"/>
      <c r="D372" s="37"/>
      <c r="E372" s="37"/>
      <c r="F372" s="37"/>
      <c r="G372" s="37"/>
      <c r="H372" s="61"/>
      <c r="I372" s="37"/>
      <c r="J372" s="37"/>
      <c r="K372" s="49">
        <v>2.678220608093</v>
      </c>
      <c r="L372" s="37"/>
      <c r="M372" s="37"/>
      <c r="N372" s="37"/>
      <c r="O372" s="37"/>
      <c r="P372" s="37"/>
      <c r="Q372" s="37"/>
      <c r="R372" s="49">
        <v>109954.95497999999</v>
      </c>
      <c r="S372" s="37"/>
      <c r="T372" s="46">
        <v>1.3287352681E-2</v>
      </c>
      <c r="U372" s="46">
        <v>2.1416199600000001E-3</v>
      </c>
      <c r="V372" s="53"/>
    </row>
    <row r="373" spans="2:22" x14ac:dyDescent="0.2">
      <c r="B373" s="47" t="s">
        <v>986</v>
      </c>
      <c r="C373" s="40" t="s">
        <v>987</v>
      </c>
      <c r="D373" s="40" t="s">
        <v>157</v>
      </c>
      <c r="E373" s="40" t="s">
        <v>252</v>
      </c>
      <c r="F373" s="48">
        <v>232</v>
      </c>
      <c r="G373" s="40" t="s">
        <v>674</v>
      </c>
      <c r="H373" s="62" t="s">
        <v>338</v>
      </c>
      <c r="I373" s="40" t="s">
        <v>93</v>
      </c>
      <c r="J373" s="37"/>
      <c r="K373" s="50">
        <v>1.46</v>
      </c>
      <c r="L373" s="40" t="s">
        <v>46</v>
      </c>
      <c r="M373" s="39">
        <v>3.49E-2</v>
      </c>
      <c r="N373" s="39">
        <v>7.0400000000000004E-2</v>
      </c>
      <c r="O373" s="50">
        <v>3900000.02</v>
      </c>
      <c r="P373" s="54">
        <v>93.84</v>
      </c>
      <c r="Q373" s="50">
        <v>0</v>
      </c>
      <c r="R373" s="50">
        <v>3659.7600200000002</v>
      </c>
      <c r="S373" s="39">
        <v>3.8710126879999999E-3</v>
      </c>
      <c r="T373" s="39">
        <v>4.4225857799999997E-4</v>
      </c>
      <c r="U373" s="39">
        <v>7.1282054650781499E-5</v>
      </c>
      <c r="V373" s="53"/>
    </row>
    <row r="374" spans="2:22" x14ac:dyDescent="0.2">
      <c r="B374" s="47" t="s">
        <v>988</v>
      </c>
      <c r="C374" s="40" t="s">
        <v>989</v>
      </c>
      <c r="D374" s="40" t="s">
        <v>157</v>
      </c>
      <c r="E374" s="40" t="s">
        <v>252</v>
      </c>
      <c r="F374" s="48">
        <v>2356</v>
      </c>
      <c r="G374" s="40" t="s">
        <v>341</v>
      </c>
      <c r="H374" s="62" t="s">
        <v>428</v>
      </c>
      <c r="I374" s="40" t="s">
        <v>93</v>
      </c>
      <c r="J374" s="37"/>
      <c r="K374" s="50">
        <v>3.73</v>
      </c>
      <c r="L374" s="40" t="s">
        <v>46</v>
      </c>
      <c r="M374" s="39">
        <v>4.7199999999999999E-2</v>
      </c>
      <c r="N374" s="39">
        <v>9.0999999999999998E-2</v>
      </c>
      <c r="O374" s="50">
        <v>25000000</v>
      </c>
      <c r="P374" s="54">
        <v>96.16</v>
      </c>
      <c r="Q374" s="50">
        <v>0</v>
      </c>
      <c r="R374" s="50">
        <v>24040</v>
      </c>
      <c r="S374" s="39">
        <v>7.5996619670000001E-2</v>
      </c>
      <c r="T374" s="39">
        <v>2.9050801620000002E-3</v>
      </c>
      <c r="U374" s="39">
        <v>4.6823304899999999E-4</v>
      </c>
      <c r="V374" s="53"/>
    </row>
    <row r="375" spans="2:22" x14ac:dyDescent="0.2">
      <c r="B375" s="47" t="s">
        <v>990</v>
      </c>
      <c r="C375" s="40" t="s">
        <v>991</v>
      </c>
      <c r="D375" s="40" t="s">
        <v>157</v>
      </c>
      <c r="E375" s="40" t="s">
        <v>252</v>
      </c>
      <c r="F375" s="48">
        <v>1146</v>
      </c>
      <c r="G375" s="40" t="s">
        <v>992</v>
      </c>
      <c r="H375" s="62" t="s">
        <v>428</v>
      </c>
      <c r="I375" s="40" t="s">
        <v>93</v>
      </c>
      <c r="J375" s="37"/>
      <c r="K375" s="50">
        <v>1.93</v>
      </c>
      <c r="L375" s="40" t="s">
        <v>46</v>
      </c>
      <c r="M375" s="39">
        <v>3.3700000000000001E-2</v>
      </c>
      <c r="N375" s="39">
        <v>6.3700000000000007E-2</v>
      </c>
      <c r="O375" s="50">
        <v>782218.96</v>
      </c>
      <c r="P375" s="54">
        <v>94.5</v>
      </c>
      <c r="Q375" s="50">
        <v>22.932369999999999</v>
      </c>
      <c r="R375" s="50">
        <v>762.12928999999997</v>
      </c>
      <c r="S375" s="39">
        <v>3.72485219E-3</v>
      </c>
      <c r="T375" s="39">
        <v>9.2098447648265093E-5</v>
      </c>
      <c r="U375" s="39">
        <v>1.4844181422786699E-5</v>
      </c>
      <c r="V375" s="53"/>
    </row>
    <row r="376" spans="2:22" x14ac:dyDescent="0.2">
      <c r="B376" s="47" t="s">
        <v>993</v>
      </c>
      <c r="C376" s="40" t="s">
        <v>994</v>
      </c>
      <c r="D376" s="40" t="s">
        <v>157</v>
      </c>
      <c r="E376" s="40" t="s">
        <v>252</v>
      </c>
      <c r="F376" s="48">
        <v>1390</v>
      </c>
      <c r="G376" s="40" t="s">
        <v>995</v>
      </c>
      <c r="H376" s="62" t="s">
        <v>478</v>
      </c>
      <c r="I376" s="40" t="s">
        <v>93</v>
      </c>
      <c r="J376" s="37"/>
      <c r="K376" s="50">
        <v>1.91</v>
      </c>
      <c r="L376" s="40" t="s">
        <v>46</v>
      </c>
      <c r="M376" s="39">
        <v>3.9E-2</v>
      </c>
      <c r="N376" s="39">
        <v>7.46E-2</v>
      </c>
      <c r="O376" s="50">
        <v>2342656.7999999998</v>
      </c>
      <c r="P376" s="54">
        <v>90.57</v>
      </c>
      <c r="Q376" s="50">
        <v>76.042940000000002</v>
      </c>
      <c r="R376" s="50">
        <v>2197.7872000000002</v>
      </c>
      <c r="S376" s="39">
        <v>1.9811587289999998E-2</v>
      </c>
      <c r="T376" s="39">
        <v>2.6558851800000002E-4</v>
      </c>
      <c r="U376" s="39">
        <v>4.2806847018670897E-5</v>
      </c>
      <c r="V376" s="53"/>
    </row>
    <row r="377" spans="2:22" x14ac:dyDescent="0.2">
      <c r="B377" s="47" t="s">
        <v>996</v>
      </c>
      <c r="C377" s="40" t="s">
        <v>997</v>
      </c>
      <c r="D377" s="40" t="s">
        <v>157</v>
      </c>
      <c r="E377" s="40" t="s">
        <v>252</v>
      </c>
      <c r="F377" s="48">
        <v>1689</v>
      </c>
      <c r="G377" s="40" t="s">
        <v>674</v>
      </c>
      <c r="H377" s="62" t="s">
        <v>475</v>
      </c>
      <c r="I377" s="40" t="s">
        <v>270</v>
      </c>
      <c r="J377" s="37"/>
      <c r="K377" s="50">
        <v>3.81</v>
      </c>
      <c r="L377" s="40" t="s">
        <v>46</v>
      </c>
      <c r="M377" s="39">
        <v>4.6899999999999997E-2</v>
      </c>
      <c r="N377" s="39">
        <v>8.3799999999999999E-2</v>
      </c>
      <c r="O377" s="50">
        <v>28770470.289999999</v>
      </c>
      <c r="P377" s="54">
        <v>89.22</v>
      </c>
      <c r="Q377" s="50">
        <v>0</v>
      </c>
      <c r="R377" s="50">
        <v>25669.013579999999</v>
      </c>
      <c r="S377" s="39">
        <v>1.8330904703999999E-2</v>
      </c>
      <c r="T377" s="39">
        <v>3.1019360279999999E-3</v>
      </c>
      <c r="U377" s="39">
        <v>4.9996175099999997E-4</v>
      </c>
      <c r="V377" s="53"/>
    </row>
    <row r="378" spans="2:22" x14ac:dyDescent="0.2">
      <c r="B378" s="47" t="s">
        <v>998</v>
      </c>
      <c r="C378" s="40" t="s">
        <v>999</v>
      </c>
      <c r="D378" s="40" t="s">
        <v>157</v>
      </c>
      <c r="E378" s="40" t="s">
        <v>252</v>
      </c>
      <c r="F378" s="48">
        <v>1689</v>
      </c>
      <c r="G378" s="40" t="s">
        <v>674</v>
      </c>
      <c r="H378" s="62" t="s">
        <v>475</v>
      </c>
      <c r="I378" s="40" t="s">
        <v>270</v>
      </c>
      <c r="J378" s="37"/>
      <c r="K378" s="50">
        <v>3.92</v>
      </c>
      <c r="L378" s="40" t="s">
        <v>46</v>
      </c>
      <c r="M378" s="39">
        <v>4.6899999999999997E-2</v>
      </c>
      <c r="N378" s="39">
        <v>8.2199999999999995E-2</v>
      </c>
      <c r="O378" s="50">
        <v>9314759.2799999993</v>
      </c>
      <c r="P378" s="55">
        <v>91</v>
      </c>
      <c r="Q378" s="50">
        <v>0</v>
      </c>
      <c r="R378" s="50">
        <v>8476.4309400000002</v>
      </c>
      <c r="S378" s="39">
        <v>6.9801665590000003E-3</v>
      </c>
      <c r="T378" s="39">
        <v>1.024322436E-3</v>
      </c>
      <c r="U378" s="39">
        <v>1.6509755000000001E-4</v>
      </c>
      <c r="V378" s="53"/>
    </row>
    <row r="379" spans="2:22" x14ac:dyDescent="0.2">
      <c r="B379" s="47" t="s">
        <v>1000</v>
      </c>
      <c r="C379" s="40" t="s">
        <v>1001</v>
      </c>
      <c r="D379" s="40" t="s">
        <v>157</v>
      </c>
      <c r="E379" s="40" t="s">
        <v>252</v>
      </c>
      <c r="F379" s="48">
        <v>259</v>
      </c>
      <c r="G379" s="40" t="s">
        <v>311</v>
      </c>
      <c r="H379" s="62" t="s">
        <v>512</v>
      </c>
      <c r="I379" s="40" t="s">
        <v>93</v>
      </c>
      <c r="J379" s="37"/>
      <c r="K379" s="50">
        <v>0.5</v>
      </c>
      <c r="L379" s="40" t="s">
        <v>46</v>
      </c>
      <c r="M379" s="39">
        <v>6.7000000000000004E-2</v>
      </c>
      <c r="N379" s="39">
        <v>7.1400000000000005E-2</v>
      </c>
      <c r="O379" s="50">
        <v>5000000</v>
      </c>
      <c r="P379" s="54">
        <v>90.97</v>
      </c>
      <c r="Q379" s="50">
        <v>151.76990000000001</v>
      </c>
      <c r="R379" s="50">
        <v>4700.2699000000002</v>
      </c>
      <c r="S379" s="39">
        <v>1.1862285039E-2</v>
      </c>
      <c r="T379" s="39">
        <v>5.67997539E-4</v>
      </c>
      <c r="U379" s="39">
        <v>9.15483239486351E-5</v>
      </c>
      <c r="V379" s="53"/>
    </row>
    <row r="380" spans="2:22" x14ac:dyDescent="0.2">
      <c r="B380" s="47" t="s">
        <v>1002</v>
      </c>
      <c r="C380" s="40" t="s">
        <v>1003</v>
      </c>
      <c r="D380" s="40" t="s">
        <v>157</v>
      </c>
      <c r="E380" s="40" t="s">
        <v>252</v>
      </c>
      <c r="F380" s="48">
        <v>576</v>
      </c>
      <c r="G380" s="40" t="s">
        <v>487</v>
      </c>
      <c r="H380" s="62" t="s">
        <v>512</v>
      </c>
      <c r="I380" s="40" t="s">
        <v>93</v>
      </c>
      <c r="J380" s="37"/>
      <c r="K380" s="50">
        <v>0.95</v>
      </c>
      <c r="L380" s="40" t="s">
        <v>46</v>
      </c>
      <c r="M380" s="39">
        <v>5.7000000000000002E-2</v>
      </c>
      <c r="N380" s="39">
        <v>7.0000000000000007E-2</v>
      </c>
      <c r="O380" s="50">
        <v>5340969.9400000004</v>
      </c>
      <c r="P380" s="54">
        <v>91.02</v>
      </c>
      <c r="Q380" s="50">
        <v>0</v>
      </c>
      <c r="R380" s="50">
        <v>4861.3508400000001</v>
      </c>
      <c r="S380" s="39">
        <v>9.1243113519999999E-3</v>
      </c>
      <c r="T380" s="39">
        <v>5.8746313999999997E-4</v>
      </c>
      <c r="U380" s="39">
        <v>9.4685737414417295E-5</v>
      </c>
      <c r="V380" s="53"/>
    </row>
    <row r="381" spans="2:22" x14ac:dyDescent="0.2">
      <c r="B381" s="47" t="s">
        <v>1004</v>
      </c>
      <c r="C381" s="40" t="s">
        <v>1005</v>
      </c>
      <c r="D381" s="40" t="s">
        <v>157</v>
      </c>
      <c r="E381" s="40" t="s">
        <v>252</v>
      </c>
      <c r="F381" s="48">
        <v>576</v>
      </c>
      <c r="G381" s="40" t="s">
        <v>487</v>
      </c>
      <c r="H381" s="62" t="s">
        <v>512</v>
      </c>
      <c r="I381" s="40" t="s">
        <v>93</v>
      </c>
      <c r="J381" s="37"/>
      <c r="K381" s="50">
        <v>2.12</v>
      </c>
      <c r="L381" s="40" t="s">
        <v>46</v>
      </c>
      <c r="M381" s="39">
        <v>5.8500000000000003E-2</v>
      </c>
      <c r="N381" s="39">
        <v>6.6699999999999995E-2</v>
      </c>
      <c r="O381" s="50">
        <v>6169289.3099999996</v>
      </c>
      <c r="P381" s="54">
        <v>101.1</v>
      </c>
      <c r="Q381" s="50">
        <v>0</v>
      </c>
      <c r="R381" s="50">
        <v>6237.1514999999999</v>
      </c>
      <c r="S381" s="39">
        <v>2.9621590095999999E-2</v>
      </c>
      <c r="T381" s="39">
        <v>7.5371984500000001E-4</v>
      </c>
      <c r="U381" s="39">
        <v>1.2148254800000001E-4</v>
      </c>
      <c r="V381" s="53"/>
    </row>
    <row r="382" spans="2:22" x14ac:dyDescent="0.2">
      <c r="B382" s="47" t="s">
        <v>1006</v>
      </c>
      <c r="C382" s="40" t="s">
        <v>1007</v>
      </c>
      <c r="D382" s="40" t="s">
        <v>157</v>
      </c>
      <c r="E382" s="40" t="s">
        <v>252</v>
      </c>
      <c r="F382" s="48">
        <v>1702</v>
      </c>
      <c r="G382" s="40" t="s">
        <v>496</v>
      </c>
      <c r="H382" s="62" t="s">
        <v>540</v>
      </c>
      <c r="I382" s="40" t="s">
        <v>93</v>
      </c>
      <c r="J382" s="37"/>
      <c r="K382" s="50">
        <v>0.95</v>
      </c>
      <c r="L382" s="40" t="s">
        <v>46</v>
      </c>
      <c r="M382" s="39">
        <v>4.3299999999999998E-2</v>
      </c>
      <c r="N382" s="39">
        <v>8.3299999999999999E-2</v>
      </c>
      <c r="O382" s="50">
        <v>2176260.0699999998</v>
      </c>
      <c r="P382" s="54">
        <v>96.87</v>
      </c>
      <c r="Q382" s="50">
        <v>0</v>
      </c>
      <c r="R382" s="50">
        <v>2108.1431299999999</v>
      </c>
      <c r="S382" s="39">
        <v>8.1000718339999996E-3</v>
      </c>
      <c r="T382" s="39">
        <v>2.5475560599999997E-4</v>
      </c>
      <c r="U382" s="39">
        <v>4.1060827208099202E-5</v>
      </c>
      <c r="V382" s="53"/>
    </row>
    <row r="383" spans="2:22" x14ac:dyDescent="0.2">
      <c r="B383" s="47" t="s">
        <v>1008</v>
      </c>
      <c r="C383" s="40" t="s">
        <v>1009</v>
      </c>
      <c r="D383" s="40" t="s">
        <v>157</v>
      </c>
      <c r="E383" s="40" t="s">
        <v>252</v>
      </c>
      <c r="F383" s="48">
        <v>1132</v>
      </c>
      <c r="G383" s="40" t="s">
        <v>433</v>
      </c>
      <c r="H383" s="62" t="s">
        <v>17</v>
      </c>
      <c r="I383" s="40" t="s">
        <v>578</v>
      </c>
      <c r="J383" s="37"/>
      <c r="K383" s="50">
        <v>1.2</v>
      </c>
      <c r="L383" s="40" t="s">
        <v>46</v>
      </c>
      <c r="M383" s="39">
        <v>6.4500000000000002E-2</v>
      </c>
      <c r="N383" s="39">
        <v>0.30230000000000001</v>
      </c>
      <c r="O383" s="50">
        <v>25025591</v>
      </c>
      <c r="P383" s="54">
        <v>72.37</v>
      </c>
      <c r="Q383" s="50">
        <v>738.56825000000003</v>
      </c>
      <c r="R383" s="50">
        <v>18849.588459999999</v>
      </c>
      <c r="S383" s="39">
        <v>3.0300582868000001E-2</v>
      </c>
      <c r="T383" s="39">
        <v>2.2778521420000002E-3</v>
      </c>
      <c r="U383" s="39">
        <v>3.6713811400000001E-4</v>
      </c>
      <c r="V383" s="53"/>
    </row>
    <row r="384" spans="2:22" x14ac:dyDescent="0.2">
      <c r="B384" s="47" t="s">
        <v>1010</v>
      </c>
      <c r="C384" s="40" t="s">
        <v>1011</v>
      </c>
      <c r="D384" s="40" t="s">
        <v>157</v>
      </c>
      <c r="E384" s="40" t="s">
        <v>252</v>
      </c>
      <c r="F384" s="48">
        <v>1625</v>
      </c>
      <c r="G384" s="40" t="s">
        <v>674</v>
      </c>
      <c r="H384" s="62" t="s">
        <v>17</v>
      </c>
      <c r="I384" s="40" t="s">
        <v>578</v>
      </c>
      <c r="J384" s="37"/>
      <c r="K384" s="50">
        <v>0.67</v>
      </c>
      <c r="L384" s="40" t="s">
        <v>46</v>
      </c>
      <c r="M384" s="39">
        <v>0.1</v>
      </c>
      <c r="N384" s="39">
        <v>7.3599999999999999E-2</v>
      </c>
      <c r="O384" s="50">
        <v>3881502.58</v>
      </c>
      <c r="P384" s="54">
        <v>105.86</v>
      </c>
      <c r="Q384" s="50">
        <v>0</v>
      </c>
      <c r="R384" s="50">
        <v>4108.9586200000003</v>
      </c>
      <c r="S384" s="39">
        <v>1.8367433469000001E-2</v>
      </c>
      <c r="T384" s="39">
        <v>4.9654135499999997E-4</v>
      </c>
      <c r="U384" s="39">
        <v>8.00312073217959E-5</v>
      </c>
      <c r="V384" s="53"/>
    </row>
    <row r="385" spans="2:22" x14ac:dyDescent="0.2">
      <c r="B385" s="47" t="s">
        <v>1012</v>
      </c>
      <c r="C385" s="40" t="s">
        <v>1013</v>
      </c>
      <c r="D385" s="40" t="s">
        <v>157</v>
      </c>
      <c r="E385" s="40" t="s">
        <v>252</v>
      </c>
      <c r="F385" s="48">
        <v>1625</v>
      </c>
      <c r="G385" s="40" t="s">
        <v>674</v>
      </c>
      <c r="H385" s="62" t="s">
        <v>17</v>
      </c>
      <c r="I385" s="40" t="s">
        <v>578</v>
      </c>
      <c r="J385" s="37"/>
      <c r="K385" s="50">
        <v>3.55</v>
      </c>
      <c r="L385" s="40" t="s">
        <v>46</v>
      </c>
      <c r="M385" s="39">
        <v>5.7000000000000002E-2</v>
      </c>
      <c r="N385" s="39">
        <v>8.0500000000000002E-2</v>
      </c>
      <c r="O385" s="50">
        <v>4231896</v>
      </c>
      <c r="P385" s="54">
        <v>101.24</v>
      </c>
      <c r="Q385" s="50">
        <v>0</v>
      </c>
      <c r="R385" s="50">
        <v>4284.3715000000002</v>
      </c>
      <c r="S385" s="39">
        <v>1.410632E-2</v>
      </c>
      <c r="T385" s="39">
        <v>5.1773887899999997E-4</v>
      </c>
      <c r="U385" s="39">
        <v>8.3447767541668206E-5</v>
      </c>
      <c r="V385" s="53"/>
    </row>
    <row r="386" spans="2:22" x14ac:dyDescent="0.2">
      <c r="B386" s="44" t="s">
        <v>1014</v>
      </c>
      <c r="C386" s="37"/>
      <c r="D386" s="37"/>
      <c r="E386" s="37"/>
      <c r="F386" s="37"/>
      <c r="G386" s="37"/>
      <c r="H386" s="61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53"/>
    </row>
    <row r="387" spans="2:22" x14ac:dyDescent="0.2">
      <c r="B387" s="44" t="s">
        <v>1015</v>
      </c>
      <c r="C387" s="37"/>
      <c r="D387" s="37"/>
      <c r="E387" s="37"/>
      <c r="F387" s="37"/>
      <c r="G387" s="37"/>
      <c r="H387" s="61"/>
      <c r="I387" s="37"/>
      <c r="J387" s="37"/>
      <c r="K387" s="49">
        <v>3.9729927925730002</v>
      </c>
      <c r="L387" s="37"/>
      <c r="M387" s="37"/>
      <c r="N387" s="37"/>
      <c r="O387" s="37"/>
      <c r="P387" s="37"/>
      <c r="Q387" s="37"/>
      <c r="R387" s="49">
        <v>1048438.96373</v>
      </c>
      <c r="S387" s="37"/>
      <c r="T387" s="46">
        <v>0.126697139554</v>
      </c>
      <c r="U387" s="46">
        <v>2.0420706029999999E-2</v>
      </c>
      <c r="V387" s="53"/>
    </row>
    <row r="388" spans="2:22" ht="13.5" thickBot="1" x14ac:dyDescent="0.25">
      <c r="B388" s="44" t="s">
        <v>1016</v>
      </c>
      <c r="C388" s="37"/>
      <c r="D388" s="37"/>
      <c r="E388" s="37"/>
      <c r="F388" s="37"/>
      <c r="G388" s="37"/>
      <c r="H388" s="61"/>
      <c r="I388" s="37"/>
      <c r="J388" s="37"/>
      <c r="K388" s="49">
        <v>4.3133096873000003</v>
      </c>
      <c r="L388" s="37"/>
      <c r="M388" s="37"/>
      <c r="N388" s="37"/>
      <c r="O388" s="37"/>
      <c r="P388" s="37"/>
      <c r="Q388" s="37"/>
      <c r="R388" s="49">
        <v>470293.53694000002</v>
      </c>
      <c r="S388" s="37"/>
      <c r="T388" s="46">
        <v>5.6831964417000003E-2</v>
      </c>
      <c r="U388" s="46">
        <v>9.1600239950000006E-3</v>
      </c>
      <c r="V388" s="53"/>
    </row>
    <row r="389" spans="2:22" ht="13.5" thickBot="1" x14ac:dyDescent="0.25">
      <c r="B389" s="64" t="s">
        <v>1017</v>
      </c>
      <c r="C389" s="40" t="s">
        <v>1018</v>
      </c>
      <c r="D389" s="40" t="s">
        <v>62</v>
      </c>
      <c r="E389" s="40" t="s">
        <v>1019</v>
      </c>
      <c r="F389" s="48">
        <v>995</v>
      </c>
      <c r="G389" s="40" t="s">
        <v>1020</v>
      </c>
      <c r="H389" s="62" t="s">
        <v>1021</v>
      </c>
      <c r="I389" s="40" t="s">
        <v>213</v>
      </c>
      <c r="J389" s="37"/>
      <c r="K389" s="50">
        <v>3.7370000000000001</v>
      </c>
      <c r="L389" s="40" t="s">
        <v>47</v>
      </c>
      <c r="M389" s="39">
        <v>3.2550000000000003E-2</v>
      </c>
      <c r="N389" s="39">
        <v>6.6280000000000006E-2</v>
      </c>
      <c r="O389" s="50">
        <v>9270000</v>
      </c>
      <c r="P389" s="54">
        <v>87.999200000000002</v>
      </c>
      <c r="Q389" s="50">
        <v>0</v>
      </c>
      <c r="R389" s="50">
        <v>28804.223750000001</v>
      </c>
      <c r="S389" s="39">
        <v>9.2700000000000005E-3</v>
      </c>
      <c r="T389" s="39">
        <v>3.4808061149999999E-3</v>
      </c>
      <c r="U389" s="39">
        <v>5.61027018E-4</v>
      </c>
      <c r="V389" s="53"/>
    </row>
    <row r="390" spans="2:22" ht="13.5" thickBot="1" x14ac:dyDescent="0.25">
      <c r="B390" s="64" t="s">
        <v>1022</v>
      </c>
      <c r="C390" s="40" t="s">
        <v>1023</v>
      </c>
      <c r="D390" s="40" t="s">
        <v>1024</v>
      </c>
      <c r="E390" s="40" t="s">
        <v>1019</v>
      </c>
      <c r="F390" s="48">
        <v>995</v>
      </c>
      <c r="G390" s="40" t="s">
        <v>1025</v>
      </c>
      <c r="H390" s="62" t="s">
        <v>1026</v>
      </c>
      <c r="I390" s="40" t="s">
        <v>213</v>
      </c>
      <c r="J390" s="37"/>
      <c r="K390" s="50">
        <v>9.7850000000000001</v>
      </c>
      <c r="L390" s="40" t="s">
        <v>47</v>
      </c>
      <c r="M390" s="39">
        <v>6.3750000000000001E-2</v>
      </c>
      <c r="N390" s="39">
        <v>6.3479999999999995E-2</v>
      </c>
      <c r="O390" s="50">
        <v>11290000</v>
      </c>
      <c r="P390" s="54">
        <v>100.8601</v>
      </c>
      <c r="Q390" s="50">
        <v>0</v>
      </c>
      <c r="R390" s="50">
        <v>40207.868770000001</v>
      </c>
      <c r="S390" s="39">
        <v>1.6289135765999999E-2</v>
      </c>
      <c r="T390" s="39">
        <v>4.8588636410000002E-3</v>
      </c>
      <c r="U390" s="39">
        <v>7.8313864299999999E-4</v>
      </c>
      <c r="V390" s="53"/>
    </row>
    <row r="391" spans="2:22" ht="13.5" thickBot="1" x14ac:dyDescent="0.25">
      <c r="B391" s="64" t="s">
        <v>1027</v>
      </c>
      <c r="C391" s="40" t="s">
        <v>1028</v>
      </c>
      <c r="D391" s="40" t="s">
        <v>1024</v>
      </c>
      <c r="E391" s="40" t="s">
        <v>1019</v>
      </c>
      <c r="F391" s="48">
        <v>995</v>
      </c>
      <c r="G391" s="40" t="s">
        <v>1020</v>
      </c>
      <c r="H391" s="62" t="s">
        <v>1026</v>
      </c>
      <c r="I391" s="40" t="s">
        <v>213</v>
      </c>
      <c r="J391" s="37"/>
      <c r="K391" s="50">
        <v>3.0870000000000002</v>
      </c>
      <c r="L391" s="40" t="s">
        <v>47</v>
      </c>
      <c r="M391" s="39">
        <v>3.0769999999999999E-2</v>
      </c>
      <c r="N391" s="39">
        <v>6.6500000000000004E-2</v>
      </c>
      <c r="O391" s="50">
        <v>5268000</v>
      </c>
      <c r="P391" s="54">
        <v>88.878200000000007</v>
      </c>
      <c r="Q391" s="50">
        <v>0</v>
      </c>
      <c r="R391" s="50">
        <v>16532.507740000001</v>
      </c>
      <c r="S391" s="39">
        <v>8.7799999999999996E-3</v>
      </c>
      <c r="T391" s="39">
        <v>1.9978477640000001E-3</v>
      </c>
      <c r="U391" s="39">
        <v>3.2200775799999998E-4</v>
      </c>
      <c r="V391" s="53"/>
    </row>
    <row r="392" spans="2:22" ht="13.5" thickBot="1" x14ac:dyDescent="0.25">
      <c r="B392" s="64" t="s">
        <v>1029</v>
      </c>
      <c r="C392" s="40" t="s">
        <v>1030</v>
      </c>
      <c r="D392" s="40" t="s">
        <v>1024</v>
      </c>
      <c r="E392" s="40" t="s">
        <v>1019</v>
      </c>
      <c r="F392" s="48">
        <v>995</v>
      </c>
      <c r="G392" s="40" t="s">
        <v>1031</v>
      </c>
      <c r="H392" s="62" t="s">
        <v>1032</v>
      </c>
      <c r="I392" s="40" t="s">
        <v>213</v>
      </c>
      <c r="J392" s="37"/>
      <c r="K392" s="50">
        <v>4.5270000000000001</v>
      </c>
      <c r="L392" s="40" t="s">
        <v>47</v>
      </c>
      <c r="M392" s="39">
        <v>5.3749999999999999E-2</v>
      </c>
      <c r="N392" s="39">
        <v>7.5770000000000004E-2</v>
      </c>
      <c r="O392" s="50">
        <v>2000000</v>
      </c>
      <c r="P392" s="54">
        <v>92.031400000000005</v>
      </c>
      <c r="Q392" s="50">
        <v>0</v>
      </c>
      <c r="R392" s="50">
        <v>6499.2574699999996</v>
      </c>
      <c r="S392" s="39">
        <v>3.2000000000000002E-3</v>
      </c>
      <c r="T392" s="39">
        <v>7.8539367400000002E-4</v>
      </c>
      <c r="U392" s="39">
        <v>1.26587651E-4</v>
      </c>
      <c r="V392" s="53"/>
    </row>
    <row r="393" spans="2:22" ht="13.5" thickBot="1" x14ac:dyDescent="0.25">
      <c r="B393" s="64" t="s">
        <v>1033</v>
      </c>
      <c r="C393" s="40" t="s">
        <v>1034</v>
      </c>
      <c r="D393" s="40" t="s">
        <v>1024</v>
      </c>
      <c r="E393" s="40" t="s">
        <v>1019</v>
      </c>
      <c r="F393" s="48">
        <v>995</v>
      </c>
      <c r="G393" s="40" t="s">
        <v>1031</v>
      </c>
      <c r="H393" s="62" t="s">
        <v>1032</v>
      </c>
      <c r="I393" s="40" t="s">
        <v>213</v>
      </c>
      <c r="J393" s="37"/>
      <c r="K393" s="50">
        <v>6.4139999999999997</v>
      </c>
      <c r="L393" s="40" t="s">
        <v>47</v>
      </c>
      <c r="M393" s="39">
        <v>5.8749999999999997E-2</v>
      </c>
      <c r="N393" s="39">
        <v>7.9600000000000004E-2</v>
      </c>
      <c r="O393" s="50">
        <v>1080263</v>
      </c>
      <c r="P393" s="54">
        <v>89.054400000000001</v>
      </c>
      <c r="Q393" s="50">
        <v>0</v>
      </c>
      <c r="R393" s="50">
        <v>3396.8987400000001</v>
      </c>
      <c r="S393" s="39">
        <v>1.7284208000000001E-3</v>
      </c>
      <c r="T393" s="39">
        <v>4.10493475E-4</v>
      </c>
      <c r="U393" s="39">
        <v>6.6162240230126002E-5</v>
      </c>
      <c r="V393" s="53"/>
    </row>
    <row r="394" spans="2:22" ht="13.5" thickBot="1" x14ac:dyDescent="0.25">
      <c r="B394" s="64" t="s">
        <v>1035</v>
      </c>
      <c r="C394" s="40" t="s">
        <v>1036</v>
      </c>
      <c r="D394" s="40" t="s">
        <v>1024</v>
      </c>
      <c r="E394" s="40" t="s">
        <v>1019</v>
      </c>
      <c r="F394" s="48">
        <v>995</v>
      </c>
      <c r="G394" s="40" t="s">
        <v>1031</v>
      </c>
      <c r="H394" s="62" t="s">
        <v>1032</v>
      </c>
      <c r="I394" s="40" t="s">
        <v>213</v>
      </c>
      <c r="J394" s="37"/>
      <c r="K394" s="50">
        <v>2.343</v>
      </c>
      <c r="L394" s="40" t="s">
        <v>47</v>
      </c>
      <c r="M394" s="39">
        <v>6.1249999999999999E-2</v>
      </c>
      <c r="N394" s="39">
        <v>6.9389999999999993E-2</v>
      </c>
      <c r="O394" s="50">
        <v>6810000</v>
      </c>
      <c r="P394" s="54">
        <v>101.176</v>
      </c>
      <c r="Q394" s="50">
        <v>0</v>
      </c>
      <c r="R394" s="50">
        <v>24328.892250000001</v>
      </c>
      <c r="S394" s="39">
        <v>1.1350000000000001E-2</v>
      </c>
      <c r="T394" s="39">
        <v>2.9399909410000001E-3</v>
      </c>
      <c r="U394" s="39">
        <v>4.73859875E-4</v>
      </c>
      <c r="V394" s="53"/>
    </row>
    <row r="395" spans="2:22" ht="13.5" thickBot="1" x14ac:dyDescent="0.25">
      <c r="B395" s="64" t="s">
        <v>1037</v>
      </c>
      <c r="C395" s="40" t="s">
        <v>1038</v>
      </c>
      <c r="D395" s="40" t="s">
        <v>1024</v>
      </c>
      <c r="E395" s="40" t="s">
        <v>1019</v>
      </c>
      <c r="F395" s="48">
        <v>995</v>
      </c>
      <c r="G395" s="40" t="s">
        <v>1031</v>
      </c>
      <c r="H395" s="62" t="s">
        <v>1032</v>
      </c>
      <c r="I395" s="40" t="s">
        <v>213</v>
      </c>
      <c r="J395" s="37"/>
      <c r="K395" s="50">
        <v>3.9540000000000002</v>
      </c>
      <c r="L395" s="40" t="s">
        <v>47</v>
      </c>
      <c r="M395" s="39">
        <v>6.5000000000000002E-2</v>
      </c>
      <c r="N395" s="39">
        <v>7.1809999999999999E-2</v>
      </c>
      <c r="O395" s="50">
        <v>14658000</v>
      </c>
      <c r="P395" s="54">
        <v>100.661</v>
      </c>
      <c r="Q395" s="50">
        <v>0</v>
      </c>
      <c r="R395" s="50">
        <v>52099.5144</v>
      </c>
      <c r="S395" s="39">
        <v>2.443E-2</v>
      </c>
      <c r="T395" s="39">
        <v>6.2958929170000002E-3</v>
      </c>
      <c r="U395" s="39">
        <v>1.0147551779999999E-3</v>
      </c>
      <c r="V395" s="53"/>
    </row>
    <row r="396" spans="2:22" ht="13.5" thickBot="1" x14ac:dyDescent="0.25">
      <c r="B396" s="64" t="s">
        <v>1039</v>
      </c>
      <c r="C396" s="40" t="s">
        <v>1040</v>
      </c>
      <c r="D396" s="40" t="s">
        <v>1024</v>
      </c>
      <c r="E396" s="40" t="s">
        <v>1019</v>
      </c>
      <c r="F396" s="48">
        <v>995</v>
      </c>
      <c r="G396" s="40" t="s">
        <v>1031</v>
      </c>
      <c r="H396" s="62" t="s">
        <v>1032</v>
      </c>
      <c r="I396" s="40" t="s">
        <v>213</v>
      </c>
      <c r="J396" s="37"/>
      <c r="K396" s="50">
        <v>5.9470000000000001</v>
      </c>
      <c r="L396" s="40" t="s">
        <v>47</v>
      </c>
      <c r="M396" s="39">
        <v>6.7500000000000004E-2</v>
      </c>
      <c r="N396" s="39">
        <v>7.6920000000000002E-2</v>
      </c>
      <c r="O396" s="50">
        <v>21384000</v>
      </c>
      <c r="P396" s="54">
        <v>98.117999999999995</v>
      </c>
      <c r="Q396" s="50">
        <v>0</v>
      </c>
      <c r="R396" s="50">
        <v>74085.864069999996</v>
      </c>
      <c r="S396" s="39">
        <v>3.8879999999999998E-2</v>
      </c>
      <c r="T396" s="39">
        <v>8.952802579E-3</v>
      </c>
      <c r="U396" s="39">
        <v>1.44298877E-3</v>
      </c>
      <c r="V396" s="53"/>
    </row>
    <row r="397" spans="2:22" ht="13.5" thickBot="1" x14ac:dyDescent="0.25">
      <c r="B397" s="64" t="s">
        <v>1041</v>
      </c>
      <c r="C397" s="40" t="s">
        <v>1042</v>
      </c>
      <c r="D397" s="40" t="s">
        <v>1043</v>
      </c>
      <c r="E397" s="40" t="s">
        <v>1019</v>
      </c>
      <c r="F397" s="48">
        <v>995</v>
      </c>
      <c r="G397" s="40" t="s">
        <v>1044</v>
      </c>
      <c r="H397" s="62" t="s">
        <v>1032</v>
      </c>
      <c r="I397" s="40" t="s">
        <v>213</v>
      </c>
      <c r="J397" s="37"/>
      <c r="K397" s="50">
        <v>4.0289999999999999</v>
      </c>
      <c r="L397" s="40" t="s">
        <v>48</v>
      </c>
      <c r="M397" s="39">
        <v>1.8749999999999999E-2</v>
      </c>
      <c r="N397" s="39">
        <v>7.3260000000000006E-2</v>
      </c>
      <c r="O397" s="50">
        <v>1000000</v>
      </c>
      <c r="P397" s="54">
        <v>82.149100000000004</v>
      </c>
      <c r="Q397" s="50">
        <v>0</v>
      </c>
      <c r="R397" s="50">
        <v>3086.0952299999999</v>
      </c>
      <c r="S397" s="39">
        <v>1.428571428E-3</v>
      </c>
      <c r="T397" s="39">
        <v>3.7293485899999999E-4</v>
      </c>
      <c r="U397" s="39">
        <v>6.0108643091405799E-5</v>
      </c>
      <c r="V397" s="53"/>
    </row>
    <row r="398" spans="2:22" ht="13.5" thickBot="1" x14ac:dyDescent="0.25">
      <c r="B398" s="64" t="s">
        <v>1045</v>
      </c>
      <c r="C398" s="40" t="s">
        <v>1046</v>
      </c>
      <c r="D398" s="40" t="s">
        <v>1024</v>
      </c>
      <c r="E398" s="40" t="s">
        <v>1019</v>
      </c>
      <c r="F398" s="48">
        <v>995</v>
      </c>
      <c r="G398" s="40" t="s">
        <v>1044</v>
      </c>
      <c r="H398" s="62" t="s">
        <v>1032</v>
      </c>
      <c r="I398" s="40" t="s">
        <v>213</v>
      </c>
      <c r="J398" s="37"/>
      <c r="K398" s="50">
        <v>4</v>
      </c>
      <c r="L398" s="40" t="s">
        <v>48</v>
      </c>
      <c r="M398" s="39">
        <v>3.7499999999999999E-2</v>
      </c>
      <c r="N398" s="39">
        <v>7.3349999999999999E-2</v>
      </c>
      <c r="O398" s="50">
        <v>9000000</v>
      </c>
      <c r="P398" s="54">
        <v>87.424899999999994</v>
      </c>
      <c r="Q398" s="50">
        <v>0</v>
      </c>
      <c r="R398" s="50">
        <v>29558.62096</v>
      </c>
      <c r="S398" s="39">
        <v>8.1818181810000001E-3</v>
      </c>
      <c r="T398" s="39">
        <v>3.5719701899999999E-3</v>
      </c>
      <c r="U398" s="39">
        <v>5.7572060000000004E-4</v>
      </c>
      <c r="V398" s="53"/>
    </row>
    <row r="399" spans="2:22" ht="13.5" thickBot="1" x14ac:dyDescent="0.25">
      <c r="B399" s="64" t="s">
        <v>1047</v>
      </c>
      <c r="C399" s="40" t="s">
        <v>1048</v>
      </c>
      <c r="D399" s="40" t="s">
        <v>1024</v>
      </c>
      <c r="E399" s="40" t="s">
        <v>1019</v>
      </c>
      <c r="F399" s="48">
        <v>995</v>
      </c>
      <c r="G399" s="40" t="s">
        <v>1044</v>
      </c>
      <c r="H399" s="62" t="s">
        <v>1032</v>
      </c>
      <c r="I399" s="40" t="s">
        <v>213</v>
      </c>
      <c r="J399" s="37"/>
      <c r="K399" s="50">
        <v>6.1970000000000001</v>
      </c>
      <c r="L399" s="40" t="s">
        <v>48</v>
      </c>
      <c r="M399" s="39">
        <v>4.3749999999999997E-2</v>
      </c>
      <c r="N399" s="39">
        <v>7.4459999999999998E-2</v>
      </c>
      <c r="O399" s="50">
        <v>22950000</v>
      </c>
      <c r="P399" s="54">
        <v>83.503299999999996</v>
      </c>
      <c r="Q399" s="50">
        <v>0</v>
      </c>
      <c r="R399" s="50">
        <v>71993.426399999997</v>
      </c>
      <c r="S399" s="39">
        <v>1.5299999999999999E-2</v>
      </c>
      <c r="T399" s="39">
        <v>8.6999448769999998E-3</v>
      </c>
      <c r="U399" s="39">
        <v>1.402233842E-3</v>
      </c>
      <c r="V399" s="53"/>
    </row>
    <row r="400" spans="2:22" ht="13.5" thickBot="1" x14ac:dyDescent="0.25">
      <c r="B400" s="64" t="s">
        <v>1049</v>
      </c>
      <c r="C400" s="40" t="s">
        <v>1050</v>
      </c>
      <c r="D400" s="40" t="s">
        <v>1024</v>
      </c>
      <c r="E400" s="40" t="s">
        <v>1019</v>
      </c>
      <c r="F400" s="48">
        <v>995</v>
      </c>
      <c r="G400" s="40" t="s">
        <v>1044</v>
      </c>
      <c r="H400" s="62" t="s">
        <v>1032</v>
      </c>
      <c r="I400" s="40" t="s">
        <v>213</v>
      </c>
      <c r="J400" s="37"/>
      <c r="K400" s="50">
        <v>3.9260000000000002</v>
      </c>
      <c r="L400" s="40" t="s">
        <v>47</v>
      </c>
      <c r="M400" s="39">
        <v>4.7500000000000001E-2</v>
      </c>
      <c r="N400" s="39">
        <v>7.2929999999999995E-2</v>
      </c>
      <c r="O400" s="50">
        <v>2800000</v>
      </c>
      <c r="P400" s="54">
        <v>91.386700000000005</v>
      </c>
      <c r="Q400" s="50">
        <v>0</v>
      </c>
      <c r="R400" s="50">
        <v>9035.2202500000003</v>
      </c>
      <c r="S400" s="39">
        <v>2.8E-3</v>
      </c>
      <c r="T400" s="39">
        <v>1.0918485480000001E-3</v>
      </c>
      <c r="U400" s="39">
        <v>1.75981228E-4</v>
      </c>
      <c r="V400" s="53"/>
    </row>
    <row r="401" spans="2:22" ht="13.5" thickBot="1" x14ac:dyDescent="0.25">
      <c r="B401" s="64" t="s">
        <v>1051</v>
      </c>
      <c r="C401" s="40" t="s">
        <v>1052</v>
      </c>
      <c r="D401" s="40" t="s">
        <v>1043</v>
      </c>
      <c r="E401" s="40" t="s">
        <v>1019</v>
      </c>
      <c r="F401" s="48">
        <v>995</v>
      </c>
      <c r="G401" s="40" t="s">
        <v>1044</v>
      </c>
      <c r="H401" s="62" t="s">
        <v>1032</v>
      </c>
      <c r="I401" s="40" t="s">
        <v>213</v>
      </c>
      <c r="J401" s="37"/>
      <c r="K401" s="50">
        <v>1.9350000000000001</v>
      </c>
      <c r="L401" s="40" t="s">
        <v>48</v>
      </c>
      <c r="M401" s="39">
        <v>0.06</v>
      </c>
      <c r="N401" s="39">
        <v>6.6949999999999996E-2</v>
      </c>
      <c r="O401" s="50">
        <v>4000000</v>
      </c>
      <c r="P401" s="54">
        <v>101.199</v>
      </c>
      <c r="Q401" s="50">
        <v>0</v>
      </c>
      <c r="R401" s="50">
        <v>15206.97133</v>
      </c>
      <c r="S401" s="39">
        <v>4.0000000000000001E-3</v>
      </c>
      <c r="T401" s="39">
        <v>1.837665172E-3</v>
      </c>
      <c r="U401" s="39">
        <v>2.9618995600000001E-4</v>
      </c>
      <c r="V401" s="53"/>
    </row>
    <row r="402" spans="2:22" ht="13.5" thickBot="1" x14ac:dyDescent="0.25">
      <c r="B402" s="64" t="s">
        <v>1053</v>
      </c>
      <c r="C402" s="40" t="s">
        <v>1054</v>
      </c>
      <c r="D402" s="40" t="s">
        <v>1024</v>
      </c>
      <c r="E402" s="40" t="s">
        <v>1019</v>
      </c>
      <c r="F402" s="48">
        <v>995</v>
      </c>
      <c r="G402" s="40" t="s">
        <v>1031</v>
      </c>
      <c r="H402" s="62" t="s">
        <v>17</v>
      </c>
      <c r="I402" s="40" t="s">
        <v>578</v>
      </c>
      <c r="J402" s="37"/>
      <c r="K402" s="50">
        <v>0.83699999999999997</v>
      </c>
      <c r="L402" s="40" t="s">
        <v>47</v>
      </c>
      <c r="M402" s="39">
        <v>7.4940000000000007E-2</v>
      </c>
      <c r="N402" s="39">
        <v>22.10671</v>
      </c>
      <c r="O402" s="50">
        <v>26099839</v>
      </c>
      <c r="P402" s="54">
        <v>103.5804</v>
      </c>
      <c r="Q402" s="50">
        <v>0</v>
      </c>
      <c r="R402" s="50">
        <v>95458.175579999996</v>
      </c>
      <c r="S402" s="39">
        <v>0.14499910555500001</v>
      </c>
      <c r="T402" s="39">
        <v>1.1535509659E-2</v>
      </c>
      <c r="U402" s="39">
        <v>1.859262588E-3</v>
      </c>
      <c r="V402" s="53"/>
    </row>
    <row r="403" spans="2:22" ht="13.5" thickBot="1" x14ac:dyDescent="0.25">
      <c r="B403" s="44" t="s">
        <v>1055</v>
      </c>
      <c r="C403" s="37"/>
      <c r="D403" s="37"/>
      <c r="E403" s="37"/>
      <c r="F403" s="37"/>
      <c r="G403" s="37"/>
      <c r="H403" s="61"/>
      <c r="I403" s="37"/>
      <c r="J403" s="37"/>
      <c r="K403" s="49">
        <v>3.6961613437960001</v>
      </c>
      <c r="L403" s="37"/>
      <c r="M403" s="37"/>
      <c r="N403" s="37"/>
      <c r="O403" s="37"/>
      <c r="P403" s="37"/>
      <c r="Q403" s="37"/>
      <c r="R403" s="49">
        <v>578145.42679000006</v>
      </c>
      <c r="S403" s="37"/>
      <c r="T403" s="46">
        <v>6.9865175136000005E-2</v>
      </c>
      <c r="U403" s="46">
        <v>1.1260682034E-2</v>
      </c>
      <c r="V403" s="53"/>
    </row>
    <row r="404" spans="2:22" ht="13.5" thickBot="1" x14ac:dyDescent="0.25">
      <c r="B404" s="64" t="s">
        <v>1056</v>
      </c>
      <c r="C404" s="40" t="s">
        <v>1057</v>
      </c>
      <c r="D404" s="40" t="s">
        <v>216</v>
      </c>
      <c r="E404" s="40" t="s">
        <v>1019</v>
      </c>
      <c r="F404" s="48">
        <v>995</v>
      </c>
      <c r="G404" s="40" t="s">
        <v>1058</v>
      </c>
      <c r="H404" s="62" t="s">
        <v>1059</v>
      </c>
      <c r="I404" s="40" t="s">
        <v>213</v>
      </c>
      <c r="J404" s="37"/>
      <c r="K404" s="50">
        <v>3.8740000000000001</v>
      </c>
      <c r="L404" s="40" t="s">
        <v>47</v>
      </c>
      <c r="M404" s="39">
        <v>3.1320000000000001E-2</v>
      </c>
      <c r="N404" s="39">
        <v>4.3360000000000003E-2</v>
      </c>
      <c r="O404" s="50">
        <v>200000</v>
      </c>
      <c r="P404" s="54">
        <v>96.507199999999997</v>
      </c>
      <c r="Q404" s="50">
        <v>0</v>
      </c>
      <c r="R404" s="50">
        <v>681.53385000000003</v>
      </c>
      <c r="S404" s="39">
        <v>2.0000000000000001E-4</v>
      </c>
      <c r="T404" s="39">
        <v>8.2359004473828306E-5</v>
      </c>
      <c r="U404" s="39">
        <v>1.3274404025556201E-5</v>
      </c>
      <c r="V404" s="53"/>
    </row>
    <row r="405" spans="2:22" ht="13.5" thickBot="1" x14ac:dyDescent="0.25">
      <c r="B405" s="64" t="s">
        <v>1060</v>
      </c>
      <c r="C405" s="40" t="s">
        <v>1061</v>
      </c>
      <c r="D405" s="40" t="s">
        <v>1024</v>
      </c>
      <c r="E405" s="40" t="s">
        <v>1019</v>
      </c>
      <c r="F405" s="48">
        <v>995</v>
      </c>
      <c r="G405" s="40" t="s">
        <v>1020</v>
      </c>
      <c r="H405" s="62" t="s">
        <v>1062</v>
      </c>
      <c r="I405" s="40" t="s">
        <v>1063</v>
      </c>
      <c r="J405" s="37"/>
      <c r="K405" s="50">
        <v>1.0209999999999999</v>
      </c>
      <c r="L405" s="40" t="s">
        <v>47</v>
      </c>
      <c r="M405" s="39">
        <v>3.875E-2</v>
      </c>
      <c r="N405" s="39">
        <v>5.0939999999999999E-2</v>
      </c>
      <c r="O405" s="50">
        <v>200000</v>
      </c>
      <c r="P405" s="54">
        <v>100.5108</v>
      </c>
      <c r="Q405" s="50">
        <v>0</v>
      </c>
      <c r="R405" s="50">
        <v>709.80727000000002</v>
      </c>
      <c r="S405" s="39">
        <v>1.63265306E-4</v>
      </c>
      <c r="T405" s="39">
        <v>8.5775666352428203E-5</v>
      </c>
      <c r="U405" s="39">
        <v>1.38250924473627E-5</v>
      </c>
      <c r="V405" s="53"/>
    </row>
    <row r="406" spans="2:22" ht="13.5" thickBot="1" x14ac:dyDescent="0.25">
      <c r="B406" s="64" t="s">
        <v>1064</v>
      </c>
      <c r="C406" s="40" t="s">
        <v>1065</v>
      </c>
      <c r="D406" s="40" t="s">
        <v>1024</v>
      </c>
      <c r="E406" s="40" t="s">
        <v>1019</v>
      </c>
      <c r="F406" s="48">
        <v>994</v>
      </c>
      <c r="G406" s="40" t="s">
        <v>1031</v>
      </c>
      <c r="H406" s="62" t="s">
        <v>1066</v>
      </c>
      <c r="I406" s="40" t="s">
        <v>1063</v>
      </c>
      <c r="J406" s="37"/>
      <c r="K406" s="50">
        <v>1.4450000000000001</v>
      </c>
      <c r="L406" s="40" t="s">
        <v>47</v>
      </c>
      <c r="M406" s="39">
        <v>9.4599999999999997E-3</v>
      </c>
      <c r="N406" s="39">
        <v>5.0999999999999997E-2</v>
      </c>
      <c r="O406" s="50">
        <v>200000</v>
      </c>
      <c r="P406" s="54">
        <v>94.297700000000006</v>
      </c>
      <c r="Q406" s="50">
        <v>0</v>
      </c>
      <c r="R406" s="50">
        <v>665.93035999999995</v>
      </c>
      <c r="S406" s="39">
        <v>2.0000000000000001E-4</v>
      </c>
      <c r="T406" s="39">
        <v>8.04734225578056E-5</v>
      </c>
      <c r="U406" s="39">
        <v>1.29704909763823E-5</v>
      </c>
      <c r="V406" s="53"/>
    </row>
    <row r="407" spans="2:22" ht="13.5" thickBot="1" x14ac:dyDescent="0.25">
      <c r="B407" s="64" t="s">
        <v>1067</v>
      </c>
      <c r="C407" s="40" t="s">
        <v>1068</v>
      </c>
      <c r="D407" s="40" t="s">
        <v>1024</v>
      </c>
      <c r="E407" s="40" t="s">
        <v>1019</v>
      </c>
      <c r="F407" s="48">
        <v>994</v>
      </c>
      <c r="G407" s="40" t="s">
        <v>1020</v>
      </c>
      <c r="H407" s="62" t="s">
        <v>1066</v>
      </c>
      <c r="I407" s="40" t="s">
        <v>1063</v>
      </c>
      <c r="J407" s="37"/>
      <c r="K407" s="50">
        <v>2.7490000000000001</v>
      </c>
      <c r="L407" s="40" t="s">
        <v>47</v>
      </c>
      <c r="M407" s="39">
        <v>4.7600000000000003E-2</v>
      </c>
      <c r="N407" s="39">
        <v>5.4420000000000003E-2</v>
      </c>
      <c r="O407" s="50">
        <v>200000</v>
      </c>
      <c r="P407" s="54">
        <v>98.560400000000001</v>
      </c>
      <c r="Q407" s="50">
        <v>0</v>
      </c>
      <c r="R407" s="50">
        <v>696.03354000000002</v>
      </c>
      <c r="S407" s="39">
        <v>6.6666666600000005E-4</v>
      </c>
      <c r="T407" s="39">
        <v>8.4111199223332094E-5</v>
      </c>
      <c r="U407" s="39">
        <v>1.35568180880496E-5</v>
      </c>
      <c r="V407" s="53"/>
    </row>
    <row r="408" spans="2:22" ht="13.5" thickBot="1" x14ac:dyDescent="0.25">
      <c r="B408" s="64" t="s">
        <v>1069</v>
      </c>
      <c r="C408" s="40" t="s">
        <v>1070</v>
      </c>
      <c r="D408" s="40" t="s">
        <v>1024</v>
      </c>
      <c r="E408" s="40" t="s">
        <v>1019</v>
      </c>
      <c r="F408" s="48">
        <v>995</v>
      </c>
      <c r="G408" s="40" t="s">
        <v>1020</v>
      </c>
      <c r="H408" s="62" t="s">
        <v>1071</v>
      </c>
      <c r="I408" s="40" t="s">
        <v>1063</v>
      </c>
      <c r="J408" s="37"/>
      <c r="K408" s="50">
        <v>2.0539999999999998</v>
      </c>
      <c r="L408" s="40" t="s">
        <v>47</v>
      </c>
      <c r="M408" s="39">
        <v>2.9499999999999998E-2</v>
      </c>
      <c r="N408" s="39">
        <v>5.178E-2</v>
      </c>
      <c r="O408" s="50">
        <v>200000</v>
      </c>
      <c r="P408" s="54">
        <v>96.661100000000005</v>
      </c>
      <c r="Q408" s="50">
        <v>0</v>
      </c>
      <c r="R408" s="50">
        <v>682.62068999999997</v>
      </c>
      <c r="S408" s="39">
        <v>2.6666666599999998E-4</v>
      </c>
      <c r="T408" s="39">
        <v>8.2490342132878294E-5</v>
      </c>
      <c r="U408" s="39">
        <v>1.3295572678105299E-5</v>
      </c>
      <c r="V408" s="53"/>
    </row>
    <row r="409" spans="2:22" ht="13.5" thickBot="1" x14ac:dyDescent="0.25">
      <c r="B409" s="64" t="s">
        <v>1072</v>
      </c>
      <c r="C409" s="40" t="s">
        <v>1073</v>
      </c>
      <c r="D409" s="40" t="s">
        <v>1024</v>
      </c>
      <c r="E409" s="40" t="s">
        <v>1019</v>
      </c>
      <c r="F409" s="48">
        <v>995</v>
      </c>
      <c r="G409" s="40" t="s">
        <v>1074</v>
      </c>
      <c r="H409" s="62" t="s">
        <v>1075</v>
      </c>
      <c r="I409" s="40" t="s">
        <v>213</v>
      </c>
      <c r="J409" s="37"/>
      <c r="K409" s="50">
        <v>4.2300000000000004</v>
      </c>
      <c r="L409" s="40" t="s">
        <v>48</v>
      </c>
      <c r="M409" s="39">
        <v>3.7499999999999999E-3</v>
      </c>
      <c r="N409" s="39">
        <v>0.10451000000000001</v>
      </c>
      <c r="O409" s="50">
        <v>4300000</v>
      </c>
      <c r="P409" s="54">
        <v>66.862200000000001</v>
      </c>
      <c r="Q409" s="50">
        <v>0</v>
      </c>
      <c r="R409" s="50">
        <v>10800.792740000001</v>
      </c>
      <c r="S409" s="39">
        <v>3.4399999999999999E-3</v>
      </c>
      <c r="T409" s="39">
        <v>1.305206685E-3</v>
      </c>
      <c r="U409" s="39">
        <v>2.1036972200000001E-4</v>
      </c>
      <c r="V409" s="53"/>
    </row>
    <row r="410" spans="2:22" ht="13.5" thickBot="1" x14ac:dyDescent="0.25">
      <c r="B410" s="64" t="s">
        <v>1076</v>
      </c>
      <c r="C410" s="40" t="s">
        <v>1077</v>
      </c>
      <c r="D410" s="40" t="s">
        <v>1024</v>
      </c>
      <c r="E410" s="40" t="s">
        <v>1019</v>
      </c>
      <c r="F410" s="48">
        <v>995</v>
      </c>
      <c r="G410" s="40" t="s">
        <v>1074</v>
      </c>
      <c r="H410" s="62" t="s">
        <v>1075</v>
      </c>
      <c r="I410" s="40" t="s">
        <v>213</v>
      </c>
      <c r="J410" s="37"/>
      <c r="K410" s="50">
        <v>3.532</v>
      </c>
      <c r="L410" s="40" t="s">
        <v>48</v>
      </c>
      <c r="M410" s="39">
        <v>0</v>
      </c>
      <c r="N410" s="39">
        <v>9.9909999999999999E-2</v>
      </c>
      <c r="O410" s="50">
        <v>6500000</v>
      </c>
      <c r="P410" s="54">
        <v>71.441000000000003</v>
      </c>
      <c r="Q410" s="50">
        <v>0</v>
      </c>
      <c r="R410" s="50">
        <v>17444.856309999999</v>
      </c>
      <c r="S410" s="39">
        <v>6.4999999999999997E-3</v>
      </c>
      <c r="T410" s="39">
        <v>2.1080992509999999E-3</v>
      </c>
      <c r="U410" s="39">
        <v>3.3977779799999999E-4</v>
      </c>
      <c r="V410" s="53"/>
    </row>
    <row r="411" spans="2:22" ht="13.5" thickBot="1" x14ac:dyDescent="0.25">
      <c r="B411" s="64" t="s">
        <v>1078</v>
      </c>
      <c r="C411" s="40" t="s">
        <v>1079</v>
      </c>
      <c r="D411" s="40" t="s">
        <v>1024</v>
      </c>
      <c r="E411" s="40" t="s">
        <v>1019</v>
      </c>
      <c r="F411" s="48">
        <v>995</v>
      </c>
      <c r="G411" s="40" t="s">
        <v>1074</v>
      </c>
      <c r="H411" s="62" t="s">
        <v>1075</v>
      </c>
      <c r="I411" s="40" t="s">
        <v>213</v>
      </c>
      <c r="J411" s="37"/>
      <c r="K411" s="50">
        <v>2.4900000000000002</v>
      </c>
      <c r="L411" s="40" t="s">
        <v>48</v>
      </c>
      <c r="M411" s="39">
        <v>6.2500000000000003E-3</v>
      </c>
      <c r="N411" s="39">
        <v>0.11032</v>
      </c>
      <c r="O411" s="50">
        <v>2000000</v>
      </c>
      <c r="P411" s="54">
        <v>78.486800000000002</v>
      </c>
      <c r="Q411" s="50">
        <v>0</v>
      </c>
      <c r="R411" s="50">
        <v>5897.0272299999997</v>
      </c>
      <c r="S411" s="39">
        <v>2.5000000000000001E-3</v>
      </c>
      <c r="T411" s="39">
        <v>7.1261800400000002E-4</v>
      </c>
      <c r="U411" s="39">
        <v>1.14857863E-4</v>
      </c>
      <c r="V411" s="53"/>
    </row>
    <row r="412" spans="2:22" ht="13.5" thickBot="1" x14ac:dyDescent="0.25">
      <c r="B412" s="64" t="s">
        <v>1080</v>
      </c>
      <c r="C412" s="40" t="s">
        <v>1081</v>
      </c>
      <c r="D412" s="40" t="s">
        <v>1024</v>
      </c>
      <c r="E412" s="40" t="s">
        <v>1019</v>
      </c>
      <c r="F412" s="48">
        <v>994</v>
      </c>
      <c r="G412" s="40" t="s">
        <v>1074</v>
      </c>
      <c r="H412" s="62" t="s">
        <v>1075</v>
      </c>
      <c r="I412" s="40" t="s">
        <v>213</v>
      </c>
      <c r="J412" s="37"/>
      <c r="K412" s="50">
        <v>3.2919999999999998</v>
      </c>
      <c r="L412" s="40" t="s">
        <v>48</v>
      </c>
      <c r="M412" s="39">
        <v>1.4999999999999999E-2</v>
      </c>
      <c r="N412" s="39">
        <v>9.8500000000000004E-2</v>
      </c>
      <c r="O412" s="50">
        <v>6800000</v>
      </c>
      <c r="P412" s="54">
        <v>77.724100000000007</v>
      </c>
      <c r="Q412" s="50">
        <v>0</v>
      </c>
      <c r="R412" s="50">
        <v>19855.05658</v>
      </c>
      <c r="S412" s="39">
        <v>1.1333333333E-2</v>
      </c>
      <c r="T412" s="39">
        <v>2.3993565300000001E-3</v>
      </c>
      <c r="U412" s="39">
        <v>3.8672186699999998E-4</v>
      </c>
      <c r="V412" s="53"/>
    </row>
    <row r="413" spans="2:22" ht="13.5" thickBot="1" x14ac:dyDescent="0.25">
      <c r="B413" s="64" t="s">
        <v>1082</v>
      </c>
      <c r="C413" s="40" t="s">
        <v>1083</v>
      </c>
      <c r="D413" s="40" t="s">
        <v>1043</v>
      </c>
      <c r="E413" s="40" t="s">
        <v>1019</v>
      </c>
      <c r="F413" s="48">
        <v>995</v>
      </c>
      <c r="G413" s="40" t="s">
        <v>1074</v>
      </c>
      <c r="H413" s="62" t="s">
        <v>1075</v>
      </c>
      <c r="I413" s="40" t="s">
        <v>213</v>
      </c>
      <c r="J413" s="37"/>
      <c r="K413" s="50">
        <v>4.7619999999999996</v>
      </c>
      <c r="L413" s="40" t="s">
        <v>48</v>
      </c>
      <c r="M413" s="39">
        <v>1.6250000000000001E-2</v>
      </c>
      <c r="N413" s="39">
        <v>0.10495</v>
      </c>
      <c r="O413" s="50">
        <v>8600000</v>
      </c>
      <c r="P413" s="54">
        <v>67.899299999999997</v>
      </c>
      <c r="Q413" s="50">
        <v>0</v>
      </c>
      <c r="R413" s="50">
        <v>21936.647819999998</v>
      </c>
      <c r="S413" s="39">
        <v>1.0749999999999999E-2</v>
      </c>
      <c r="T413" s="39">
        <v>2.6509035110000002E-3</v>
      </c>
      <c r="U413" s="39">
        <v>4.27265536E-4</v>
      </c>
      <c r="V413" s="53"/>
    </row>
    <row r="414" spans="2:22" ht="13.5" thickBot="1" x14ac:dyDescent="0.25">
      <c r="B414" s="64" t="s">
        <v>1084</v>
      </c>
      <c r="C414" s="40" t="s">
        <v>1085</v>
      </c>
      <c r="D414" s="40" t="s">
        <v>62</v>
      </c>
      <c r="E414" s="40" t="s">
        <v>1019</v>
      </c>
      <c r="F414" s="48">
        <v>995</v>
      </c>
      <c r="G414" s="40" t="s">
        <v>1074</v>
      </c>
      <c r="H414" s="62" t="s">
        <v>1075</v>
      </c>
      <c r="I414" s="40" t="s">
        <v>213</v>
      </c>
      <c r="J414" s="37"/>
      <c r="K414" s="50">
        <v>5.0869999999999997</v>
      </c>
      <c r="L414" s="40" t="s">
        <v>47</v>
      </c>
      <c r="M414" s="39">
        <v>5.3749999999999999E-2</v>
      </c>
      <c r="N414" s="39">
        <v>0.11468</v>
      </c>
      <c r="O414" s="50">
        <v>5000000</v>
      </c>
      <c r="P414" s="54">
        <v>74.945899999999995</v>
      </c>
      <c r="Q414" s="50">
        <v>0</v>
      </c>
      <c r="R414" s="50">
        <v>13231.69865</v>
      </c>
      <c r="S414" s="39">
        <v>8.3333333329999992E-3</v>
      </c>
      <c r="T414" s="39">
        <v>1.5989661090000001E-3</v>
      </c>
      <c r="U414" s="39">
        <v>2.5771707999999998E-4</v>
      </c>
      <c r="V414" s="53"/>
    </row>
    <row r="415" spans="2:22" ht="13.5" thickBot="1" x14ac:dyDescent="0.25">
      <c r="B415" s="64" t="s">
        <v>1086</v>
      </c>
      <c r="C415" s="40" t="s">
        <v>1087</v>
      </c>
      <c r="D415" s="40" t="s">
        <v>1024</v>
      </c>
      <c r="E415" s="40" t="s">
        <v>1019</v>
      </c>
      <c r="F415" s="48">
        <v>994</v>
      </c>
      <c r="G415" s="40" t="s">
        <v>1020</v>
      </c>
      <c r="H415" s="62" t="s">
        <v>1021</v>
      </c>
      <c r="I415" s="40" t="s">
        <v>213</v>
      </c>
      <c r="J415" s="37"/>
      <c r="K415" s="50">
        <v>4.0259999999999998</v>
      </c>
      <c r="L415" s="40" t="s">
        <v>47</v>
      </c>
      <c r="M415" s="39">
        <v>5.5E-2</v>
      </c>
      <c r="N415" s="39">
        <v>6.3390000000000002E-2</v>
      </c>
      <c r="O415" s="50">
        <v>3000000</v>
      </c>
      <c r="P415" s="54">
        <v>99.645700000000005</v>
      </c>
      <c r="Q415" s="50">
        <v>0</v>
      </c>
      <c r="R415" s="50">
        <v>10555.468999999999</v>
      </c>
      <c r="S415" s="39">
        <v>1.714285714E-3</v>
      </c>
      <c r="T415" s="39">
        <v>1.275560881E-3</v>
      </c>
      <c r="U415" s="39">
        <v>2.0559149E-4</v>
      </c>
      <c r="V415" s="53"/>
    </row>
    <row r="416" spans="2:22" ht="13.5" thickBot="1" x14ac:dyDescent="0.25">
      <c r="B416" s="64" t="s">
        <v>1088</v>
      </c>
      <c r="C416" s="40" t="s">
        <v>1089</v>
      </c>
      <c r="D416" s="40" t="s">
        <v>219</v>
      </c>
      <c r="E416" s="40" t="s">
        <v>1019</v>
      </c>
      <c r="F416" s="48">
        <v>995</v>
      </c>
      <c r="G416" s="40" t="s">
        <v>1074</v>
      </c>
      <c r="H416" s="62" t="s">
        <v>1026</v>
      </c>
      <c r="I416" s="40" t="s">
        <v>213</v>
      </c>
      <c r="J416" s="37"/>
      <c r="K416" s="50">
        <v>3.5939999999999999</v>
      </c>
      <c r="L416" s="40" t="s">
        <v>48</v>
      </c>
      <c r="M416" s="39">
        <v>1.2500000000000001E-2</v>
      </c>
      <c r="N416" s="39">
        <v>8.0920000000000006E-2</v>
      </c>
      <c r="O416" s="50">
        <v>6306000</v>
      </c>
      <c r="P416" s="54">
        <v>79.338700000000003</v>
      </c>
      <c r="Q416" s="50">
        <v>0</v>
      </c>
      <c r="R416" s="50">
        <v>18795.13984</v>
      </c>
      <c r="S416" s="39">
        <v>1.8017142856999999E-2</v>
      </c>
      <c r="T416" s="39">
        <v>2.2712723750000002E-3</v>
      </c>
      <c r="U416" s="39">
        <v>3.6607760499999999E-4</v>
      </c>
      <c r="V416" s="53"/>
    </row>
    <row r="417" spans="2:22" ht="13.5" thickBot="1" x14ac:dyDescent="0.25">
      <c r="B417" s="64" t="s">
        <v>1090</v>
      </c>
      <c r="C417" s="40" t="s">
        <v>1091</v>
      </c>
      <c r="D417" s="40" t="s">
        <v>1043</v>
      </c>
      <c r="E417" s="40" t="s">
        <v>1019</v>
      </c>
      <c r="F417" s="48">
        <v>995</v>
      </c>
      <c r="G417" s="40" t="s">
        <v>1074</v>
      </c>
      <c r="H417" s="62" t="s">
        <v>1026</v>
      </c>
      <c r="I417" s="40" t="s">
        <v>213</v>
      </c>
      <c r="J417" s="37"/>
      <c r="K417" s="50">
        <v>4.8949999999999996</v>
      </c>
      <c r="L417" s="40" t="s">
        <v>48</v>
      </c>
      <c r="M417" s="39">
        <v>1.6250000000000001E-2</v>
      </c>
      <c r="N417" s="39">
        <v>8.1089999999999995E-2</v>
      </c>
      <c r="O417" s="50">
        <v>2000000</v>
      </c>
      <c r="P417" s="54">
        <v>74.719300000000004</v>
      </c>
      <c r="Q417" s="50">
        <v>0</v>
      </c>
      <c r="R417" s="50">
        <v>5613.9598900000001</v>
      </c>
      <c r="S417" s="39">
        <v>5.7142857140000001E-3</v>
      </c>
      <c r="T417" s="39">
        <v>6.78411127E-4</v>
      </c>
      <c r="U417" s="39">
        <v>1.0934449E-4</v>
      </c>
      <c r="V417" s="53"/>
    </row>
    <row r="418" spans="2:22" ht="13.5" thickBot="1" x14ac:dyDescent="0.25">
      <c r="B418" s="64" t="s">
        <v>1092</v>
      </c>
      <c r="C418" s="40" t="s">
        <v>1093</v>
      </c>
      <c r="D418" s="40" t="s">
        <v>1043</v>
      </c>
      <c r="E418" s="40" t="s">
        <v>1019</v>
      </c>
      <c r="F418" s="48">
        <v>995</v>
      </c>
      <c r="G418" s="40" t="s">
        <v>1074</v>
      </c>
      <c r="H418" s="62" t="s">
        <v>1026</v>
      </c>
      <c r="I418" s="40" t="s">
        <v>213</v>
      </c>
      <c r="J418" s="37"/>
      <c r="K418" s="50">
        <v>3.7690000000000001</v>
      </c>
      <c r="L418" s="40" t="s">
        <v>48</v>
      </c>
      <c r="M418" s="39">
        <v>2.375E-2</v>
      </c>
      <c r="N418" s="39">
        <v>8.0810000000000007E-2</v>
      </c>
      <c r="O418" s="50">
        <v>12500000</v>
      </c>
      <c r="P418" s="54">
        <v>83.297899999999998</v>
      </c>
      <c r="Q418" s="50">
        <v>0</v>
      </c>
      <c r="R418" s="50">
        <v>39115.652609999997</v>
      </c>
      <c r="S418" s="39">
        <v>4.1666666666000003E-2</v>
      </c>
      <c r="T418" s="39">
        <v>4.7268763069999997E-3</v>
      </c>
      <c r="U418" s="39">
        <v>7.61865278E-4</v>
      </c>
      <c r="V418" s="53"/>
    </row>
    <row r="419" spans="2:22" ht="13.5" thickBot="1" x14ac:dyDescent="0.25">
      <c r="B419" s="64" t="s">
        <v>1094</v>
      </c>
      <c r="C419" s="40" t="s">
        <v>1095</v>
      </c>
      <c r="D419" s="40" t="s">
        <v>1024</v>
      </c>
      <c r="E419" s="40" t="s">
        <v>1019</v>
      </c>
      <c r="F419" s="48">
        <v>994</v>
      </c>
      <c r="G419" s="40" t="s">
        <v>1074</v>
      </c>
      <c r="H419" s="62" t="s">
        <v>1026</v>
      </c>
      <c r="I419" s="40" t="s">
        <v>213</v>
      </c>
      <c r="J419" s="37"/>
      <c r="K419" s="50">
        <v>3.4489999999999998</v>
      </c>
      <c r="L419" s="40" t="s">
        <v>47</v>
      </c>
      <c r="M419" s="39">
        <v>3.635E-2</v>
      </c>
      <c r="N419" s="39">
        <v>4.9450000000000001E-2</v>
      </c>
      <c r="O419" s="50">
        <v>200000</v>
      </c>
      <c r="P419" s="54">
        <v>96.717600000000004</v>
      </c>
      <c r="Q419" s="50">
        <v>0</v>
      </c>
      <c r="R419" s="50">
        <v>683.01968999999997</v>
      </c>
      <c r="S419" s="39">
        <v>2.6666666599999998E-4</v>
      </c>
      <c r="T419" s="39">
        <v>8.2538558729581605E-5</v>
      </c>
      <c r="U419" s="39">
        <v>1.33033441001795E-5</v>
      </c>
      <c r="V419" s="53"/>
    </row>
    <row r="420" spans="2:22" ht="13.5" thickBot="1" x14ac:dyDescent="0.25">
      <c r="B420" s="64" t="s">
        <v>1096</v>
      </c>
      <c r="C420" s="40" t="s">
        <v>1097</v>
      </c>
      <c r="D420" s="40" t="s">
        <v>1024</v>
      </c>
      <c r="E420" s="40" t="s">
        <v>1019</v>
      </c>
      <c r="F420" s="48">
        <v>995</v>
      </c>
      <c r="G420" s="40" t="s">
        <v>1020</v>
      </c>
      <c r="H420" s="62" t="s">
        <v>1026</v>
      </c>
      <c r="I420" s="40" t="s">
        <v>213</v>
      </c>
      <c r="J420" s="37"/>
      <c r="K420" s="50">
        <v>5.0030000000000001</v>
      </c>
      <c r="L420" s="40" t="s">
        <v>47</v>
      </c>
      <c r="M420" s="39">
        <v>0.02</v>
      </c>
      <c r="N420" s="39">
        <v>7.6170000000000002E-2</v>
      </c>
      <c r="O420" s="50">
        <v>1000000</v>
      </c>
      <c r="P420" s="54">
        <v>79.389700000000005</v>
      </c>
      <c r="Q420" s="50">
        <v>0</v>
      </c>
      <c r="R420" s="50">
        <v>2803.2503200000001</v>
      </c>
      <c r="S420" s="39">
        <v>1.176470588E-3</v>
      </c>
      <c r="T420" s="39">
        <v>3.38754862E-4</v>
      </c>
      <c r="U420" s="39">
        <v>5.4599602547180299E-5</v>
      </c>
      <c r="V420" s="53"/>
    </row>
    <row r="421" spans="2:22" ht="13.5" thickBot="1" x14ac:dyDescent="0.25">
      <c r="B421" s="64" t="s">
        <v>1098</v>
      </c>
      <c r="C421" s="40" t="s">
        <v>1099</v>
      </c>
      <c r="D421" s="40" t="s">
        <v>1024</v>
      </c>
      <c r="E421" s="40" t="s">
        <v>1019</v>
      </c>
      <c r="F421" s="48">
        <v>995</v>
      </c>
      <c r="G421" s="40" t="s">
        <v>1058</v>
      </c>
      <c r="H421" s="62" t="s">
        <v>1026</v>
      </c>
      <c r="I421" s="40" t="s">
        <v>213</v>
      </c>
      <c r="J421" s="37"/>
      <c r="K421" s="50">
        <v>3.9409999999999998</v>
      </c>
      <c r="L421" s="40" t="s">
        <v>47</v>
      </c>
      <c r="M421" s="39">
        <v>7.7499999999999999E-2</v>
      </c>
      <c r="N421" s="39">
        <v>7.6600000000000001E-2</v>
      </c>
      <c r="O421" s="50">
        <v>9436000</v>
      </c>
      <c r="P421" s="54">
        <v>102.65900000000001</v>
      </c>
      <c r="Q421" s="50">
        <v>0</v>
      </c>
      <c r="R421" s="50">
        <v>34204.45534</v>
      </c>
      <c r="S421" s="39">
        <v>1.5726666665999998E-2</v>
      </c>
      <c r="T421" s="39">
        <v>4.1333895450000003E-3</v>
      </c>
      <c r="U421" s="39">
        <v>6.6620866899999999E-4</v>
      </c>
      <c r="V421" s="53"/>
    </row>
    <row r="422" spans="2:22" ht="13.5" thickBot="1" x14ac:dyDescent="0.25">
      <c r="B422" s="64" t="s">
        <v>1100</v>
      </c>
      <c r="C422" s="40" t="s">
        <v>1101</v>
      </c>
      <c r="D422" s="40" t="s">
        <v>1024</v>
      </c>
      <c r="E422" s="40" t="s">
        <v>1019</v>
      </c>
      <c r="F422" s="48">
        <v>995</v>
      </c>
      <c r="G422" s="40" t="s">
        <v>1102</v>
      </c>
      <c r="H422" s="62" t="s">
        <v>1026</v>
      </c>
      <c r="I422" s="40" t="s">
        <v>213</v>
      </c>
      <c r="J422" s="37"/>
      <c r="K422" s="50">
        <v>6.806</v>
      </c>
      <c r="L422" s="40" t="s">
        <v>47</v>
      </c>
      <c r="M422" s="39">
        <v>5.8999999999999997E-2</v>
      </c>
      <c r="N422" s="39">
        <v>8.3339999999999997E-2</v>
      </c>
      <c r="O422" s="50">
        <v>3000000</v>
      </c>
      <c r="P422" s="54">
        <v>83.548000000000002</v>
      </c>
      <c r="Q422" s="50">
        <v>0</v>
      </c>
      <c r="R422" s="50">
        <v>8850.2396499999995</v>
      </c>
      <c r="S422" s="39">
        <v>0.01</v>
      </c>
      <c r="T422" s="39">
        <v>1.069494826E-3</v>
      </c>
      <c r="U422" s="39">
        <v>1.7237831500000001E-4</v>
      </c>
      <c r="V422" s="53"/>
    </row>
    <row r="423" spans="2:22" ht="13.5" thickBot="1" x14ac:dyDescent="0.25">
      <c r="B423" s="64" t="s">
        <v>1103</v>
      </c>
      <c r="C423" s="40" t="s">
        <v>1104</v>
      </c>
      <c r="D423" s="40" t="s">
        <v>1024</v>
      </c>
      <c r="E423" s="40" t="s">
        <v>1019</v>
      </c>
      <c r="F423" s="48">
        <v>994</v>
      </c>
      <c r="G423" s="40" t="s">
        <v>1031</v>
      </c>
      <c r="H423" s="62" t="s">
        <v>1105</v>
      </c>
      <c r="I423" s="40" t="s">
        <v>213</v>
      </c>
      <c r="J423" s="37"/>
      <c r="K423" s="50">
        <v>4.609</v>
      </c>
      <c r="L423" s="40" t="s">
        <v>47</v>
      </c>
      <c r="M423" s="39">
        <v>6.1249999999999999E-2</v>
      </c>
      <c r="N423" s="39">
        <v>6.4570000000000002E-2</v>
      </c>
      <c r="O423" s="50">
        <v>2000000</v>
      </c>
      <c r="P423" s="54">
        <v>99.336699999999993</v>
      </c>
      <c r="Q423" s="50">
        <v>0</v>
      </c>
      <c r="R423" s="50">
        <v>7015.1577500000003</v>
      </c>
      <c r="S423" s="39">
        <v>4.0000000000000001E-3</v>
      </c>
      <c r="T423" s="39">
        <v>8.4773692199999998E-4</v>
      </c>
      <c r="U423" s="39">
        <v>1.36635969E-4</v>
      </c>
      <c r="V423" s="53"/>
    </row>
    <row r="424" spans="2:22" ht="13.5" thickBot="1" x14ac:dyDescent="0.25">
      <c r="B424" s="64" t="s">
        <v>1106</v>
      </c>
      <c r="C424" s="40" t="s">
        <v>1107</v>
      </c>
      <c r="D424" s="40" t="s">
        <v>62</v>
      </c>
      <c r="E424" s="40" t="s">
        <v>1019</v>
      </c>
      <c r="F424" s="48">
        <v>994</v>
      </c>
      <c r="G424" s="40" t="s">
        <v>1074</v>
      </c>
      <c r="H424" s="62" t="s">
        <v>1108</v>
      </c>
      <c r="I424" s="40" t="s">
        <v>1063</v>
      </c>
      <c r="J424" s="37"/>
      <c r="K424" s="50">
        <v>2.0209999999999999</v>
      </c>
      <c r="L424" s="40" t="s">
        <v>48</v>
      </c>
      <c r="M424" s="39">
        <v>0.02</v>
      </c>
      <c r="N424" s="39">
        <v>9.3049999999999994E-2</v>
      </c>
      <c r="O424" s="50">
        <v>2000000</v>
      </c>
      <c r="P424" s="54">
        <v>87.344999999999999</v>
      </c>
      <c r="Q424" s="50">
        <v>0</v>
      </c>
      <c r="R424" s="50">
        <v>6562.5792300000003</v>
      </c>
      <c r="S424" s="39">
        <v>6.6666666659999999E-3</v>
      </c>
      <c r="T424" s="39">
        <v>7.9304570400000004E-4</v>
      </c>
      <c r="U424" s="39">
        <v>1.27820985E-4</v>
      </c>
      <c r="V424" s="53"/>
    </row>
    <row r="425" spans="2:22" ht="13.5" thickBot="1" x14ac:dyDescent="0.25">
      <c r="B425" s="64" t="s">
        <v>1109</v>
      </c>
      <c r="C425" s="40" t="s">
        <v>1110</v>
      </c>
      <c r="D425" s="40" t="s">
        <v>1024</v>
      </c>
      <c r="E425" s="40" t="s">
        <v>1019</v>
      </c>
      <c r="F425" s="48">
        <v>995</v>
      </c>
      <c r="G425" s="40" t="s">
        <v>1074</v>
      </c>
      <c r="H425" s="62" t="s">
        <v>1111</v>
      </c>
      <c r="I425" s="40" t="s">
        <v>1063</v>
      </c>
      <c r="J425" s="37"/>
      <c r="K425" s="50">
        <v>4.3600000000000003</v>
      </c>
      <c r="L425" s="40" t="s">
        <v>48</v>
      </c>
      <c r="M425" s="39">
        <v>2.6249999999999999E-2</v>
      </c>
      <c r="N425" s="39">
        <v>0.11121</v>
      </c>
      <c r="O425" s="50">
        <v>12550000</v>
      </c>
      <c r="P425" s="54">
        <v>70.251000000000005</v>
      </c>
      <c r="Q425" s="50">
        <v>0</v>
      </c>
      <c r="R425" s="50">
        <v>33120.94743</v>
      </c>
      <c r="S425" s="39">
        <v>4.1833333333000003E-2</v>
      </c>
      <c r="T425" s="39">
        <v>4.0024545480000003E-3</v>
      </c>
      <c r="U425" s="39">
        <v>6.4510491699999999E-4</v>
      </c>
      <c r="V425" s="53"/>
    </row>
    <row r="426" spans="2:22" ht="13.5" thickBot="1" x14ac:dyDescent="0.25">
      <c r="B426" s="64" t="s">
        <v>1112</v>
      </c>
      <c r="C426" s="40" t="s">
        <v>1113</v>
      </c>
      <c r="D426" s="40" t="s">
        <v>1024</v>
      </c>
      <c r="E426" s="40" t="s">
        <v>1019</v>
      </c>
      <c r="F426" s="48">
        <v>995</v>
      </c>
      <c r="G426" s="40" t="s">
        <v>1074</v>
      </c>
      <c r="H426" s="62" t="s">
        <v>1111</v>
      </c>
      <c r="I426" s="40" t="s">
        <v>1063</v>
      </c>
      <c r="J426" s="37"/>
      <c r="K426" s="50">
        <v>2.5539999999999998</v>
      </c>
      <c r="L426" s="40" t="s">
        <v>48</v>
      </c>
      <c r="M426" s="39">
        <v>0.03</v>
      </c>
      <c r="N426" s="39">
        <v>0.11567</v>
      </c>
      <c r="O426" s="50">
        <v>1700000</v>
      </c>
      <c r="P426" s="54">
        <v>85.1554</v>
      </c>
      <c r="Q426" s="50">
        <v>0</v>
      </c>
      <c r="R426" s="50">
        <v>5438.3559500000001</v>
      </c>
      <c r="S426" s="39">
        <v>3.3999999999999998E-3</v>
      </c>
      <c r="T426" s="39">
        <v>6.5719051499999999E-4</v>
      </c>
      <c r="U426" s="39">
        <v>1.05924209E-4</v>
      </c>
      <c r="V426" s="53"/>
    </row>
    <row r="427" spans="2:22" ht="13.5" thickBot="1" x14ac:dyDescent="0.25">
      <c r="B427" s="64" t="s">
        <v>1114</v>
      </c>
      <c r="C427" s="40" t="s">
        <v>1115</v>
      </c>
      <c r="D427" s="40" t="s">
        <v>216</v>
      </c>
      <c r="E427" s="40" t="s">
        <v>1019</v>
      </c>
      <c r="F427" s="48">
        <v>995</v>
      </c>
      <c r="G427" s="40" t="s">
        <v>1031</v>
      </c>
      <c r="H427" s="62" t="s">
        <v>1116</v>
      </c>
      <c r="I427" s="40" t="s">
        <v>213</v>
      </c>
      <c r="J427" s="37"/>
      <c r="K427" s="50">
        <v>3.7709999999999999</v>
      </c>
      <c r="L427" s="40" t="s">
        <v>47</v>
      </c>
      <c r="M427" s="39">
        <v>6.5000000000000002E-2</v>
      </c>
      <c r="N427" s="39">
        <v>8.4610000000000005E-2</v>
      </c>
      <c r="O427" s="50">
        <v>47086000</v>
      </c>
      <c r="P427" s="54">
        <v>94.164599999999993</v>
      </c>
      <c r="Q427" s="50">
        <v>0</v>
      </c>
      <c r="R427" s="50">
        <v>156558.6911</v>
      </c>
      <c r="S427" s="39">
        <v>0.104635555555</v>
      </c>
      <c r="T427" s="39">
        <v>1.8919115962000001E-2</v>
      </c>
      <c r="U427" s="39">
        <v>3.0493325009999998E-3</v>
      </c>
      <c r="V427" s="53"/>
    </row>
    <row r="428" spans="2:22" ht="13.5" thickBot="1" x14ac:dyDescent="0.25">
      <c r="B428" s="64" t="s">
        <v>1117</v>
      </c>
      <c r="C428" s="40" t="s">
        <v>1118</v>
      </c>
      <c r="D428" s="40" t="s">
        <v>1024</v>
      </c>
      <c r="E428" s="40" t="s">
        <v>1019</v>
      </c>
      <c r="F428" s="48">
        <v>995</v>
      </c>
      <c r="G428" s="40" t="s">
        <v>1031</v>
      </c>
      <c r="H428" s="62" t="s">
        <v>1116</v>
      </c>
      <c r="I428" s="40" t="s">
        <v>213</v>
      </c>
      <c r="J428" s="37"/>
      <c r="K428" s="50">
        <v>3.294</v>
      </c>
      <c r="L428" s="40" t="s">
        <v>47</v>
      </c>
      <c r="M428" s="39">
        <v>8.2500000000000004E-2</v>
      </c>
      <c r="N428" s="39">
        <v>8.7770000000000001E-2</v>
      </c>
      <c r="O428" s="50">
        <v>13400000</v>
      </c>
      <c r="P428" s="54">
        <v>99.089299999999994</v>
      </c>
      <c r="Q428" s="50">
        <v>0</v>
      </c>
      <c r="R428" s="50">
        <v>46884.498650000001</v>
      </c>
      <c r="S428" s="39">
        <v>4.1230769229999999E-2</v>
      </c>
      <c r="T428" s="39">
        <v>5.6656916359999997E-3</v>
      </c>
      <c r="U428" s="39">
        <v>9.1318102100000002E-4</v>
      </c>
      <c r="V428" s="53"/>
    </row>
    <row r="429" spans="2:22" ht="13.5" thickBot="1" x14ac:dyDescent="0.25">
      <c r="B429" s="64" t="s">
        <v>1119</v>
      </c>
      <c r="C429" s="40" t="s">
        <v>1120</v>
      </c>
      <c r="D429" s="40" t="s">
        <v>1024</v>
      </c>
      <c r="E429" s="40" t="s">
        <v>1019</v>
      </c>
      <c r="F429" s="48">
        <v>995</v>
      </c>
      <c r="G429" s="40" t="s">
        <v>1031</v>
      </c>
      <c r="H429" s="62" t="s">
        <v>1121</v>
      </c>
      <c r="I429" s="40" t="s">
        <v>1063</v>
      </c>
      <c r="J429" s="37"/>
      <c r="K429" s="50">
        <v>2.9729999999999999</v>
      </c>
      <c r="L429" s="40" t="s">
        <v>47</v>
      </c>
      <c r="M429" s="39">
        <v>0.09</v>
      </c>
      <c r="N429" s="39">
        <v>9.3380000000000005E-2</v>
      </c>
      <c r="O429" s="50">
        <v>30000000</v>
      </c>
      <c r="P429" s="54">
        <v>103.221</v>
      </c>
      <c r="Q429" s="50">
        <v>0</v>
      </c>
      <c r="R429" s="50">
        <v>109342.0053</v>
      </c>
      <c r="S429" s="39">
        <v>4.8000000000000001E-2</v>
      </c>
      <c r="T429" s="39">
        <v>1.3213281634E-2</v>
      </c>
      <c r="U429" s="39">
        <v>2.1296813870000002E-3</v>
      </c>
      <c r="V429" s="53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220"/>
  <sheetViews>
    <sheetView rightToLeft="1" workbookViewId="0">
      <pane ySplit="9" topLeftCell="A196" activePane="bottomLeft" state="frozen"/>
      <selection pane="bottomLeft" activeCell="M204" sqref="M204"/>
    </sheetView>
  </sheetViews>
  <sheetFormatPr defaultRowHeight="12.75" customHeight="1" x14ac:dyDescent="0.2"/>
  <cols>
    <col min="1" max="1" width="9.140625" style="25"/>
    <col min="2" max="2" width="29.85546875" style="25" customWidth="1"/>
    <col min="3" max="3" width="14.7109375" style="25" customWidth="1"/>
    <col min="4" max="4" width="10.5703125" style="25" bestFit="1" customWidth="1"/>
    <col min="5" max="5" width="10.7109375" style="25" bestFit="1" customWidth="1"/>
    <col min="6" max="6" width="8.7109375" style="25" customWidth="1"/>
    <col min="7" max="7" width="30.42578125" style="25" customWidth="1"/>
    <col min="8" max="8" width="13.28515625" style="25" bestFit="1" customWidth="1"/>
    <col min="9" max="9" width="13.85546875" style="25" bestFit="1" customWidth="1"/>
    <col min="10" max="10" width="10.140625" style="57" bestFit="1" customWidth="1"/>
    <col min="11" max="11" width="12.85546875" style="57" customWidth="1"/>
    <col min="12" max="12" width="13.140625" style="57" bestFit="1" customWidth="1"/>
    <col min="13" max="13" width="15.42578125" style="57" customWidth="1"/>
    <col min="14" max="14" width="18.85546875" style="57" customWidth="1"/>
    <col min="15" max="15" width="16.5703125" style="57" customWidth="1"/>
    <col min="16" max="16" width="10.42578125" style="25" customWidth="1"/>
    <col min="17" max="16384" width="9.140625" style="25"/>
  </cols>
  <sheetData>
    <row r="1" spans="2:16" ht="12.75" customHeight="1" x14ac:dyDescent="0.2">
      <c r="B1" s="26" t="s">
        <v>66</v>
      </c>
      <c r="C1" s="26" t="s">
        <v>1</v>
      </c>
    </row>
    <row r="2" spans="2:16" ht="12.75" customHeight="1" x14ac:dyDescent="0.2">
      <c r="B2" s="26" t="s">
        <v>2</v>
      </c>
      <c r="C2" s="26" t="s">
        <v>3</v>
      </c>
    </row>
    <row r="6" spans="2:16" ht="12.75" customHeight="1" x14ac:dyDescent="0.2">
      <c r="B6" s="92" t="s">
        <v>1122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16" ht="12.75" customHeight="1" x14ac:dyDescent="0.2">
      <c r="B7" s="95" t="s">
        <v>1123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16" s="52" customFormat="1" ht="25.5" x14ac:dyDescent="0.2">
      <c r="B8" s="51" t="s">
        <v>68</v>
      </c>
      <c r="C8" s="51" t="s">
        <v>69</v>
      </c>
      <c r="D8" s="51" t="s">
        <v>133</v>
      </c>
      <c r="E8" s="51" t="s">
        <v>229</v>
      </c>
      <c r="F8" s="51" t="s">
        <v>70</v>
      </c>
      <c r="G8" s="51" t="s">
        <v>230</v>
      </c>
      <c r="H8" s="51" t="s">
        <v>73</v>
      </c>
      <c r="I8" s="51" t="s">
        <v>136</v>
      </c>
      <c r="J8" s="58" t="s">
        <v>137</v>
      </c>
      <c r="K8" s="58" t="s">
        <v>1124</v>
      </c>
      <c r="L8" s="58" t="s">
        <v>76</v>
      </c>
      <c r="M8" s="58" t="s">
        <v>139</v>
      </c>
      <c r="N8" s="58" t="s">
        <v>77</v>
      </c>
      <c r="O8" s="58" t="s">
        <v>232</v>
      </c>
    </row>
    <row r="9" spans="2:16" ht="12.75" customHeight="1" x14ac:dyDescent="0.2">
      <c r="B9" s="31"/>
      <c r="C9" s="31"/>
      <c r="D9" s="31"/>
      <c r="E9" s="31"/>
      <c r="F9" s="31"/>
      <c r="G9" s="31"/>
      <c r="H9" s="31"/>
      <c r="I9" s="32" t="s">
        <v>143</v>
      </c>
      <c r="J9" s="60" t="s">
        <v>144</v>
      </c>
      <c r="K9" s="60" t="s">
        <v>8</v>
      </c>
      <c r="L9" s="60" t="s">
        <v>8</v>
      </c>
      <c r="M9" s="60" t="s">
        <v>9</v>
      </c>
      <c r="N9" s="60" t="s">
        <v>9</v>
      </c>
      <c r="O9" s="60" t="s">
        <v>9</v>
      </c>
    </row>
    <row r="10" spans="2:16" ht="12.75" customHeight="1" x14ac:dyDescent="0.2">
      <c r="B10" s="31"/>
      <c r="C10" s="32" t="s">
        <v>10</v>
      </c>
      <c r="D10" s="32" t="s">
        <v>11</v>
      </c>
      <c r="E10" s="32" t="s">
        <v>79</v>
      </c>
      <c r="F10" s="32" t="s">
        <v>80</v>
      </c>
      <c r="G10" s="32" t="s">
        <v>81</v>
      </c>
      <c r="H10" s="32" t="s">
        <v>82</v>
      </c>
      <c r="I10" s="32" t="s">
        <v>83</v>
      </c>
      <c r="J10" s="60" t="s">
        <v>84</v>
      </c>
      <c r="K10" s="60" t="s">
        <v>85</v>
      </c>
      <c r="L10" s="60" t="s">
        <v>86</v>
      </c>
      <c r="M10" s="60" t="s">
        <v>145</v>
      </c>
      <c r="N10" s="60" t="s">
        <v>146</v>
      </c>
      <c r="O10" s="60" t="s">
        <v>147</v>
      </c>
    </row>
    <row r="11" spans="2:16" ht="12.75" customHeight="1" x14ac:dyDescent="0.2">
      <c r="B11" s="44" t="s">
        <v>1125</v>
      </c>
      <c r="C11" s="37"/>
      <c r="D11" s="37"/>
      <c r="E11" s="37"/>
      <c r="F11" s="37"/>
      <c r="G11" s="37"/>
      <c r="H11" s="37"/>
      <c r="I11" s="37"/>
      <c r="J11" s="61"/>
      <c r="K11" s="61"/>
      <c r="L11" s="68">
        <v>7264518.2947300002</v>
      </c>
      <c r="M11" s="61"/>
      <c r="N11" s="69">
        <v>1</v>
      </c>
      <c r="O11" s="69">
        <v>0.14149282665099999</v>
      </c>
    </row>
    <row r="12" spans="2:16" ht="12.75" customHeight="1" x14ac:dyDescent="0.2">
      <c r="B12" s="44" t="s">
        <v>1126</v>
      </c>
      <c r="C12" s="37"/>
      <c r="D12" s="37"/>
      <c r="E12" s="37"/>
      <c r="F12" s="37"/>
      <c r="G12" s="37"/>
      <c r="H12" s="37"/>
      <c r="I12" s="37"/>
      <c r="J12" s="61"/>
      <c r="K12" s="61"/>
      <c r="L12" s="68">
        <v>6249610.42141</v>
      </c>
      <c r="M12" s="61"/>
      <c r="N12" s="69">
        <v>0.86029247471799997</v>
      </c>
      <c r="O12" s="69">
        <v>0.121725213995</v>
      </c>
    </row>
    <row r="13" spans="2:16" ht="12.75" customHeight="1" x14ac:dyDescent="0.2">
      <c r="B13" s="44" t="s">
        <v>1127</v>
      </c>
      <c r="C13" s="37"/>
      <c r="D13" s="37"/>
      <c r="E13" s="37"/>
      <c r="F13" s="37"/>
      <c r="G13" s="37"/>
      <c r="H13" s="37"/>
      <c r="I13" s="37"/>
      <c r="J13" s="61"/>
      <c r="K13" s="61"/>
      <c r="L13" s="68">
        <v>2956101.7848299998</v>
      </c>
      <c r="M13" s="61"/>
      <c r="N13" s="69">
        <v>0.40692330377500002</v>
      </c>
      <c r="O13" s="69">
        <v>5.7576728480999997E-2</v>
      </c>
    </row>
    <row r="14" spans="2:16" ht="12.75" customHeight="1" x14ac:dyDescent="0.2">
      <c r="B14" s="47" t="s">
        <v>1128</v>
      </c>
      <c r="C14" s="40" t="s">
        <v>1129</v>
      </c>
      <c r="D14" s="40" t="s">
        <v>157</v>
      </c>
      <c r="E14" s="40" t="s">
        <v>252</v>
      </c>
      <c r="F14" s="48">
        <v>1682</v>
      </c>
      <c r="G14" s="40" t="s">
        <v>311</v>
      </c>
      <c r="H14" s="40" t="s">
        <v>46</v>
      </c>
      <c r="I14" s="50">
        <v>508750.84</v>
      </c>
      <c r="J14" s="65">
        <v>3920</v>
      </c>
      <c r="K14" s="67">
        <v>0</v>
      </c>
      <c r="L14" s="67">
        <v>19943.032930000001</v>
      </c>
      <c r="M14" s="70">
        <v>2.2670012989999999E-3</v>
      </c>
      <c r="N14" s="70">
        <v>2.745265703E-3</v>
      </c>
      <c r="O14" s="70">
        <v>3.8843540399999998E-4</v>
      </c>
      <c r="P14" s="53"/>
    </row>
    <row r="15" spans="2:16" ht="12.75" customHeight="1" x14ac:dyDescent="0.2">
      <c r="B15" s="47" t="s">
        <v>1128</v>
      </c>
      <c r="C15" s="40" t="s">
        <v>1130</v>
      </c>
      <c r="D15" s="40" t="s">
        <v>157</v>
      </c>
      <c r="E15" s="40" t="s">
        <v>252</v>
      </c>
      <c r="F15" s="48">
        <v>1682</v>
      </c>
      <c r="G15" s="40" t="s">
        <v>311</v>
      </c>
      <c r="H15" s="40" t="s">
        <v>46</v>
      </c>
      <c r="I15" s="50">
        <v>1361250</v>
      </c>
      <c r="J15" s="66">
        <v>3862.25</v>
      </c>
      <c r="K15" s="67">
        <v>0</v>
      </c>
      <c r="L15" s="67">
        <v>52574.878120000001</v>
      </c>
      <c r="M15" s="70">
        <v>6.0657502190000004E-3</v>
      </c>
      <c r="N15" s="70">
        <v>7.2372146350000001E-3</v>
      </c>
      <c r="O15" s="70">
        <v>1.0240139549999999E-3</v>
      </c>
      <c r="P15" s="53"/>
    </row>
    <row r="16" spans="2:16" ht="12.75" customHeight="1" x14ac:dyDescent="0.2">
      <c r="B16" s="47" t="s">
        <v>1131</v>
      </c>
      <c r="C16" s="40" t="s">
        <v>1132</v>
      </c>
      <c r="D16" s="40" t="s">
        <v>157</v>
      </c>
      <c r="E16" s="40" t="s">
        <v>252</v>
      </c>
      <c r="F16" s="48">
        <v>2250</v>
      </c>
      <c r="G16" s="40" t="s">
        <v>517</v>
      </c>
      <c r="H16" s="40" t="s">
        <v>46</v>
      </c>
      <c r="I16" s="50">
        <v>166000</v>
      </c>
      <c r="J16" s="65">
        <v>30960</v>
      </c>
      <c r="K16" s="67">
        <v>0</v>
      </c>
      <c r="L16" s="67">
        <v>51393.599999999999</v>
      </c>
      <c r="M16" s="70">
        <v>2.9617612350000002E-3</v>
      </c>
      <c r="N16" s="70">
        <v>7.0746053499999998E-3</v>
      </c>
      <c r="O16" s="70">
        <v>1.001005908E-3</v>
      </c>
      <c r="P16" s="53"/>
    </row>
    <row r="17" spans="2:16" ht="12.75" customHeight="1" x14ac:dyDescent="0.2">
      <c r="B17" s="47" t="s">
        <v>1133</v>
      </c>
      <c r="C17" s="40" t="s">
        <v>1134</v>
      </c>
      <c r="D17" s="40" t="s">
        <v>157</v>
      </c>
      <c r="E17" s="40" t="s">
        <v>252</v>
      </c>
      <c r="F17" s="48">
        <v>767</v>
      </c>
      <c r="G17" s="40" t="s">
        <v>458</v>
      </c>
      <c r="H17" s="40" t="s">
        <v>46</v>
      </c>
      <c r="I17" s="50">
        <v>3029287</v>
      </c>
      <c r="J17" s="65">
        <v>3750</v>
      </c>
      <c r="K17" s="67">
        <v>0</v>
      </c>
      <c r="L17" s="67">
        <v>113598.2625</v>
      </c>
      <c r="M17" s="70">
        <v>1.1999894201E-2</v>
      </c>
      <c r="N17" s="70">
        <v>1.5637411579000001E-2</v>
      </c>
      <c r="O17" s="70">
        <v>2.2125815649999998E-3</v>
      </c>
      <c r="P17" s="53"/>
    </row>
    <row r="18" spans="2:16" ht="12.75" customHeight="1" x14ac:dyDescent="0.2">
      <c r="B18" s="47" t="s">
        <v>1135</v>
      </c>
      <c r="C18" s="40" t="s">
        <v>1136</v>
      </c>
      <c r="D18" s="40" t="s">
        <v>157</v>
      </c>
      <c r="E18" s="40" t="s">
        <v>252</v>
      </c>
      <c r="F18" s="48">
        <v>585</v>
      </c>
      <c r="G18" s="40" t="s">
        <v>458</v>
      </c>
      <c r="H18" s="40" t="s">
        <v>46</v>
      </c>
      <c r="I18" s="50">
        <v>1028374</v>
      </c>
      <c r="J18" s="65">
        <v>3101</v>
      </c>
      <c r="K18" s="67">
        <v>0</v>
      </c>
      <c r="L18" s="67">
        <v>31889.87774</v>
      </c>
      <c r="M18" s="70">
        <v>4.8716971019999999E-3</v>
      </c>
      <c r="N18" s="70">
        <v>4.3898131219999997E-3</v>
      </c>
      <c r="O18" s="70">
        <v>6.2112706700000002E-4</v>
      </c>
      <c r="P18" s="53"/>
    </row>
    <row r="19" spans="2:16" ht="12.75" customHeight="1" x14ac:dyDescent="0.2">
      <c r="B19" s="47" t="s">
        <v>1137</v>
      </c>
      <c r="C19" s="40" t="s">
        <v>1138</v>
      </c>
      <c r="D19" s="40" t="s">
        <v>157</v>
      </c>
      <c r="E19" s="40" t="s">
        <v>252</v>
      </c>
      <c r="F19" s="48">
        <v>1040</v>
      </c>
      <c r="G19" s="40" t="s">
        <v>652</v>
      </c>
      <c r="H19" s="40" t="s">
        <v>46</v>
      </c>
      <c r="I19" s="50">
        <v>125750</v>
      </c>
      <c r="J19" s="65">
        <v>57240</v>
      </c>
      <c r="K19" s="67">
        <v>198.82351</v>
      </c>
      <c r="L19" s="67">
        <v>72178.123510000005</v>
      </c>
      <c r="M19" s="70">
        <v>2.8357706969999999E-3</v>
      </c>
      <c r="N19" s="70">
        <v>9.9357067569999999E-3</v>
      </c>
      <c r="O19" s="70">
        <v>1.4058312329999999E-3</v>
      </c>
      <c r="P19" s="53"/>
    </row>
    <row r="20" spans="2:16" ht="12.75" customHeight="1" x14ac:dyDescent="0.2">
      <c r="B20" s="47" t="s">
        <v>1139</v>
      </c>
      <c r="C20" s="40" t="s">
        <v>1140</v>
      </c>
      <c r="D20" s="40" t="s">
        <v>157</v>
      </c>
      <c r="E20" s="40" t="s">
        <v>252</v>
      </c>
      <c r="F20" s="48">
        <v>1068</v>
      </c>
      <c r="G20" s="40" t="s">
        <v>474</v>
      </c>
      <c r="H20" s="40" t="s">
        <v>46</v>
      </c>
      <c r="I20" s="50">
        <v>3.2</v>
      </c>
      <c r="J20" s="65">
        <v>985</v>
      </c>
      <c r="K20" s="67">
        <v>0</v>
      </c>
      <c r="L20" s="67">
        <v>3.15E-2</v>
      </c>
      <c r="M20" s="70">
        <v>6.6631111750177498E-9</v>
      </c>
      <c r="N20" s="70">
        <v>4.3361443556211402E-9</v>
      </c>
      <c r="O20" s="70">
        <v>6.1353332164648797E-10</v>
      </c>
      <c r="P20" s="53"/>
    </row>
    <row r="21" spans="2:16" ht="12.75" customHeight="1" x14ac:dyDescent="0.2">
      <c r="B21" s="47" t="s">
        <v>1141</v>
      </c>
      <c r="C21" s="40" t="s">
        <v>1142</v>
      </c>
      <c r="D21" s="40" t="s">
        <v>157</v>
      </c>
      <c r="E21" s="40" t="s">
        <v>252</v>
      </c>
      <c r="F21" s="48">
        <v>662</v>
      </c>
      <c r="G21" s="40" t="s">
        <v>253</v>
      </c>
      <c r="H21" s="40" t="s">
        <v>46</v>
      </c>
      <c r="I21" s="50">
        <v>12330371</v>
      </c>
      <c r="J21" s="65">
        <v>3172</v>
      </c>
      <c r="K21" s="67">
        <v>0</v>
      </c>
      <c r="L21" s="67">
        <v>391119.36812</v>
      </c>
      <c r="M21" s="70">
        <v>9.2235410479999998E-3</v>
      </c>
      <c r="N21" s="70">
        <v>5.3839683823000001E-2</v>
      </c>
      <c r="O21" s="70">
        <v>7.6179290499999996E-3</v>
      </c>
      <c r="P21" s="53"/>
    </row>
    <row r="22" spans="2:16" ht="12.75" customHeight="1" x14ac:dyDescent="0.2">
      <c r="B22" s="47" t="s">
        <v>1143</v>
      </c>
      <c r="C22" s="40" t="s">
        <v>1144</v>
      </c>
      <c r="D22" s="40" t="s">
        <v>157</v>
      </c>
      <c r="E22" s="40" t="s">
        <v>252</v>
      </c>
      <c r="F22" s="48">
        <v>691</v>
      </c>
      <c r="G22" s="40" t="s">
        <v>253</v>
      </c>
      <c r="H22" s="40" t="s">
        <v>46</v>
      </c>
      <c r="I22" s="50">
        <v>12090000</v>
      </c>
      <c r="J22" s="65">
        <v>1848</v>
      </c>
      <c r="K22" s="67">
        <v>0</v>
      </c>
      <c r="L22" s="67">
        <v>223423.2</v>
      </c>
      <c r="M22" s="70">
        <v>9.7735566909999995E-3</v>
      </c>
      <c r="N22" s="70">
        <v>3.0755404685000001E-2</v>
      </c>
      <c r="O22" s="70">
        <v>4.3516691429999997E-3</v>
      </c>
      <c r="P22" s="53"/>
    </row>
    <row r="23" spans="2:16" ht="12.75" customHeight="1" x14ac:dyDescent="0.2">
      <c r="B23" s="47" t="s">
        <v>1145</v>
      </c>
      <c r="C23" s="40" t="s">
        <v>1146</v>
      </c>
      <c r="D23" s="40" t="s">
        <v>157</v>
      </c>
      <c r="E23" s="40" t="s">
        <v>252</v>
      </c>
      <c r="F23" s="48">
        <v>593</v>
      </c>
      <c r="G23" s="40" t="s">
        <v>253</v>
      </c>
      <c r="H23" s="40" t="s">
        <v>46</v>
      </c>
      <c r="I23" s="50">
        <v>565000</v>
      </c>
      <c r="J23" s="65">
        <v>13900</v>
      </c>
      <c r="K23" s="67">
        <v>0</v>
      </c>
      <c r="L23" s="67">
        <v>78535</v>
      </c>
      <c r="M23" s="70">
        <v>5.6314140800000001E-3</v>
      </c>
      <c r="N23" s="70">
        <v>1.0810764983E-2</v>
      </c>
      <c r="O23" s="70">
        <v>1.5296456950000001E-3</v>
      </c>
      <c r="P23" s="53"/>
    </row>
    <row r="24" spans="2:16" ht="12.75" customHeight="1" x14ac:dyDescent="0.2">
      <c r="B24" s="47" t="s">
        <v>1147</v>
      </c>
      <c r="C24" s="40" t="s">
        <v>1148</v>
      </c>
      <c r="D24" s="40" t="s">
        <v>157</v>
      </c>
      <c r="E24" s="40" t="s">
        <v>252</v>
      </c>
      <c r="F24" s="48">
        <v>604</v>
      </c>
      <c r="G24" s="40" t="s">
        <v>253</v>
      </c>
      <c r="H24" s="40" t="s">
        <v>46</v>
      </c>
      <c r="I24" s="50">
        <v>16750000</v>
      </c>
      <c r="J24" s="65">
        <v>2931</v>
      </c>
      <c r="K24" s="67">
        <v>0</v>
      </c>
      <c r="L24" s="67">
        <v>490942.5</v>
      </c>
      <c r="M24" s="70">
        <v>1.0849815194999999E-2</v>
      </c>
      <c r="N24" s="70">
        <v>6.7580874612999997E-2</v>
      </c>
      <c r="O24" s="70">
        <v>9.5622089760000004E-3</v>
      </c>
      <c r="P24" s="53"/>
    </row>
    <row r="25" spans="2:16" ht="12.75" customHeight="1" x14ac:dyDescent="0.2">
      <c r="B25" s="47" t="s">
        <v>1149</v>
      </c>
      <c r="C25" s="40" t="s">
        <v>1150</v>
      </c>
      <c r="D25" s="40" t="s">
        <v>157</v>
      </c>
      <c r="E25" s="40" t="s">
        <v>252</v>
      </c>
      <c r="F25" s="48">
        <v>695</v>
      </c>
      <c r="G25" s="40" t="s">
        <v>253</v>
      </c>
      <c r="H25" s="40" t="s">
        <v>46</v>
      </c>
      <c r="I25" s="50">
        <v>1625000</v>
      </c>
      <c r="J25" s="65">
        <v>11390</v>
      </c>
      <c r="K25" s="67">
        <v>0</v>
      </c>
      <c r="L25" s="67">
        <v>185087.5</v>
      </c>
      <c r="M25" s="70">
        <v>6.3192484629999999E-3</v>
      </c>
      <c r="N25" s="70">
        <v>2.5478289473000001E-2</v>
      </c>
      <c r="O25" s="70">
        <v>3.6049951949999998E-3</v>
      </c>
      <c r="P25" s="53"/>
    </row>
    <row r="26" spans="2:16" ht="12.75" customHeight="1" x14ac:dyDescent="0.2">
      <c r="B26" s="47" t="s">
        <v>1151</v>
      </c>
      <c r="C26" s="40" t="s">
        <v>1152</v>
      </c>
      <c r="D26" s="40" t="s">
        <v>157</v>
      </c>
      <c r="E26" s="40" t="s">
        <v>252</v>
      </c>
      <c r="F26" s="48">
        <v>576</v>
      </c>
      <c r="G26" s="40" t="s">
        <v>487</v>
      </c>
      <c r="H26" s="40" t="s">
        <v>46</v>
      </c>
      <c r="I26" s="50">
        <v>43100</v>
      </c>
      <c r="J26" s="65">
        <v>124000</v>
      </c>
      <c r="K26" s="67">
        <v>0</v>
      </c>
      <c r="L26" s="67">
        <v>53444</v>
      </c>
      <c r="M26" s="70">
        <v>5.5956657600000001E-3</v>
      </c>
      <c r="N26" s="70">
        <v>7.3568539339999997E-3</v>
      </c>
      <c r="O26" s="70">
        <v>1.040942058E-3</v>
      </c>
      <c r="P26" s="53"/>
    </row>
    <row r="27" spans="2:16" ht="12.75" customHeight="1" x14ac:dyDescent="0.2">
      <c r="B27" s="47" t="s">
        <v>1153</v>
      </c>
      <c r="C27" s="40" t="s">
        <v>1154</v>
      </c>
      <c r="D27" s="40" t="s">
        <v>157</v>
      </c>
      <c r="E27" s="40" t="s">
        <v>252</v>
      </c>
      <c r="F27" s="48">
        <v>1762</v>
      </c>
      <c r="G27" s="40" t="s">
        <v>674</v>
      </c>
      <c r="H27" s="40" t="s">
        <v>46</v>
      </c>
      <c r="I27" s="50">
        <v>588941</v>
      </c>
      <c r="J27" s="65">
        <v>5612</v>
      </c>
      <c r="K27" s="67">
        <v>619.62800000000004</v>
      </c>
      <c r="L27" s="67">
        <v>33670.996919999998</v>
      </c>
      <c r="M27" s="70">
        <v>3.3256704239999998E-3</v>
      </c>
      <c r="N27" s="70">
        <v>4.6349937529999996E-3</v>
      </c>
      <c r="O27" s="70">
        <v>6.5581836700000001E-4</v>
      </c>
      <c r="P27" s="53"/>
    </row>
    <row r="28" spans="2:16" ht="12.75" customHeight="1" x14ac:dyDescent="0.2">
      <c r="B28" s="47" t="s">
        <v>1155</v>
      </c>
      <c r="C28" s="40" t="s">
        <v>1156</v>
      </c>
      <c r="D28" s="40" t="s">
        <v>157</v>
      </c>
      <c r="E28" s="40" t="s">
        <v>252</v>
      </c>
      <c r="F28" s="48">
        <v>475</v>
      </c>
      <c r="G28" s="40" t="s">
        <v>674</v>
      </c>
      <c r="H28" s="40" t="s">
        <v>46</v>
      </c>
      <c r="I28" s="50">
        <v>3340000</v>
      </c>
      <c r="J28" s="65">
        <v>785</v>
      </c>
      <c r="K28" s="67">
        <v>451.97683999999998</v>
      </c>
      <c r="L28" s="67">
        <v>26670.976839999999</v>
      </c>
      <c r="M28" s="70">
        <v>2.845423579E-3</v>
      </c>
      <c r="N28" s="70">
        <v>3.671403355E-3</v>
      </c>
      <c r="O28" s="70">
        <v>5.1947723799999998E-4</v>
      </c>
      <c r="P28" s="53"/>
    </row>
    <row r="29" spans="2:16" ht="12.75" customHeight="1" x14ac:dyDescent="0.2">
      <c r="B29" s="47" t="s">
        <v>1157</v>
      </c>
      <c r="C29" s="40" t="s">
        <v>1158</v>
      </c>
      <c r="D29" s="40" t="s">
        <v>157</v>
      </c>
      <c r="E29" s="40" t="s">
        <v>252</v>
      </c>
      <c r="F29" s="48">
        <v>281</v>
      </c>
      <c r="G29" s="40" t="s">
        <v>427</v>
      </c>
      <c r="H29" s="40" t="s">
        <v>46</v>
      </c>
      <c r="I29" s="50">
        <v>6256666</v>
      </c>
      <c r="J29" s="65">
        <v>2545</v>
      </c>
      <c r="K29" s="67">
        <v>0</v>
      </c>
      <c r="L29" s="67">
        <v>159232.14970000001</v>
      </c>
      <c r="M29" s="70">
        <v>4.8533411530000004E-3</v>
      </c>
      <c r="N29" s="70">
        <v>2.1919161496000001E-2</v>
      </c>
      <c r="O29" s="70">
        <v>3.1014041179999998E-3</v>
      </c>
      <c r="P29" s="53"/>
    </row>
    <row r="30" spans="2:16" ht="12.75" customHeight="1" x14ac:dyDescent="0.2">
      <c r="B30" s="47" t="s">
        <v>1159</v>
      </c>
      <c r="C30" s="40" t="s">
        <v>1160</v>
      </c>
      <c r="D30" s="40" t="s">
        <v>157</v>
      </c>
      <c r="E30" s="40" t="s">
        <v>252</v>
      </c>
      <c r="F30" s="48">
        <v>2177</v>
      </c>
      <c r="G30" s="40" t="s">
        <v>1161</v>
      </c>
      <c r="H30" s="40" t="s">
        <v>46</v>
      </c>
      <c r="I30" s="50">
        <v>120500</v>
      </c>
      <c r="J30" s="65">
        <v>28560</v>
      </c>
      <c r="K30" s="67">
        <v>0</v>
      </c>
      <c r="L30" s="67">
        <v>34414.800000000003</v>
      </c>
      <c r="M30" s="70">
        <v>4.1863267680000002E-3</v>
      </c>
      <c r="N30" s="70">
        <v>4.7373822459999999E-3</v>
      </c>
      <c r="O30" s="70">
        <v>6.7030560500000002E-4</v>
      </c>
      <c r="P30" s="53"/>
    </row>
    <row r="31" spans="2:16" ht="12.75" customHeight="1" x14ac:dyDescent="0.2">
      <c r="B31" s="47" t="s">
        <v>1162</v>
      </c>
      <c r="C31" s="40" t="s">
        <v>1163</v>
      </c>
      <c r="D31" s="40" t="s">
        <v>157</v>
      </c>
      <c r="E31" s="40" t="s">
        <v>252</v>
      </c>
      <c r="F31" s="48">
        <v>746</v>
      </c>
      <c r="G31" s="40" t="s">
        <v>650</v>
      </c>
      <c r="H31" s="40" t="s">
        <v>46</v>
      </c>
      <c r="I31" s="50">
        <v>436000</v>
      </c>
      <c r="J31" s="65">
        <v>9329</v>
      </c>
      <c r="K31" s="67">
        <v>0</v>
      </c>
      <c r="L31" s="67">
        <v>40674.44</v>
      </c>
      <c r="M31" s="70">
        <v>3.7465829500000001E-3</v>
      </c>
      <c r="N31" s="70">
        <v>5.5990553459999998E-3</v>
      </c>
      <c r="O31" s="70">
        <v>7.9222616700000002E-4</v>
      </c>
      <c r="P31" s="53"/>
    </row>
    <row r="32" spans="2:16" ht="12.75" customHeight="1" x14ac:dyDescent="0.2">
      <c r="B32" s="47" t="s">
        <v>1164</v>
      </c>
      <c r="C32" s="40" t="s">
        <v>1165</v>
      </c>
      <c r="D32" s="40" t="s">
        <v>157</v>
      </c>
      <c r="E32" s="40" t="s">
        <v>252</v>
      </c>
      <c r="F32" s="48">
        <v>1300</v>
      </c>
      <c r="G32" s="40" t="s">
        <v>260</v>
      </c>
      <c r="H32" s="40" t="s">
        <v>46</v>
      </c>
      <c r="I32" s="50">
        <v>1726750</v>
      </c>
      <c r="J32" s="65">
        <v>5626</v>
      </c>
      <c r="K32" s="67">
        <v>0</v>
      </c>
      <c r="L32" s="67">
        <v>97146.955000000002</v>
      </c>
      <c r="M32" s="70">
        <v>1.3899198752E-2</v>
      </c>
      <c r="N32" s="70">
        <v>1.3372800653E-2</v>
      </c>
      <c r="O32" s="70">
        <v>1.892155364E-3</v>
      </c>
      <c r="P32" s="53"/>
    </row>
    <row r="33" spans="2:16" ht="12.75" customHeight="1" x14ac:dyDescent="0.2">
      <c r="B33" s="47" t="s">
        <v>1166</v>
      </c>
      <c r="C33" s="40" t="s">
        <v>1167</v>
      </c>
      <c r="D33" s="40" t="s">
        <v>157</v>
      </c>
      <c r="E33" s="40" t="s">
        <v>252</v>
      </c>
      <c r="F33" s="48">
        <v>390</v>
      </c>
      <c r="G33" s="40" t="s">
        <v>260</v>
      </c>
      <c r="H33" s="40" t="s">
        <v>46</v>
      </c>
      <c r="I33" s="50">
        <v>745000</v>
      </c>
      <c r="J33" s="65">
        <v>3580</v>
      </c>
      <c r="K33" s="67">
        <v>0</v>
      </c>
      <c r="L33" s="67">
        <v>26671</v>
      </c>
      <c r="M33" s="70">
        <v>4.1452802429999998E-3</v>
      </c>
      <c r="N33" s="70">
        <v>3.6714065429999999E-3</v>
      </c>
      <c r="O33" s="70">
        <v>5.1947768900000003E-4</v>
      </c>
      <c r="P33" s="53"/>
    </row>
    <row r="34" spans="2:16" ht="12.75" customHeight="1" x14ac:dyDescent="0.2">
      <c r="B34" s="47" t="s">
        <v>1168</v>
      </c>
      <c r="C34" s="40" t="s">
        <v>1169</v>
      </c>
      <c r="D34" s="40" t="s">
        <v>157</v>
      </c>
      <c r="E34" s="40" t="s">
        <v>252</v>
      </c>
      <c r="F34" s="48">
        <v>1328</v>
      </c>
      <c r="G34" s="40" t="s">
        <v>260</v>
      </c>
      <c r="H34" s="40" t="s">
        <v>46</v>
      </c>
      <c r="I34" s="50">
        <v>1795250</v>
      </c>
      <c r="J34" s="65">
        <v>2065</v>
      </c>
      <c r="K34" s="67">
        <v>0</v>
      </c>
      <c r="L34" s="67">
        <v>37071.912499999999</v>
      </c>
      <c r="M34" s="70">
        <v>3.8209826109999998E-3</v>
      </c>
      <c r="N34" s="70">
        <v>5.1031480670000002E-3</v>
      </c>
      <c r="O34" s="70">
        <v>7.2205884400000002E-4</v>
      </c>
      <c r="P34" s="53"/>
    </row>
    <row r="35" spans="2:16" ht="12.75" customHeight="1" x14ac:dyDescent="0.2">
      <c r="B35" s="47" t="s">
        <v>1170</v>
      </c>
      <c r="C35" s="40" t="s">
        <v>1171</v>
      </c>
      <c r="D35" s="40" t="s">
        <v>157</v>
      </c>
      <c r="E35" s="40" t="s">
        <v>252</v>
      </c>
      <c r="F35" s="48">
        <v>226</v>
      </c>
      <c r="G35" s="40" t="s">
        <v>260</v>
      </c>
      <c r="H35" s="40" t="s">
        <v>46</v>
      </c>
      <c r="I35" s="50">
        <v>15951629.300000001</v>
      </c>
      <c r="J35" s="65">
        <v>1120</v>
      </c>
      <c r="K35" s="67">
        <v>0</v>
      </c>
      <c r="L35" s="67">
        <v>178658.24815999999</v>
      </c>
      <c r="M35" s="70">
        <v>2.0275177798000001E-2</v>
      </c>
      <c r="N35" s="70">
        <v>2.4593268391000001E-2</v>
      </c>
      <c r="O35" s="70">
        <v>3.4797710610000002E-3</v>
      </c>
      <c r="P35" s="53"/>
    </row>
    <row r="36" spans="2:16" ht="12.75" customHeight="1" x14ac:dyDescent="0.2">
      <c r="B36" s="47" t="s">
        <v>1172</v>
      </c>
      <c r="C36" s="40" t="s">
        <v>1173</v>
      </c>
      <c r="D36" s="40" t="s">
        <v>157</v>
      </c>
      <c r="E36" s="40" t="s">
        <v>252</v>
      </c>
      <c r="F36" s="48">
        <v>323</v>
      </c>
      <c r="G36" s="40" t="s">
        <v>260</v>
      </c>
      <c r="H36" s="40" t="s">
        <v>46</v>
      </c>
      <c r="I36" s="50">
        <v>255000</v>
      </c>
      <c r="J36" s="65">
        <v>25160</v>
      </c>
      <c r="K36" s="67">
        <v>0</v>
      </c>
      <c r="L36" s="67">
        <v>64158</v>
      </c>
      <c r="M36" s="70">
        <v>5.3694155809999996E-3</v>
      </c>
      <c r="N36" s="70">
        <v>8.8316936369999995E-3</v>
      </c>
      <c r="O36" s="70">
        <v>1.2496212959999999E-3</v>
      </c>
      <c r="P36" s="53"/>
    </row>
    <row r="37" spans="2:16" ht="12.75" customHeight="1" x14ac:dyDescent="0.2">
      <c r="B37" s="47" t="s">
        <v>1174</v>
      </c>
      <c r="C37" s="40" t="s">
        <v>1175</v>
      </c>
      <c r="D37" s="40" t="s">
        <v>157</v>
      </c>
      <c r="E37" s="40" t="s">
        <v>252</v>
      </c>
      <c r="F37" s="48">
        <v>1420</v>
      </c>
      <c r="G37" s="40" t="s">
        <v>260</v>
      </c>
      <c r="H37" s="40" t="s">
        <v>46</v>
      </c>
      <c r="I37" s="50">
        <v>220563</v>
      </c>
      <c r="J37" s="65">
        <v>23360</v>
      </c>
      <c r="K37" s="67">
        <v>0</v>
      </c>
      <c r="L37" s="67">
        <v>51523.516799999998</v>
      </c>
      <c r="M37" s="70">
        <v>1.8187348909999999E-3</v>
      </c>
      <c r="N37" s="70">
        <v>7.092489096E-3</v>
      </c>
      <c r="O37" s="70">
        <v>1.00353633E-3</v>
      </c>
      <c r="P37" s="53"/>
    </row>
    <row r="38" spans="2:16" ht="12.75" customHeight="1" x14ac:dyDescent="0.2">
      <c r="B38" s="47" t="s">
        <v>1176</v>
      </c>
      <c r="C38" s="40" t="s">
        <v>1177</v>
      </c>
      <c r="D38" s="40" t="s">
        <v>157</v>
      </c>
      <c r="E38" s="40" t="s">
        <v>252</v>
      </c>
      <c r="F38" s="48">
        <v>629</v>
      </c>
      <c r="G38" s="40" t="s">
        <v>1178</v>
      </c>
      <c r="H38" s="40" t="s">
        <v>46</v>
      </c>
      <c r="I38" s="50">
        <v>4000000</v>
      </c>
      <c r="J38" s="65">
        <v>3299</v>
      </c>
      <c r="K38" s="67">
        <v>0</v>
      </c>
      <c r="L38" s="67">
        <v>131960</v>
      </c>
      <c r="M38" s="70">
        <v>3.6018111440000002E-3</v>
      </c>
      <c r="N38" s="70">
        <v>1.8165003464999999E-2</v>
      </c>
      <c r="O38" s="70">
        <v>2.5702176859999999E-3</v>
      </c>
      <c r="P38" s="53"/>
    </row>
    <row r="39" spans="2:16" ht="12.75" customHeight="1" x14ac:dyDescent="0.2">
      <c r="B39" s="47" t="s">
        <v>1179</v>
      </c>
      <c r="C39" s="40" t="s">
        <v>1180</v>
      </c>
      <c r="D39" s="40" t="s">
        <v>157</v>
      </c>
      <c r="E39" s="40" t="s">
        <v>252</v>
      </c>
      <c r="F39" s="48">
        <v>273</v>
      </c>
      <c r="G39" s="40" t="s">
        <v>992</v>
      </c>
      <c r="H39" s="40" t="s">
        <v>46</v>
      </c>
      <c r="I39" s="50">
        <v>231188</v>
      </c>
      <c r="J39" s="65">
        <v>68000</v>
      </c>
      <c r="K39" s="67">
        <v>0</v>
      </c>
      <c r="L39" s="67">
        <v>157207.84</v>
      </c>
      <c r="M39" s="70">
        <v>3.6389429660000001E-3</v>
      </c>
      <c r="N39" s="70">
        <v>2.1640504383000001E-2</v>
      </c>
      <c r="O39" s="70">
        <v>3.061976135E-3</v>
      </c>
      <c r="P39" s="53"/>
    </row>
    <row r="40" spans="2:16" ht="12.75" customHeight="1" x14ac:dyDescent="0.2">
      <c r="B40" s="47" t="s">
        <v>1181</v>
      </c>
      <c r="C40" s="40" t="s">
        <v>1182</v>
      </c>
      <c r="D40" s="40" t="s">
        <v>157</v>
      </c>
      <c r="E40" s="40" t="s">
        <v>252</v>
      </c>
      <c r="F40" s="48">
        <v>230</v>
      </c>
      <c r="G40" s="40" t="s">
        <v>433</v>
      </c>
      <c r="H40" s="40" t="s">
        <v>46</v>
      </c>
      <c r="I40" s="50">
        <v>25212131</v>
      </c>
      <c r="J40" s="66">
        <v>606.5</v>
      </c>
      <c r="K40" s="67">
        <v>0</v>
      </c>
      <c r="L40" s="67">
        <v>152911.57449</v>
      </c>
      <c r="M40" s="70">
        <v>9.1164432830000003E-3</v>
      </c>
      <c r="N40" s="70">
        <v>2.1049100336999998E-2</v>
      </c>
      <c r="O40" s="70">
        <v>2.9782967049999999E-3</v>
      </c>
      <c r="P40" s="53"/>
    </row>
    <row r="41" spans="2:16" ht="12.75" customHeight="1" x14ac:dyDescent="0.2">
      <c r="B41" s="44" t="s">
        <v>1183</v>
      </c>
      <c r="C41" s="37"/>
      <c r="D41" s="37"/>
      <c r="E41" s="37"/>
      <c r="F41" s="37"/>
      <c r="G41" s="37"/>
      <c r="H41" s="37"/>
      <c r="I41" s="37"/>
      <c r="J41" s="61"/>
      <c r="K41" s="61"/>
      <c r="L41" s="68">
        <v>2039112.6654300001</v>
      </c>
      <c r="M41" s="61"/>
      <c r="N41" s="69">
        <v>0.28069482141800001</v>
      </c>
      <c r="O41" s="69">
        <v>3.9716303708E-2</v>
      </c>
      <c r="P41" s="53"/>
    </row>
    <row r="42" spans="2:16" x14ac:dyDescent="0.2">
      <c r="B42" s="47" t="s">
        <v>1184</v>
      </c>
      <c r="C42" s="40" t="s">
        <v>1185</v>
      </c>
      <c r="D42" s="40" t="s">
        <v>157</v>
      </c>
      <c r="E42" s="40" t="s">
        <v>252</v>
      </c>
      <c r="F42" s="48">
        <v>627</v>
      </c>
      <c r="G42" s="40" t="s">
        <v>1186</v>
      </c>
      <c r="H42" s="40" t="s">
        <v>46</v>
      </c>
      <c r="I42" s="50">
        <v>168185</v>
      </c>
      <c r="J42" s="65">
        <v>14730</v>
      </c>
      <c r="K42" s="67">
        <v>0</v>
      </c>
      <c r="L42" s="67">
        <v>24773.6505</v>
      </c>
      <c r="M42" s="70">
        <v>6.5474929639999999E-3</v>
      </c>
      <c r="N42" s="70">
        <v>3.4102261829999998E-3</v>
      </c>
      <c r="O42" s="70">
        <v>4.8252254199999999E-4</v>
      </c>
      <c r="P42" s="53"/>
    </row>
    <row r="43" spans="2:16" x14ac:dyDescent="0.2">
      <c r="B43" s="47" t="s">
        <v>1187</v>
      </c>
      <c r="C43" s="40" t="s">
        <v>1188</v>
      </c>
      <c r="D43" s="40" t="s">
        <v>157</v>
      </c>
      <c r="E43" s="40" t="s">
        <v>252</v>
      </c>
      <c r="F43" s="48">
        <v>1219</v>
      </c>
      <c r="G43" s="40" t="s">
        <v>1189</v>
      </c>
      <c r="H43" s="40" t="s">
        <v>46</v>
      </c>
      <c r="I43" s="50">
        <v>164234</v>
      </c>
      <c r="J43" s="65">
        <v>4395</v>
      </c>
      <c r="K43" s="67">
        <v>0</v>
      </c>
      <c r="L43" s="67">
        <v>7218.0843000000004</v>
      </c>
      <c r="M43" s="70">
        <v>6.6408882100000002E-3</v>
      </c>
      <c r="N43" s="70">
        <v>9.9360810999999999E-4</v>
      </c>
      <c r="O43" s="70">
        <v>1.4058842000000001E-4</v>
      </c>
      <c r="P43" s="53"/>
    </row>
    <row r="44" spans="2:16" x14ac:dyDescent="0.2">
      <c r="B44" s="47" t="s">
        <v>1190</v>
      </c>
      <c r="C44" s="40" t="s">
        <v>1191</v>
      </c>
      <c r="D44" s="40" t="s">
        <v>157</v>
      </c>
      <c r="E44" s="40" t="s">
        <v>252</v>
      </c>
      <c r="F44" s="48">
        <v>259</v>
      </c>
      <c r="G44" s="40" t="s">
        <v>311</v>
      </c>
      <c r="H44" s="40" t="s">
        <v>46</v>
      </c>
      <c r="I44" s="50">
        <v>53796115</v>
      </c>
      <c r="J44" s="66">
        <v>123.1</v>
      </c>
      <c r="K44" s="67">
        <v>0</v>
      </c>
      <c r="L44" s="67">
        <v>66223.017550000004</v>
      </c>
      <c r="M44" s="70">
        <v>1.6777129735E-2</v>
      </c>
      <c r="N44" s="70">
        <v>9.1159544049999996E-3</v>
      </c>
      <c r="O44" s="70">
        <v>1.2898421560000001E-3</v>
      </c>
      <c r="P44" s="53"/>
    </row>
    <row r="45" spans="2:16" x14ac:dyDescent="0.2">
      <c r="B45" s="47" t="s">
        <v>1192</v>
      </c>
      <c r="C45" s="40" t="s">
        <v>1193</v>
      </c>
      <c r="D45" s="40" t="s">
        <v>157</v>
      </c>
      <c r="E45" s="40" t="s">
        <v>252</v>
      </c>
      <c r="F45" s="48">
        <v>1363</v>
      </c>
      <c r="G45" s="40" t="s">
        <v>311</v>
      </c>
      <c r="H45" s="40" t="s">
        <v>46</v>
      </c>
      <c r="I45" s="50">
        <v>119466</v>
      </c>
      <c r="J45" s="65">
        <v>43790</v>
      </c>
      <c r="K45" s="67">
        <v>0</v>
      </c>
      <c r="L45" s="67">
        <v>52314.161399999997</v>
      </c>
      <c r="M45" s="70">
        <v>1.1236223478999999E-2</v>
      </c>
      <c r="N45" s="70">
        <v>7.201325576E-3</v>
      </c>
      <c r="O45" s="70">
        <v>1.0189359109999999E-3</v>
      </c>
      <c r="P45" s="53"/>
    </row>
    <row r="46" spans="2:16" x14ac:dyDescent="0.2">
      <c r="B46" s="47" t="s">
        <v>1194</v>
      </c>
      <c r="C46" s="40" t="s">
        <v>1195</v>
      </c>
      <c r="D46" s="40" t="s">
        <v>157</v>
      </c>
      <c r="E46" s="40" t="s">
        <v>252</v>
      </c>
      <c r="F46" s="48">
        <v>1831</v>
      </c>
      <c r="G46" s="40" t="s">
        <v>517</v>
      </c>
      <c r="H46" s="40" t="s">
        <v>46</v>
      </c>
      <c r="I46" s="50">
        <v>1801459</v>
      </c>
      <c r="J46" s="65">
        <v>9351</v>
      </c>
      <c r="K46" s="67">
        <v>0</v>
      </c>
      <c r="L46" s="67">
        <v>168454.43109</v>
      </c>
      <c r="M46" s="70">
        <v>5.3538595340000002E-2</v>
      </c>
      <c r="N46" s="70">
        <v>2.3188658112E-2</v>
      </c>
      <c r="O46" s="70">
        <v>3.281028782E-3</v>
      </c>
      <c r="P46" s="53"/>
    </row>
    <row r="47" spans="2:16" x14ac:dyDescent="0.2">
      <c r="B47" s="47" t="s">
        <v>1196</v>
      </c>
      <c r="C47" s="40" t="s">
        <v>1197</v>
      </c>
      <c r="D47" s="40" t="s">
        <v>157</v>
      </c>
      <c r="E47" s="40" t="s">
        <v>252</v>
      </c>
      <c r="F47" s="48">
        <v>1675</v>
      </c>
      <c r="G47" s="40" t="s">
        <v>496</v>
      </c>
      <c r="H47" s="40" t="s">
        <v>46</v>
      </c>
      <c r="I47" s="50">
        <v>59810</v>
      </c>
      <c r="J47" s="65">
        <v>56000</v>
      </c>
      <c r="K47" s="67">
        <v>0</v>
      </c>
      <c r="L47" s="67">
        <v>33493.599999999999</v>
      </c>
      <c r="M47" s="70">
        <v>2.0227648127000002E-2</v>
      </c>
      <c r="N47" s="70">
        <v>4.6105741130000001E-3</v>
      </c>
      <c r="O47" s="70">
        <v>6.5236316299999999E-4</v>
      </c>
      <c r="P47" s="53"/>
    </row>
    <row r="48" spans="2:16" x14ac:dyDescent="0.2">
      <c r="B48" s="47" t="s">
        <v>1198</v>
      </c>
      <c r="C48" s="40" t="s">
        <v>1199</v>
      </c>
      <c r="D48" s="40" t="s">
        <v>157</v>
      </c>
      <c r="E48" s="40" t="s">
        <v>252</v>
      </c>
      <c r="F48" s="48">
        <v>224</v>
      </c>
      <c r="G48" s="40" t="s">
        <v>458</v>
      </c>
      <c r="H48" s="40" t="s">
        <v>46</v>
      </c>
      <c r="I48" s="50">
        <v>972598</v>
      </c>
      <c r="J48" s="65">
        <v>5918</v>
      </c>
      <c r="K48" s="67">
        <v>0</v>
      </c>
      <c r="L48" s="67">
        <v>57558.34964</v>
      </c>
      <c r="M48" s="70">
        <v>1.3132463036E-2</v>
      </c>
      <c r="N48" s="70">
        <v>7.923216282E-3</v>
      </c>
      <c r="O48" s="70">
        <v>1.121078268E-3</v>
      </c>
      <c r="P48" s="53"/>
    </row>
    <row r="49" spans="2:16" x14ac:dyDescent="0.2">
      <c r="B49" s="47" t="s">
        <v>1200</v>
      </c>
      <c r="C49" s="40" t="s">
        <v>1201</v>
      </c>
      <c r="D49" s="40" t="s">
        <v>157</v>
      </c>
      <c r="E49" s="40" t="s">
        <v>252</v>
      </c>
      <c r="F49" s="48">
        <v>566</v>
      </c>
      <c r="G49" s="40" t="s">
        <v>458</v>
      </c>
      <c r="H49" s="40" t="s">
        <v>46</v>
      </c>
      <c r="I49" s="50">
        <v>26443</v>
      </c>
      <c r="J49" s="65">
        <v>6853</v>
      </c>
      <c r="K49" s="67">
        <v>0</v>
      </c>
      <c r="L49" s="67">
        <v>1812.13879</v>
      </c>
      <c r="M49" s="70">
        <v>4.2730629900000002E-4</v>
      </c>
      <c r="N49" s="70">
        <v>2.4945064699999998E-4</v>
      </c>
      <c r="O49" s="70">
        <v>3.5295477178195198E-5</v>
      </c>
      <c r="P49" s="53"/>
    </row>
    <row r="50" spans="2:16" x14ac:dyDescent="0.2">
      <c r="B50" s="47" t="s">
        <v>1202</v>
      </c>
      <c r="C50" s="40" t="s">
        <v>1203</v>
      </c>
      <c r="D50" s="40" t="s">
        <v>157</v>
      </c>
      <c r="E50" s="40" t="s">
        <v>252</v>
      </c>
      <c r="F50" s="48">
        <v>2404</v>
      </c>
      <c r="G50" s="40" t="s">
        <v>652</v>
      </c>
      <c r="H50" s="40" t="s">
        <v>46</v>
      </c>
      <c r="I50" s="50">
        <v>763767</v>
      </c>
      <c r="J50" s="65">
        <v>4550</v>
      </c>
      <c r="K50" s="67">
        <v>0</v>
      </c>
      <c r="L50" s="67">
        <v>34751.398500000003</v>
      </c>
      <c r="M50" s="70">
        <v>2.9354511820000001E-3</v>
      </c>
      <c r="N50" s="70">
        <v>4.783716839E-3</v>
      </c>
      <c r="O50" s="70">
        <v>6.7686161699999998E-4</v>
      </c>
      <c r="P50" s="53"/>
    </row>
    <row r="51" spans="2:16" x14ac:dyDescent="0.2">
      <c r="B51" s="47" t="s">
        <v>1204</v>
      </c>
      <c r="C51" s="40" t="s">
        <v>1205</v>
      </c>
      <c r="D51" s="40" t="s">
        <v>157</v>
      </c>
      <c r="E51" s="40" t="s">
        <v>252</v>
      </c>
      <c r="F51" s="48">
        <v>373</v>
      </c>
      <c r="G51" s="40" t="s">
        <v>474</v>
      </c>
      <c r="H51" s="40" t="s">
        <v>46</v>
      </c>
      <c r="I51" s="50">
        <v>13700000</v>
      </c>
      <c r="J51" s="66">
        <v>554.9</v>
      </c>
      <c r="K51" s="67">
        <v>0</v>
      </c>
      <c r="L51" s="67">
        <v>76021.3</v>
      </c>
      <c r="M51" s="70">
        <v>5.3414594215999998E-2</v>
      </c>
      <c r="N51" s="70">
        <v>1.0464740663000001E-2</v>
      </c>
      <c r="O51" s="70">
        <v>1.4806857359999999E-3</v>
      </c>
      <c r="P51" s="53"/>
    </row>
    <row r="52" spans="2:16" x14ac:dyDescent="0.2">
      <c r="B52" s="47" t="s">
        <v>1206</v>
      </c>
      <c r="C52" s="40" t="s">
        <v>1207</v>
      </c>
      <c r="D52" s="40" t="s">
        <v>157</v>
      </c>
      <c r="E52" s="40" t="s">
        <v>252</v>
      </c>
      <c r="F52" s="48">
        <v>715</v>
      </c>
      <c r="G52" s="40" t="s">
        <v>474</v>
      </c>
      <c r="H52" s="40" t="s">
        <v>46</v>
      </c>
      <c r="I52" s="50">
        <v>2585815</v>
      </c>
      <c r="J52" s="65">
        <v>1129</v>
      </c>
      <c r="K52" s="67">
        <v>0</v>
      </c>
      <c r="L52" s="67">
        <v>29193.851350000001</v>
      </c>
      <c r="M52" s="70">
        <v>1.2270147990999999E-2</v>
      </c>
      <c r="N52" s="70">
        <v>4.0186905949999999E-3</v>
      </c>
      <c r="O52" s="70">
        <v>5.6861589099999998E-4</v>
      </c>
      <c r="P52" s="53"/>
    </row>
    <row r="53" spans="2:16" x14ac:dyDescent="0.2">
      <c r="B53" s="47" t="s">
        <v>1208</v>
      </c>
      <c r="C53" s="40" t="s">
        <v>1209</v>
      </c>
      <c r="D53" s="40" t="s">
        <v>157</v>
      </c>
      <c r="E53" s="40" t="s">
        <v>252</v>
      </c>
      <c r="F53" s="48">
        <v>1338</v>
      </c>
      <c r="G53" s="40" t="s">
        <v>474</v>
      </c>
      <c r="H53" s="40" t="s">
        <v>46</v>
      </c>
      <c r="I53" s="50">
        <v>1170</v>
      </c>
      <c r="J53" s="65">
        <v>15550</v>
      </c>
      <c r="K53" s="67">
        <v>0</v>
      </c>
      <c r="L53" s="67">
        <v>181.935</v>
      </c>
      <c r="M53" s="70">
        <v>9.2537404093285294E-5</v>
      </c>
      <c r="N53" s="70">
        <v>2.5044330899680401E-5</v>
      </c>
      <c r="O53" s="70">
        <v>3.5435931705953598E-6</v>
      </c>
      <c r="P53" s="53"/>
    </row>
    <row r="54" spans="2:16" x14ac:dyDescent="0.2">
      <c r="B54" s="47" t="s">
        <v>1210</v>
      </c>
      <c r="C54" s="40" t="s">
        <v>1211</v>
      </c>
      <c r="D54" s="40" t="s">
        <v>157</v>
      </c>
      <c r="E54" s="40" t="s">
        <v>252</v>
      </c>
      <c r="F54" s="48">
        <v>2360</v>
      </c>
      <c r="G54" s="40" t="s">
        <v>474</v>
      </c>
      <c r="H54" s="40" t="s">
        <v>46</v>
      </c>
      <c r="I54" s="50">
        <v>1275530</v>
      </c>
      <c r="J54" s="65">
        <v>4084</v>
      </c>
      <c r="K54" s="67">
        <v>0</v>
      </c>
      <c r="L54" s="67">
        <v>52092.645199999999</v>
      </c>
      <c r="M54" s="70">
        <v>2.2295967417E-2</v>
      </c>
      <c r="N54" s="70">
        <v>7.1708326809999997E-3</v>
      </c>
      <c r="O54" s="70">
        <v>1.014621385E-3</v>
      </c>
      <c r="P54" s="53"/>
    </row>
    <row r="55" spans="2:16" x14ac:dyDescent="0.2">
      <c r="B55" s="47" t="s">
        <v>1212</v>
      </c>
      <c r="C55" s="40" t="s">
        <v>1213</v>
      </c>
      <c r="D55" s="40" t="s">
        <v>157</v>
      </c>
      <c r="E55" s="40" t="s">
        <v>252</v>
      </c>
      <c r="F55" s="48">
        <v>823</v>
      </c>
      <c r="G55" s="40" t="s">
        <v>474</v>
      </c>
      <c r="H55" s="40" t="s">
        <v>46</v>
      </c>
      <c r="I55" s="50">
        <v>2988000</v>
      </c>
      <c r="J55" s="65">
        <v>1890</v>
      </c>
      <c r="K55" s="67">
        <v>0</v>
      </c>
      <c r="L55" s="67">
        <v>56473.2</v>
      </c>
      <c r="M55" s="70">
        <v>4.9166066666E-2</v>
      </c>
      <c r="N55" s="70">
        <v>7.7738395999999996E-3</v>
      </c>
      <c r="O55" s="70">
        <v>1.099942539E-3</v>
      </c>
      <c r="P55" s="53"/>
    </row>
    <row r="56" spans="2:16" x14ac:dyDescent="0.2">
      <c r="B56" s="47" t="s">
        <v>1214</v>
      </c>
      <c r="C56" s="40" t="s">
        <v>1215</v>
      </c>
      <c r="D56" s="40" t="s">
        <v>157</v>
      </c>
      <c r="E56" s="40" t="s">
        <v>252</v>
      </c>
      <c r="F56" s="48">
        <v>434</v>
      </c>
      <c r="G56" s="40" t="s">
        <v>474</v>
      </c>
      <c r="H56" s="40" t="s">
        <v>46</v>
      </c>
      <c r="I56" s="50">
        <v>1302254</v>
      </c>
      <c r="J56" s="65">
        <v>765</v>
      </c>
      <c r="K56" s="67">
        <v>0</v>
      </c>
      <c r="L56" s="67">
        <v>9962.2430999999997</v>
      </c>
      <c r="M56" s="70">
        <v>4.3037736869999997E-3</v>
      </c>
      <c r="N56" s="70">
        <v>1.371356323E-3</v>
      </c>
      <c r="O56" s="70">
        <v>1.9403708200000001E-4</v>
      </c>
      <c r="P56" s="53"/>
    </row>
    <row r="57" spans="2:16" x14ac:dyDescent="0.2">
      <c r="B57" s="47" t="s">
        <v>1214</v>
      </c>
      <c r="C57" s="40" t="s">
        <v>1216</v>
      </c>
      <c r="D57" s="40" t="s">
        <v>157</v>
      </c>
      <c r="E57" s="40" t="s">
        <v>252</v>
      </c>
      <c r="F57" s="48">
        <v>434</v>
      </c>
      <c r="G57" s="40" t="s">
        <v>474</v>
      </c>
      <c r="H57" s="40" t="s">
        <v>46</v>
      </c>
      <c r="I57" s="50">
        <v>736850</v>
      </c>
      <c r="J57" s="66">
        <v>761.32039999999995</v>
      </c>
      <c r="K57" s="67">
        <v>0</v>
      </c>
      <c r="L57" s="67">
        <v>5609.78935</v>
      </c>
      <c r="M57" s="70">
        <v>2.4351897869999998E-3</v>
      </c>
      <c r="N57" s="70">
        <v>7.7221766400000001E-4</v>
      </c>
      <c r="O57" s="70">
        <v>1.0926326000000001E-4</v>
      </c>
      <c r="P57" s="53"/>
    </row>
    <row r="58" spans="2:16" x14ac:dyDescent="0.2">
      <c r="B58" s="47" t="s">
        <v>1217</v>
      </c>
      <c r="C58" s="40" t="s">
        <v>1218</v>
      </c>
      <c r="D58" s="40" t="s">
        <v>157</v>
      </c>
      <c r="E58" s="40" t="s">
        <v>252</v>
      </c>
      <c r="F58" s="48">
        <v>763</v>
      </c>
      <c r="G58" s="40" t="s">
        <v>253</v>
      </c>
      <c r="H58" s="40" t="s">
        <v>46</v>
      </c>
      <c r="I58" s="50">
        <v>32600</v>
      </c>
      <c r="J58" s="65">
        <v>14660</v>
      </c>
      <c r="K58" s="67">
        <v>0</v>
      </c>
      <c r="L58" s="67">
        <v>4779.16</v>
      </c>
      <c r="M58" s="70">
        <v>9.1953659799999998E-4</v>
      </c>
      <c r="N58" s="70">
        <v>6.5787706800000002E-4</v>
      </c>
      <c r="O58" s="70">
        <v>9.3084886015239006E-5</v>
      </c>
      <c r="P58" s="53"/>
    </row>
    <row r="59" spans="2:16" x14ac:dyDescent="0.2">
      <c r="B59" s="47" t="s">
        <v>1219</v>
      </c>
      <c r="C59" s="40" t="s">
        <v>1220</v>
      </c>
      <c r="D59" s="40" t="s">
        <v>157</v>
      </c>
      <c r="E59" s="40" t="s">
        <v>252</v>
      </c>
      <c r="F59" s="48">
        <v>1769</v>
      </c>
      <c r="G59" s="40" t="s">
        <v>487</v>
      </c>
      <c r="H59" s="40" t="s">
        <v>46</v>
      </c>
      <c r="I59" s="50">
        <v>51100000</v>
      </c>
      <c r="J59" s="65">
        <v>114</v>
      </c>
      <c r="K59" s="67">
        <v>0</v>
      </c>
      <c r="L59" s="67">
        <v>58254</v>
      </c>
      <c r="M59" s="70">
        <v>4.0396674473000001E-2</v>
      </c>
      <c r="N59" s="70">
        <v>8.0189762940000003E-3</v>
      </c>
      <c r="O59" s="70">
        <v>1.1346276219999999E-3</v>
      </c>
      <c r="P59" s="53"/>
    </row>
    <row r="60" spans="2:16" x14ac:dyDescent="0.2">
      <c r="B60" s="47" t="s">
        <v>1221</v>
      </c>
      <c r="C60" s="40" t="s">
        <v>1222</v>
      </c>
      <c r="D60" s="40" t="s">
        <v>157</v>
      </c>
      <c r="E60" s="40" t="s">
        <v>252</v>
      </c>
      <c r="F60" s="48">
        <v>232</v>
      </c>
      <c r="G60" s="40" t="s">
        <v>674</v>
      </c>
      <c r="H60" s="40" t="s">
        <v>46</v>
      </c>
      <c r="I60" s="50">
        <v>12892371</v>
      </c>
      <c r="J60" s="66">
        <v>118.6</v>
      </c>
      <c r="K60" s="67">
        <v>0</v>
      </c>
      <c r="L60" s="67">
        <v>15290.35202</v>
      </c>
      <c r="M60" s="70">
        <v>4.9768712059999999E-3</v>
      </c>
      <c r="N60" s="70">
        <v>2.1047991619999999E-3</v>
      </c>
      <c r="O60" s="70">
        <v>2.97813982E-4</v>
      </c>
      <c r="P60" s="53"/>
    </row>
    <row r="61" spans="2:16" x14ac:dyDescent="0.2">
      <c r="B61" s="47" t="s">
        <v>1223</v>
      </c>
      <c r="C61" s="40" t="s">
        <v>1224</v>
      </c>
      <c r="D61" s="40" t="s">
        <v>157</v>
      </c>
      <c r="E61" s="40" t="s">
        <v>252</v>
      </c>
      <c r="F61" s="48">
        <v>1688</v>
      </c>
      <c r="G61" s="40" t="s">
        <v>674</v>
      </c>
      <c r="H61" s="40" t="s">
        <v>46</v>
      </c>
      <c r="I61" s="50">
        <v>616910</v>
      </c>
      <c r="J61" s="65">
        <v>1781</v>
      </c>
      <c r="K61" s="67">
        <v>0</v>
      </c>
      <c r="L61" s="67">
        <v>10987.167100000001</v>
      </c>
      <c r="M61" s="70">
        <v>6.5862584620000001E-3</v>
      </c>
      <c r="N61" s="70">
        <v>1.512442622E-3</v>
      </c>
      <c r="O61" s="70">
        <v>2.1399978100000001E-4</v>
      </c>
      <c r="P61" s="53"/>
    </row>
    <row r="62" spans="2:16" x14ac:dyDescent="0.2">
      <c r="B62" s="47" t="s">
        <v>1225</v>
      </c>
      <c r="C62" s="40" t="s">
        <v>1226</v>
      </c>
      <c r="D62" s="40" t="s">
        <v>157</v>
      </c>
      <c r="E62" s="40" t="s">
        <v>252</v>
      </c>
      <c r="F62" s="48">
        <v>394</v>
      </c>
      <c r="G62" s="40" t="s">
        <v>674</v>
      </c>
      <c r="H62" s="40" t="s">
        <v>46</v>
      </c>
      <c r="I62" s="50">
        <v>10843865</v>
      </c>
      <c r="J62" s="66">
        <v>232.4</v>
      </c>
      <c r="K62" s="67">
        <v>0</v>
      </c>
      <c r="L62" s="67">
        <v>25201.142260000001</v>
      </c>
      <c r="M62" s="70">
        <v>9.6486728379999998E-3</v>
      </c>
      <c r="N62" s="70">
        <v>3.4690727219999998E-3</v>
      </c>
      <c r="O62" s="70">
        <v>4.9084890499999996E-4</v>
      </c>
      <c r="P62" s="53"/>
    </row>
    <row r="63" spans="2:16" x14ac:dyDescent="0.2">
      <c r="B63" s="47" t="s">
        <v>1227</v>
      </c>
      <c r="C63" s="40" t="s">
        <v>1228</v>
      </c>
      <c r="D63" s="40" t="s">
        <v>157</v>
      </c>
      <c r="E63" s="40" t="s">
        <v>252</v>
      </c>
      <c r="F63" s="48">
        <v>2174</v>
      </c>
      <c r="G63" s="40" t="s">
        <v>1161</v>
      </c>
      <c r="H63" s="40" t="s">
        <v>46</v>
      </c>
      <c r="I63" s="50">
        <v>620881</v>
      </c>
      <c r="J63" s="65">
        <v>7615</v>
      </c>
      <c r="K63" s="67">
        <v>0</v>
      </c>
      <c r="L63" s="67">
        <v>47280.088150000003</v>
      </c>
      <c r="M63" s="70">
        <v>1.4026935024000001E-2</v>
      </c>
      <c r="N63" s="70">
        <v>6.5083583289999997E-3</v>
      </c>
      <c r="O63" s="70">
        <v>9.2088601600000004E-4</v>
      </c>
      <c r="P63" s="53"/>
    </row>
    <row r="64" spans="2:16" x14ac:dyDescent="0.2">
      <c r="B64" s="47" t="s">
        <v>1229</v>
      </c>
      <c r="C64" s="40" t="s">
        <v>1230</v>
      </c>
      <c r="D64" s="40" t="s">
        <v>157</v>
      </c>
      <c r="E64" s="40" t="s">
        <v>252</v>
      </c>
      <c r="F64" s="48">
        <v>1901</v>
      </c>
      <c r="G64" s="40" t="s">
        <v>650</v>
      </c>
      <c r="H64" s="40" t="s">
        <v>46</v>
      </c>
      <c r="I64" s="50">
        <v>2750000</v>
      </c>
      <c r="J64" s="65">
        <v>1780</v>
      </c>
      <c r="K64" s="67">
        <v>0</v>
      </c>
      <c r="L64" s="67">
        <v>48950</v>
      </c>
      <c r="M64" s="70">
        <v>2.7476706347000002E-2</v>
      </c>
      <c r="N64" s="70">
        <v>6.7382306729999999E-3</v>
      </c>
      <c r="O64" s="70">
        <v>9.5341130400000001E-4</v>
      </c>
      <c r="P64" s="53"/>
    </row>
    <row r="65" spans="2:16" x14ac:dyDescent="0.2">
      <c r="B65" s="47" t="s">
        <v>1231</v>
      </c>
      <c r="C65" s="40" t="s">
        <v>1232</v>
      </c>
      <c r="D65" s="40" t="s">
        <v>157</v>
      </c>
      <c r="E65" s="40" t="s">
        <v>252</v>
      </c>
      <c r="F65" s="48">
        <v>1036</v>
      </c>
      <c r="G65" s="40" t="s">
        <v>564</v>
      </c>
      <c r="H65" s="40" t="s">
        <v>46</v>
      </c>
      <c r="I65" s="50">
        <v>1402463</v>
      </c>
      <c r="J65" s="65">
        <v>9644</v>
      </c>
      <c r="K65" s="67">
        <v>0</v>
      </c>
      <c r="L65" s="67">
        <v>135253.53172</v>
      </c>
      <c r="M65" s="70">
        <v>8.8854343013000006E-2</v>
      </c>
      <c r="N65" s="70">
        <v>1.8618375813999999E-2</v>
      </c>
      <c r="O65" s="70">
        <v>2.6343666210000001E-3</v>
      </c>
      <c r="P65" s="53"/>
    </row>
    <row r="66" spans="2:16" x14ac:dyDescent="0.2">
      <c r="B66" s="47" t="s">
        <v>1233</v>
      </c>
      <c r="C66" s="40" t="s">
        <v>1234</v>
      </c>
      <c r="D66" s="40" t="s">
        <v>157</v>
      </c>
      <c r="E66" s="40" t="s">
        <v>252</v>
      </c>
      <c r="F66" s="48">
        <v>1621</v>
      </c>
      <c r="G66" s="40" t="s">
        <v>564</v>
      </c>
      <c r="H66" s="40" t="s">
        <v>46</v>
      </c>
      <c r="I66" s="50">
        <v>8719.16</v>
      </c>
      <c r="J66" s="65">
        <v>29690</v>
      </c>
      <c r="K66" s="67">
        <v>0</v>
      </c>
      <c r="L66" s="67">
        <v>2588.7185899999999</v>
      </c>
      <c r="M66" s="70">
        <v>5.39597558E-4</v>
      </c>
      <c r="N66" s="70">
        <v>3.5635103100000002E-4</v>
      </c>
      <c r="O66" s="70">
        <v>5.0421114772403601E-5</v>
      </c>
      <c r="P66" s="53"/>
    </row>
    <row r="67" spans="2:16" x14ac:dyDescent="0.2">
      <c r="B67" s="47" t="s">
        <v>1235</v>
      </c>
      <c r="C67" s="40" t="s">
        <v>1236</v>
      </c>
      <c r="D67" s="40" t="s">
        <v>157</v>
      </c>
      <c r="E67" s="40" t="s">
        <v>252</v>
      </c>
      <c r="F67" s="48">
        <v>1463</v>
      </c>
      <c r="G67" s="40" t="s">
        <v>707</v>
      </c>
      <c r="H67" s="40" t="s">
        <v>46</v>
      </c>
      <c r="I67" s="50">
        <v>1246000</v>
      </c>
      <c r="J67" s="65">
        <v>8739</v>
      </c>
      <c r="K67" s="67">
        <v>0</v>
      </c>
      <c r="L67" s="67">
        <v>108887.94</v>
      </c>
      <c r="M67" s="70">
        <v>5.9686466893000001E-2</v>
      </c>
      <c r="N67" s="70">
        <v>1.4989010362E-2</v>
      </c>
      <c r="O67" s="70">
        <v>2.1208374439999999E-3</v>
      </c>
      <c r="P67" s="53"/>
    </row>
    <row r="68" spans="2:16" x14ac:dyDescent="0.2">
      <c r="B68" s="47" t="s">
        <v>1237</v>
      </c>
      <c r="C68" s="40" t="s">
        <v>1238</v>
      </c>
      <c r="D68" s="40" t="s">
        <v>157</v>
      </c>
      <c r="E68" s="40" t="s">
        <v>252</v>
      </c>
      <c r="F68" s="48">
        <v>288</v>
      </c>
      <c r="G68" s="40" t="s">
        <v>707</v>
      </c>
      <c r="H68" s="40" t="s">
        <v>46</v>
      </c>
      <c r="I68" s="50">
        <v>84078</v>
      </c>
      <c r="J68" s="65">
        <v>13110</v>
      </c>
      <c r="K68" s="67">
        <v>0</v>
      </c>
      <c r="L68" s="67">
        <v>11022.6258</v>
      </c>
      <c r="M68" s="70">
        <v>6.8624615070000004E-3</v>
      </c>
      <c r="N68" s="70">
        <v>1.5173237029999999E-3</v>
      </c>
      <c r="O68" s="70">
        <v>2.14690419E-4</v>
      </c>
      <c r="P68" s="53"/>
    </row>
    <row r="69" spans="2:16" x14ac:dyDescent="0.2">
      <c r="B69" s="47" t="s">
        <v>1239</v>
      </c>
      <c r="C69" s="40" t="s">
        <v>1240</v>
      </c>
      <c r="D69" s="40" t="s">
        <v>157</v>
      </c>
      <c r="E69" s="40" t="s">
        <v>252</v>
      </c>
      <c r="F69" s="48">
        <v>1585</v>
      </c>
      <c r="G69" s="40" t="s">
        <v>707</v>
      </c>
      <c r="H69" s="40" t="s">
        <v>46</v>
      </c>
      <c r="I69" s="50">
        <v>976352</v>
      </c>
      <c r="J69" s="65">
        <v>2027</v>
      </c>
      <c r="K69" s="67">
        <v>0</v>
      </c>
      <c r="L69" s="67">
        <v>19790.655040000001</v>
      </c>
      <c r="M69" s="70">
        <v>1.0681612849000001E-2</v>
      </c>
      <c r="N69" s="70">
        <v>2.724290068E-3</v>
      </c>
      <c r="O69" s="70">
        <v>3.8546750200000001E-4</v>
      </c>
      <c r="P69" s="53"/>
    </row>
    <row r="70" spans="2:16" x14ac:dyDescent="0.2">
      <c r="B70" s="47" t="s">
        <v>1241</v>
      </c>
      <c r="C70" s="40" t="s">
        <v>1242</v>
      </c>
      <c r="D70" s="40" t="s">
        <v>157</v>
      </c>
      <c r="E70" s="40" t="s">
        <v>252</v>
      </c>
      <c r="F70" s="48">
        <v>258</v>
      </c>
      <c r="G70" s="40" t="s">
        <v>707</v>
      </c>
      <c r="H70" s="40" t="s">
        <v>46</v>
      </c>
      <c r="I70" s="50">
        <v>148871</v>
      </c>
      <c r="J70" s="65">
        <v>35260</v>
      </c>
      <c r="K70" s="67">
        <v>0</v>
      </c>
      <c r="L70" s="67">
        <v>52491.914599999996</v>
      </c>
      <c r="M70" s="70">
        <v>1.7338805341000001E-2</v>
      </c>
      <c r="N70" s="70">
        <v>7.2257942599999996E-3</v>
      </c>
      <c r="O70" s="70">
        <v>1.0223980540000001E-3</v>
      </c>
      <c r="P70" s="53"/>
    </row>
    <row r="71" spans="2:16" x14ac:dyDescent="0.2">
      <c r="B71" s="47" t="s">
        <v>1243</v>
      </c>
      <c r="C71" s="40" t="s">
        <v>1244</v>
      </c>
      <c r="D71" s="40" t="s">
        <v>157</v>
      </c>
      <c r="E71" s="40" t="s">
        <v>252</v>
      </c>
      <c r="F71" s="48">
        <v>1616</v>
      </c>
      <c r="G71" s="40" t="s">
        <v>1245</v>
      </c>
      <c r="H71" s="40" t="s">
        <v>46</v>
      </c>
      <c r="I71" s="50">
        <v>1551646</v>
      </c>
      <c r="J71" s="65">
        <v>1336</v>
      </c>
      <c r="K71" s="67">
        <v>0</v>
      </c>
      <c r="L71" s="67">
        <v>20729.990559999998</v>
      </c>
      <c r="M71" s="70">
        <v>1.2403243519000001E-2</v>
      </c>
      <c r="N71" s="70">
        <v>2.8535946520000001E-3</v>
      </c>
      <c r="O71" s="70">
        <v>4.0376317299999998E-4</v>
      </c>
      <c r="P71" s="53"/>
    </row>
    <row r="72" spans="2:16" x14ac:dyDescent="0.2">
      <c r="B72" s="47" t="s">
        <v>1246</v>
      </c>
      <c r="C72" s="40" t="s">
        <v>1247</v>
      </c>
      <c r="D72" s="40" t="s">
        <v>157</v>
      </c>
      <c r="E72" s="40" t="s">
        <v>252</v>
      </c>
      <c r="F72" s="48">
        <v>1884</v>
      </c>
      <c r="G72" s="40" t="s">
        <v>341</v>
      </c>
      <c r="H72" s="40" t="s">
        <v>46</v>
      </c>
      <c r="I72" s="50">
        <v>360373</v>
      </c>
      <c r="J72" s="65">
        <v>7250</v>
      </c>
      <c r="K72" s="67">
        <v>0</v>
      </c>
      <c r="L72" s="67">
        <v>26127.0425</v>
      </c>
      <c r="M72" s="70">
        <v>1.990842323E-2</v>
      </c>
      <c r="N72" s="70">
        <v>3.596527868E-3</v>
      </c>
      <c r="O72" s="70">
        <v>5.08882894E-4</v>
      </c>
      <c r="P72" s="53"/>
    </row>
    <row r="73" spans="2:16" x14ac:dyDescent="0.2">
      <c r="B73" s="47" t="s">
        <v>1248</v>
      </c>
      <c r="C73" s="40" t="s">
        <v>1249</v>
      </c>
      <c r="D73" s="40" t="s">
        <v>157</v>
      </c>
      <c r="E73" s="40" t="s">
        <v>252</v>
      </c>
      <c r="F73" s="48">
        <v>126</v>
      </c>
      <c r="G73" s="40" t="s">
        <v>341</v>
      </c>
      <c r="H73" s="40" t="s">
        <v>46</v>
      </c>
      <c r="I73" s="50">
        <v>1231860</v>
      </c>
      <c r="J73" s="65">
        <v>-1070</v>
      </c>
      <c r="K73" s="67">
        <v>-458.77120000000002</v>
      </c>
      <c r="L73" s="67">
        <v>-13639.673199999999</v>
      </c>
      <c r="M73" s="70">
        <v>7.3952820260000003E-3</v>
      </c>
      <c r="N73" s="70">
        <v>-1.877574347E-3</v>
      </c>
      <c r="O73" s="70">
        <v>-2.6566330100000001E-4</v>
      </c>
      <c r="P73" s="53"/>
    </row>
    <row r="74" spans="2:16" x14ac:dyDescent="0.2">
      <c r="B74" s="47" t="s">
        <v>1250</v>
      </c>
      <c r="C74" s="40" t="s">
        <v>1251</v>
      </c>
      <c r="D74" s="40" t="s">
        <v>157</v>
      </c>
      <c r="E74" s="40" t="s">
        <v>252</v>
      </c>
      <c r="F74" s="48">
        <v>1060</v>
      </c>
      <c r="G74" s="40" t="s">
        <v>341</v>
      </c>
      <c r="H74" s="40" t="s">
        <v>46</v>
      </c>
      <c r="I74" s="50">
        <v>933000</v>
      </c>
      <c r="J74" s="65">
        <v>4440</v>
      </c>
      <c r="K74" s="67">
        <v>0</v>
      </c>
      <c r="L74" s="67">
        <v>41425.199999999997</v>
      </c>
      <c r="M74" s="70">
        <v>1.2627868332000001E-2</v>
      </c>
      <c r="N74" s="70">
        <v>5.7024014970000004E-3</v>
      </c>
      <c r="O74" s="70">
        <v>8.0684890600000005E-4</v>
      </c>
      <c r="P74" s="53"/>
    </row>
    <row r="75" spans="2:16" x14ac:dyDescent="0.2">
      <c r="B75" s="47" t="s">
        <v>1252</v>
      </c>
      <c r="C75" s="40" t="s">
        <v>1253</v>
      </c>
      <c r="D75" s="40" t="s">
        <v>157</v>
      </c>
      <c r="E75" s="40" t="s">
        <v>252</v>
      </c>
      <c r="F75" s="48">
        <v>613</v>
      </c>
      <c r="G75" s="40" t="s">
        <v>260</v>
      </c>
      <c r="H75" s="40" t="s">
        <v>46</v>
      </c>
      <c r="I75" s="50">
        <v>3932</v>
      </c>
      <c r="J75" s="65">
        <v>67500</v>
      </c>
      <c r="K75" s="67">
        <v>0</v>
      </c>
      <c r="L75" s="67">
        <v>2654.1</v>
      </c>
      <c r="M75" s="70">
        <v>7.2762318099999998E-4</v>
      </c>
      <c r="N75" s="70">
        <v>3.6535113399999999E-4</v>
      </c>
      <c r="O75" s="70">
        <v>5.16945647295855E-5</v>
      </c>
      <c r="P75" s="53"/>
    </row>
    <row r="76" spans="2:16" x14ac:dyDescent="0.2">
      <c r="B76" s="47" t="s">
        <v>1254</v>
      </c>
      <c r="C76" s="40" t="s">
        <v>1255</v>
      </c>
      <c r="D76" s="40" t="s">
        <v>157</v>
      </c>
      <c r="E76" s="40" t="s">
        <v>252</v>
      </c>
      <c r="F76" s="48">
        <v>1514</v>
      </c>
      <c r="G76" s="40" t="s">
        <v>260</v>
      </c>
      <c r="H76" s="40" t="s">
        <v>46</v>
      </c>
      <c r="I76" s="50">
        <v>649283</v>
      </c>
      <c r="J76" s="65">
        <v>826</v>
      </c>
      <c r="K76" s="67">
        <v>0</v>
      </c>
      <c r="L76" s="67">
        <v>5363.0775800000001</v>
      </c>
      <c r="M76" s="70">
        <v>2.9909060939999998E-3</v>
      </c>
      <c r="N76" s="70">
        <v>7.3825646199999996E-4</v>
      </c>
      <c r="O76" s="70">
        <v>1.04457993E-4</v>
      </c>
      <c r="P76" s="53"/>
    </row>
    <row r="77" spans="2:16" x14ac:dyDescent="0.2">
      <c r="B77" s="47" t="s">
        <v>1256</v>
      </c>
      <c r="C77" s="40" t="s">
        <v>1257</v>
      </c>
      <c r="D77" s="40" t="s">
        <v>157</v>
      </c>
      <c r="E77" s="40" t="s">
        <v>252</v>
      </c>
      <c r="F77" s="48">
        <v>1357</v>
      </c>
      <c r="G77" s="40" t="s">
        <v>260</v>
      </c>
      <c r="H77" s="40" t="s">
        <v>46</v>
      </c>
      <c r="I77" s="50">
        <v>2297643</v>
      </c>
      <c r="J77" s="65">
        <v>1742</v>
      </c>
      <c r="K77" s="67">
        <v>0</v>
      </c>
      <c r="L77" s="67">
        <v>40024.941059999997</v>
      </c>
      <c r="M77" s="70">
        <v>1.1869370516E-2</v>
      </c>
      <c r="N77" s="70">
        <v>5.5096483249999998E-3</v>
      </c>
      <c r="O77" s="70">
        <v>7.7957571499999998E-4</v>
      </c>
      <c r="P77" s="53"/>
    </row>
    <row r="78" spans="2:16" x14ac:dyDescent="0.2">
      <c r="B78" s="47" t="s">
        <v>1258</v>
      </c>
      <c r="C78" s="40" t="s">
        <v>1259</v>
      </c>
      <c r="D78" s="40" t="s">
        <v>157</v>
      </c>
      <c r="E78" s="40" t="s">
        <v>252</v>
      </c>
      <c r="F78" s="48">
        <v>632</v>
      </c>
      <c r="G78" s="40" t="s">
        <v>995</v>
      </c>
      <c r="H78" s="40" t="s">
        <v>46</v>
      </c>
      <c r="I78" s="50">
        <v>322400</v>
      </c>
      <c r="J78" s="65">
        <v>34500</v>
      </c>
      <c r="K78" s="67">
        <v>0</v>
      </c>
      <c r="L78" s="67">
        <v>111228</v>
      </c>
      <c r="M78" s="70">
        <v>4.9716320893000002E-2</v>
      </c>
      <c r="N78" s="70">
        <v>1.5311132202E-2</v>
      </c>
      <c r="O78" s="70">
        <v>2.1664153739999999E-3</v>
      </c>
      <c r="P78" s="53"/>
    </row>
    <row r="79" spans="2:16" x14ac:dyDescent="0.2">
      <c r="B79" s="47" t="s">
        <v>1260</v>
      </c>
      <c r="C79" s="40" t="s">
        <v>1261</v>
      </c>
      <c r="D79" s="40" t="s">
        <v>157</v>
      </c>
      <c r="E79" s="40" t="s">
        <v>252</v>
      </c>
      <c r="F79" s="48">
        <v>1907</v>
      </c>
      <c r="G79" s="40" t="s">
        <v>1262</v>
      </c>
      <c r="H79" s="40" t="s">
        <v>46</v>
      </c>
      <c r="I79" s="50">
        <v>3844354</v>
      </c>
      <c r="J79" s="65">
        <v>3055</v>
      </c>
      <c r="K79" s="67">
        <v>0</v>
      </c>
      <c r="L79" s="67">
        <v>117445.0147</v>
      </c>
      <c r="M79" s="70">
        <v>3.6267490566000003E-2</v>
      </c>
      <c r="N79" s="70">
        <v>1.6166937701E-2</v>
      </c>
      <c r="O79" s="70">
        <v>2.2875057130000002E-3</v>
      </c>
      <c r="P79" s="53"/>
    </row>
    <row r="80" spans="2:16" x14ac:dyDescent="0.2">
      <c r="B80" s="47" t="s">
        <v>1263</v>
      </c>
      <c r="C80" s="40" t="s">
        <v>1264</v>
      </c>
      <c r="D80" s="40" t="s">
        <v>157</v>
      </c>
      <c r="E80" s="40" t="s">
        <v>252</v>
      </c>
      <c r="F80" s="48">
        <v>501</v>
      </c>
      <c r="G80" s="40" t="s">
        <v>421</v>
      </c>
      <c r="H80" s="40" t="s">
        <v>46</v>
      </c>
      <c r="I80" s="50">
        <v>445203</v>
      </c>
      <c r="J80" s="65">
        <v>10150</v>
      </c>
      <c r="K80" s="67">
        <v>0</v>
      </c>
      <c r="L80" s="67">
        <v>45188.104500000001</v>
      </c>
      <c r="M80" s="70">
        <v>2.0584118987000001E-2</v>
      </c>
      <c r="N80" s="70">
        <v>6.2203855319999998E-3</v>
      </c>
      <c r="O80" s="70">
        <v>8.8013993100000002E-4</v>
      </c>
      <c r="P80" s="53"/>
    </row>
    <row r="81" spans="2:16" x14ac:dyDescent="0.2">
      <c r="B81" s="47" t="s">
        <v>1265</v>
      </c>
      <c r="C81" s="40" t="s">
        <v>1266</v>
      </c>
      <c r="D81" s="40" t="s">
        <v>157</v>
      </c>
      <c r="E81" s="40" t="s">
        <v>252</v>
      </c>
      <c r="F81" s="48">
        <v>1140</v>
      </c>
      <c r="G81" s="40" t="s">
        <v>421</v>
      </c>
      <c r="H81" s="40" t="s">
        <v>46</v>
      </c>
      <c r="I81" s="50">
        <v>66900</v>
      </c>
      <c r="J81" s="65">
        <v>32200</v>
      </c>
      <c r="K81" s="67">
        <v>0</v>
      </c>
      <c r="L81" s="67">
        <v>21541.8</v>
      </c>
      <c r="M81" s="70">
        <v>4.900719768E-3</v>
      </c>
      <c r="N81" s="70">
        <v>2.9653445859999998E-3</v>
      </c>
      <c r="O81" s="70">
        <v>4.1957498699999999E-4</v>
      </c>
      <c r="P81" s="53"/>
    </row>
    <row r="82" spans="2:16" x14ac:dyDescent="0.2">
      <c r="B82" s="47" t="s">
        <v>1267</v>
      </c>
      <c r="C82" s="40" t="s">
        <v>1268</v>
      </c>
      <c r="D82" s="40" t="s">
        <v>157</v>
      </c>
      <c r="E82" s="40" t="s">
        <v>252</v>
      </c>
      <c r="F82" s="48">
        <v>1908</v>
      </c>
      <c r="G82" s="40" t="s">
        <v>421</v>
      </c>
      <c r="H82" s="40" t="s">
        <v>46</v>
      </c>
      <c r="I82" s="50">
        <v>2395000</v>
      </c>
      <c r="J82" s="65">
        <v>6630</v>
      </c>
      <c r="K82" s="67">
        <v>0</v>
      </c>
      <c r="L82" s="67">
        <v>158788.5</v>
      </c>
      <c r="M82" s="70">
        <v>4.9439627113999997E-2</v>
      </c>
      <c r="N82" s="70">
        <v>2.1858090730000002E-2</v>
      </c>
      <c r="O82" s="70">
        <v>3.0927630419999999E-3</v>
      </c>
      <c r="P82" s="53"/>
    </row>
    <row r="83" spans="2:16" x14ac:dyDescent="0.2">
      <c r="B83" s="47" t="s">
        <v>1269</v>
      </c>
      <c r="C83" s="40" t="s">
        <v>1270</v>
      </c>
      <c r="D83" s="40" t="s">
        <v>157</v>
      </c>
      <c r="E83" s="40" t="s">
        <v>252</v>
      </c>
      <c r="F83" s="48">
        <v>1445</v>
      </c>
      <c r="G83" s="40" t="s">
        <v>421</v>
      </c>
      <c r="H83" s="40" t="s">
        <v>46</v>
      </c>
      <c r="I83" s="50">
        <v>87060</v>
      </c>
      <c r="J83" s="65">
        <v>24600</v>
      </c>
      <c r="K83" s="67">
        <v>0</v>
      </c>
      <c r="L83" s="67">
        <v>21416.76</v>
      </c>
      <c r="M83" s="70">
        <v>6.3198777140000004E-3</v>
      </c>
      <c r="N83" s="70">
        <v>2.9481321579999998E-3</v>
      </c>
      <c r="O83" s="70">
        <v>4.1713955199999998E-4</v>
      </c>
      <c r="P83" s="53"/>
    </row>
    <row r="84" spans="2:16" x14ac:dyDescent="0.2">
      <c r="B84" s="47" t="s">
        <v>1271</v>
      </c>
      <c r="C84" s="40" t="s">
        <v>1272</v>
      </c>
      <c r="D84" s="40" t="s">
        <v>157</v>
      </c>
      <c r="E84" s="40" t="s">
        <v>252</v>
      </c>
      <c r="F84" s="48">
        <v>161</v>
      </c>
      <c r="G84" s="40" t="s">
        <v>720</v>
      </c>
      <c r="H84" s="40" t="s">
        <v>46</v>
      </c>
      <c r="I84" s="50">
        <v>2660152</v>
      </c>
      <c r="J84" s="65">
        <v>4892</v>
      </c>
      <c r="K84" s="67">
        <v>0</v>
      </c>
      <c r="L84" s="67">
        <v>130134.63584</v>
      </c>
      <c r="M84" s="70">
        <v>3.7196027243000002E-2</v>
      </c>
      <c r="N84" s="70">
        <v>1.7913732275E-2</v>
      </c>
      <c r="O84" s="70">
        <v>2.534664615E-3</v>
      </c>
      <c r="P84" s="53"/>
    </row>
    <row r="85" spans="2:16" x14ac:dyDescent="0.2">
      <c r="B85" s="47" t="s">
        <v>1273</v>
      </c>
      <c r="C85" s="40" t="s">
        <v>1274</v>
      </c>
      <c r="D85" s="40" t="s">
        <v>157</v>
      </c>
      <c r="E85" s="40" t="s">
        <v>252</v>
      </c>
      <c r="F85" s="48">
        <v>2367</v>
      </c>
      <c r="G85" s="40" t="s">
        <v>1275</v>
      </c>
      <c r="H85" s="40" t="s">
        <v>46</v>
      </c>
      <c r="I85" s="50">
        <v>751998</v>
      </c>
      <c r="J85" s="66">
        <v>688.3</v>
      </c>
      <c r="K85" s="67">
        <v>0</v>
      </c>
      <c r="L85" s="67">
        <v>5176.0022300000001</v>
      </c>
      <c r="M85" s="70">
        <v>3.8127102890000001E-3</v>
      </c>
      <c r="N85" s="70">
        <v>7.1250453500000001E-4</v>
      </c>
      <c r="O85" s="70">
        <v>1.0081428000000001E-4</v>
      </c>
      <c r="P85" s="53"/>
    </row>
    <row r="86" spans="2:16" x14ac:dyDescent="0.2">
      <c r="B86" s="47" t="s">
        <v>1276</v>
      </c>
      <c r="C86" s="40" t="s">
        <v>1277</v>
      </c>
      <c r="D86" s="40" t="s">
        <v>157</v>
      </c>
      <c r="E86" s="40" t="s">
        <v>252</v>
      </c>
      <c r="F86" s="48">
        <v>314</v>
      </c>
      <c r="G86" s="40" t="s">
        <v>424</v>
      </c>
      <c r="H86" s="40" t="s">
        <v>46</v>
      </c>
      <c r="I86" s="50">
        <v>69220</v>
      </c>
      <c r="J86" s="65">
        <v>27500</v>
      </c>
      <c r="K86" s="67">
        <v>0</v>
      </c>
      <c r="L86" s="67">
        <v>19035.5</v>
      </c>
      <c r="M86" s="70">
        <v>1.1914384424E-2</v>
      </c>
      <c r="N86" s="70">
        <v>2.6203389160000001E-3</v>
      </c>
      <c r="O86" s="70">
        <v>3.7075915999999998E-4</v>
      </c>
      <c r="P86" s="53"/>
    </row>
    <row r="87" spans="2:16" x14ac:dyDescent="0.2">
      <c r="B87" s="47" t="s">
        <v>1278</v>
      </c>
      <c r="C87" s="40" t="s">
        <v>1279</v>
      </c>
      <c r="D87" s="40" t="s">
        <v>157</v>
      </c>
      <c r="E87" s="40" t="s">
        <v>252</v>
      </c>
      <c r="F87" s="48">
        <v>383</v>
      </c>
      <c r="G87" s="40" t="s">
        <v>992</v>
      </c>
      <c r="H87" s="40" t="s">
        <v>46</v>
      </c>
      <c r="I87" s="50">
        <v>963120</v>
      </c>
      <c r="J87" s="66">
        <v>90.5</v>
      </c>
      <c r="K87" s="67">
        <v>0</v>
      </c>
      <c r="L87" s="67">
        <v>871.62356</v>
      </c>
      <c r="M87" s="70">
        <v>4.0008284795000001E-2</v>
      </c>
      <c r="N87" s="70">
        <v>1.19983669E-4</v>
      </c>
      <c r="O87" s="70">
        <v>1.69768285076869E-5</v>
      </c>
      <c r="P87" s="53"/>
    </row>
    <row r="88" spans="2:16" x14ac:dyDescent="0.2">
      <c r="B88" s="47" t="s">
        <v>1280</v>
      </c>
      <c r="C88" s="40" t="s">
        <v>1281</v>
      </c>
      <c r="D88" s="40" t="s">
        <v>157</v>
      </c>
      <c r="E88" s="40" t="s">
        <v>252</v>
      </c>
      <c r="F88" s="48">
        <v>2066</v>
      </c>
      <c r="G88" s="40" t="s">
        <v>433</v>
      </c>
      <c r="H88" s="40" t="s">
        <v>46</v>
      </c>
      <c r="I88" s="50">
        <v>1326663</v>
      </c>
      <c r="J88" s="65">
        <v>1846</v>
      </c>
      <c r="K88" s="67">
        <v>0</v>
      </c>
      <c r="L88" s="67">
        <v>24490.198980000001</v>
      </c>
      <c r="M88" s="70">
        <v>8.0464754870000002E-3</v>
      </c>
      <c r="N88" s="70">
        <v>3.3712075570000001E-3</v>
      </c>
      <c r="O88" s="70">
        <v>4.7700168599999998E-4</v>
      </c>
      <c r="P88" s="53"/>
    </row>
    <row r="89" spans="2:16" x14ac:dyDescent="0.2">
      <c r="B89" s="47" t="s">
        <v>1282</v>
      </c>
      <c r="C89" s="40" t="s">
        <v>1283</v>
      </c>
      <c r="D89" s="40" t="s">
        <v>157</v>
      </c>
      <c r="E89" s="40" t="s">
        <v>252</v>
      </c>
      <c r="F89" s="48">
        <v>2095</v>
      </c>
      <c r="G89" s="40" t="s">
        <v>433</v>
      </c>
      <c r="H89" s="40" t="s">
        <v>46</v>
      </c>
      <c r="I89" s="50">
        <v>1734043</v>
      </c>
      <c r="J89" s="65">
        <v>2549</v>
      </c>
      <c r="K89" s="67">
        <v>0</v>
      </c>
      <c r="L89" s="67">
        <v>44200.756070000003</v>
      </c>
      <c r="M89" s="70">
        <v>9.3107799469999992E-3</v>
      </c>
      <c r="N89" s="70">
        <v>6.0844717119999999E-3</v>
      </c>
      <c r="O89" s="70">
        <v>8.6090910100000001E-4</v>
      </c>
      <c r="P89" s="53"/>
    </row>
    <row r="90" spans="2:16" x14ac:dyDescent="0.2">
      <c r="B90" s="44" t="s">
        <v>1284</v>
      </c>
      <c r="C90" s="37"/>
      <c r="D90" s="37"/>
      <c r="E90" s="37"/>
      <c r="F90" s="37"/>
      <c r="G90" s="37"/>
      <c r="H90" s="37"/>
      <c r="I90" s="37"/>
      <c r="J90" s="61"/>
      <c r="K90" s="61"/>
      <c r="L90" s="68">
        <v>1226288.2749399999</v>
      </c>
      <c r="M90" s="61"/>
      <c r="N90" s="69">
        <v>0.16880517402299999</v>
      </c>
      <c r="O90" s="69">
        <v>2.3884721226000001E-2</v>
      </c>
      <c r="P90" s="53"/>
    </row>
    <row r="91" spans="2:16" x14ac:dyDescent="0.2">
      <c r="B91" s="47" t="s">
        <v>1285</v>
      </c>
      <c r="C91" s="40" t="s">
        <v>1286</v>
      </c>
      <c r="D91" s="40" t="s">
        <v>157</v>
      </c>
      <c r="E91" s="40" t="s">
        <v>252</v>
      </c>
      <c r="F91" s="48">
        <v>1824</v>
      </c>
      <c r="G91" s="40" t="s">
        <v>1189</v>
      </c>
      <c r="H91" s="40" t="s">
        <v>46</v>
      </c>
      <c r="I91" s="50">
        <v>1120000</v>
      </c>
      <c r="J91" s="65">
        <v>503</v>
      </c>
      <c r="K91" s="67">
        <v>0</v>
      </c>
      <c r="L91" s="67">
        <v>5633.6</v>
      </c>
      <c r="M91" s="70">
        <v>3.8073186726999997E-2</v>
      </c>
      <c r="N91" s="70">
        <v>7.7549532799999995E-4</v>
      </c>
      <c r="O91" s="70">
        <v>1.0972702600000001E-4</v>
      </c>
      <c r="P91" s="53"/>
    </row>
    <row r="92" spans="2:16" x14ac:dyDescent="0.2">
      <c r="B92" s="47" t="s">
        <v>1287</v>
      </c>
      <c r="C92" s="40" t="s">
        <v>1288</v>
      </c>
      <c r="D92" s="40" t="s">
        <v>157</v>
      </c>
      <c r="E92" s="40" t="s">
        <v>252</v>
      </c>
      <c r="F92" s="48">
        <v>424</v>
      </c>
      <c r="G92" s="40" t="s">
        <v>1189</v>
      </c>
      <c r="H92" s="40" t="s">
        <v>46</v>
      </c>
      <c r="I92" s="50">
        <v>9262005</v>
      </c>
      <c r="J92" s="66">
        <v>93.2</v>
      </c>
      <c r="K92" s="67">
        <v>0</v>
      </c>
      <c r="L92" s="67">
        <v>8632.1886599999998</v>
      </c>
      <c r="M92" s="70">
        <v>0.170243099368</v>
      </c>
      <c r="N92" s="70">
        <v>1.188267178E-3</v>
      </c>
      <c r="O92" s="70">
        <v>1.6813128100000001E-4</v>
      </c>
      <c r="P92" s="53"/>
    </row>
    <row r="93" spans="2:16" x14ac:dyDescent="0.2">
      <c r="B93" s="47" t="s">
        <v>1289</v>
      </c>
      <c r="C93" s="40" t="s">
        <v>1290</v>
      </c>
      <c r="D93" s="40" t="s">
        <v>157</v>
      </c>
      <c r="E93" s="40" t="s">
        <v>252</v>
      </c>
      <c r="F93" s="48">
        <v>1893</v>
      </c>
      <c r="G93" s="40" t="s">
        <v>1189</v>
      </c>
      <c r="H93" s="40" t="s">
        <v>46</v>
      </c>
      <c r="I93" s="50">
        <v>386078</v>
      </c>
      <c r="J93" s="65">
        <v>3111</v>
      </c>
      <c r="K93" s="67">
        <v>0</v>
      </c>
      <c r="L93" s="67">
        <v>12010.88658</v>
      </c>
      <c r="M93" s="70">
        <v>7.5968530982000002E-2</v>
      </c>
      <c r="N93" s="70">
        <v>1.6533631119999999E-3</v>
      </c>
      <c r="O93" s="70">
        <v>2.3393902000000001E-4</v>
      </c>
      <c r="P93" s="53"/>
    </row>
    <row r="94" spans="2:16" x14ac:dyDescent="0.2">
      <c r="B94" s="47" t="s">
        <v>1291</v>
      </c>
      <c r="C94" s="40" t="s">
        <v>1292</v>
      </c>
      <c r="D94" s="40" t="s">
        <v>157</v>
      </c>
      <c r="E94" s="40" t="s">
        <v>252</v>
      </c>
      <c r="F94" s="48">
        <v>1916</v>
      </c>
      <c r="G94" s="40" t="s">
        <v>1189</v>
      </c>
      <c r="H94" s="40" t="s">
        <v>46</v>
      </c>
      <c r="I94" s="50">
        <v>7800000</v>
      </c>
      <c r="J94" s="66">
        <v>771.9</v>
      </c>
      <c r="K94" s="67">
        <v>0</v>
      </c>
      <c r="L94" s="67">
        <v>60208.200019999997</v>
      </c>
      <c r="M94" s="70">
        <v>9.8822554601000007E-2</v>
      </c>
      <c r="N94" s="70">
        <v>8.2879824340000002E-3</v>
      </c>
      <c r="O94" s="70">
        <v>1.1726900610000001E-3</v>
      </c>
      <c r="P94" s="53"/>
    </row>
    <row r="95" spans="2:16" x14ac:dyDescent="0.2">
      <c r="B95" s="47" t="s">
        <v>1293</v>
      </c>
      <c r="C95" s="40" t="s">
        <v>1294</v>
      </c>
      <c r="D95" s="40" t="s">
        <v>157</v>
      </c>
      <c r="E95" s="40" t="s">
        <v>252</v>
      </c>
      <c r="F95" s="48">
        <v>2304</v>
      </c>
      <c r="G95" s="40" t="s">
        <v>1189</v>
      </c>
      <c r="H95" s="40" t="s">
        <v>46</v>
      </c>
      <c r="I95" s="50">
        <v>1850000</v>
      </c>
      <c r="J95" s="66">
        <v>300.7</v>
      </c>
      <c r="K95" s="67">
        <v>0</v>
      </c>
      <c r="L95" s="67">
        <v>5562.9500099999996</v>
      </c>
      <c r="M95" s="70">
        <v>0.114541501822</v>
      </c>
      <c r="N95" s="70">
        <v>7.6576997700000002E-4</v>
      </c>
      <c r="O95" s="70">
        <v>1.08350958E-4</v>
      </c>
      <c r="P95" s="53"/>
    </row>
    <row r="96" spans="2:16" x14ac:dyDescent="0.2">
      <c r="B96" s="47" t="s">
        <v>1295</v>
      </c>
      <c r="C96" s="40" t="s">
        <v>1296</v>
      </c>
      <c r="D96" s="40" t="s">
        <v>157</v>
      </c>
      <c r="E96" s="40" t="s">
        <v>252</v>
      </c>
      <c r="F96" s="48">
        <v>1944</v>
      </c>
      <c r="G96" s="40" t="s">
        <v>496</v>
      </c>
      <c r="H96" s="40" t="s">
        <v>46</v>
      </c>
      <c r="I96" s="50">
        <v>1037543</v>
      </c>
      <c r="J96" s="65">
        <v>671</v>
      </c>
      <c r="K96" s="67">
        <v>0</v>
      </c>
      <c r="L96" s="67">
        <v>6961.9135299999998</v>
      </c>
      <c r="M96" s="70">
        <v>2.535935404E-2</v>
      </c>
      <c r="N96" s="70">
        <v>9.5834482700000003E-4</v>
      </c>
      <c r="O96" s="70">
        <v>1.35598918E-4</v>
      </c>
      <c r="P96" s="53"/>
    </row>
    <row r="97" spans="2:16" x14ac:dyDescent="0.2">
      <c r="B97" s="47" t="s">
        <v>1297</v>
      </c>
      <c r="C97" s="40" t="s">
        <v>1298</v>
      </c>
      <c r="D97" s="40" t="s">
        <v>157</v>
      </c>
      <c r="E97" s="40" t="s">
        <v>252</v>
      </c>
      <c r="F97" s="48">
        <v>1828</v>
      </c>
      <c r="G97" s="40" t="s">
        <v>496</v>
      </c>
      <c r="H97" s="40" t="s">
        <v>46</v>
      </c>
      <c r="I97" s="50">
        <v>1385145</v>
      </c>
      <c r="J97" s="66">
        <v>906.5</v>
      </c>
      <c r="K97" s="67">
        <v>0</v>
      </c>
      <c r="L97" s="67">
        <v>12556.339400000001</v>
      </c>
      <c r="M97" s="70">
        <v>2.2904921750000001E-2</v>
      </c>
      <c r="N97" s="70">
        <v>1.728447625E-3</v>
      </c>
      <c r="O97" s="70">
        <v>2.4456294000000002E-4</v>
      </c>
      <c r="P97" s="53"/>
    </row>
    <row r="98" spans="2:16" x14ac:dyDescent="0.2">
      <c r="B98" s="47" t="s">
        <v>1299</v>
      </c>
      <c r="C98" s="40" t="s">
        <v>1300</v>
      </c>
      <c r="D98" s="40" t="s">
        <v>157</v>
      </c>
      <c r="E98" s="40" t="s">
        <v>252</v>
      </c>
      <c r="F98" s="48">
        <v>1550</v>
      </c>
      <c r="G98" s="40" t="s">
        <v>496</v>
      </c>
      <c r="H98" s="40" t="s">
        <v>46</v>
      </c>
      <c r="I98" s="50">
        <v>69502</v>
      </c>
      <c r="J98" s="66">
        <v>614.79999999999995</v>
      </c>
      <c r="K98" s="67">
        <v>0</v>
      </c>
      <c r="L98" s="67">
        <v>427.29829999999998</v>
      </c>
      <c r="M98" s="70">
        <v>2.7395769978000001E-2</v>
      </c>
      <c r="N98" s="70">
        <v>5.8819908308301898E-5</v>
      </c>
      <c r="O98" s="70">
        <v>8.3225950899332592E-6</v>
      </c>
      <c r="P98" s="53"/>
    </row>
    <row r="99" spans="2:16" x14ac:dyDescent="0.2">
      <c r="B99" s="47" t="s">
        <v>1301</v>
      </c>
      <c r="C99" s="40" t="s">
        <v>1302</v>
      </c>
      <c r="D99" s="40" t="s">
        <v>157</v>
      </c>
      <c r="E99" s="40" t="s">
        <v>252</v>
      </c>
      <c r="F99" s="48">
        <v>265</v>
      </c>
      <c r="G99" s="40" t="s">
        <v>652</v>
      </c>
      <c r="H99" s="40" t="s">
        <v>46</v>
      </c>
      <c r="I99" s="50">
        <v>492022</v>
      </c>
      <c r="J99" s="65">
        <v>1805</v>
      </c>
      <c r="K99" s="67">
        <v>0</v>
      </c>
      <c r="L99" s="67">
        <v>8880.9971000000005</v>
      </c>
      <c r="M99" s="70">
        <v>1.9854037384E-2</v>
      </c>
      <c r="N99" s="70">
        <v>1.222516998E-3</v>
      </c>
      <c r="O99" s="70">
        <v>1.72977385E-4</v>
      </c>
      <c r="P99" s="53"/>
    </row>
    <row r="100" spans="2:16" x14ac:dyDescent="0.2">
      <c r="B100" s="47" t="s">
        <v>1303</v>
      </c>
      <c r="C100" s="40" t="s">
        <v>1304</v>
      </c>
      <c r="D100" s="40" t="s">
        <v>157</v>
      </c>
      <c r="E100" s="40" t="s">
        <v>252</v>
      </c>
      <c r="F100" s="48">
        <v>2357</v>
      </c>
      <c r="G100" s="40" t="s">
        <v>652</v>
      </c>
      <c r="H100" s="40" t="s">
        <v>46</v>
      </c>
      <c r="I100" s="50">
        <v>1051206</v>
      </c>
      <c r="J100" s="65">
        <v>1387</v>
      </c>
      <c r="K100" s="67">
        <v>0</v>
      </c>
      <c r="L100" s="67">
        <v>14580.227220000001</v>
      </c>
      <c r="M100" s="70">
        <v>1.7237199631999999E-2</v>
      </c>
      <c r="N100" s="70">
        <v>2.0070466650000001E-3</v>
      </c>
      <c r="O100" s="70">
        <v>2.8398270500000001E-4</v>
      </c>
      <c r="P100" s="53"/>
    </row>
    <row r="101" spans="2:16" x14ac:dyDescent="0.2">
      <c r="B101" s="47" t="s">
        <v>1305</v>
      </c>
      <c r="C101" s="40" t="s">
        <v>1306</v>
      </c>
      <c r="D101" s="40" t="s">
        <v>157</v>
      </c>
      <c r="E101" s="40" t="s">
        <v>252</v>
      </c>
      <c r="F101" s="48">
        <v>473</v>
      </c>
      <c r="G101" s="40" t="s">
        <v>474</v>
      </c>
      <c r="H101" s="40" t="s">
        <v>46</v>
      </c>
      <c r="I101" s="50">
        <v>33560000</v>
      </c>
      <c r="J101" s="65">
        <v>149</v>
      </c>
      <c r="K101" s="67">
        <v>0</v>
      </c>
      <c r="L101" s="67">
        <v>50004.4</v>
      </c>
      <c r="M101" s="70">
        <v>8.5423808692000003E-2</v>
      </c>
      <c r="N101" s="70">
        <v>6.883374502E-3</v>
      </c>
      <c r="O101" s="70">
        <v>9.7394811499999995E-4</v>
      </c>
      <c r="P101" s="53"/>
    </row>
    <row r="102" spans="2:16" x14ac:dyDescent="0.2">
      <c r="B102" s="47" t="s">
        <v>1307</v>
      </c>
      <c r="C102" s="40" t="s">
        <v>1308</v>
      </c>
      <c r="D102" s="40" t="s">
        <v>157</v>
      </c>
      <c r="E102" s="40" t="s">
        <v>252</v>
      </c>
      <c r="F102" s="48">
        <v>1083</v>
      </c>
      <c r="G102" s="40" t="s">
        <v>474</v>
      </c>
      <c r="H102" s="40" t="s">
        <v>46</v>
      </c>
      <c r="I102" s="50">
        <v>760000</v>
      </c>
      <c r="J102" s="66">
        <v>331.6</v>
      </c>
      <c r="K102" s="67">
        <v>0</v>
      </c>
      <c r="L102" s="67">
        <v>2520.16</v>
      </c>
      <c r="M102" s="70">
        <v>4.1257860530000004E-3</v>
      </c>
      <c r="N102" s="70">
        <v>3.46913573E-4</v>
      </c>
      <c r="O102" s="70">
        <v>4.9085782091448002E-5</v>
      </c>
      <c r="P102" s="53"/>
    </row>
    <row r="103" spans="2:16" x14ac:dyDescent="0.2">
      <c r="B103" s="47" t="s">
        <v>1309</v>
      </c>
      <c r="C103" s="40" t="s">
        <v>1310</v>
      </c>
      <c r="D103" s="40" t="s">
        <v>157</v>
      </c>
      <c r="E103" s="40" t="s">
        <v>252</v>
      </c>
      <c r="F103" s="48">
        <v>539</v>
      </c>
      <c r="G103" s="40" t="s">
        <v>474</v>
      </c>
      <c r="H103" s="40" t="s">
        <v>46</v>
      </c>
      <c r="I103" s="50">
        <v>240289</v>
      </c>
      <c r="J103" s="65">
        <v>3770</v>
      </c>
      <c r="K103" s="67">
        <v>0</v>
      </c>
      <c r="L103" s="67">
        <v>9058.8953000000001</v>
      </c>
      <c r="M103" s="70">
        <v>1.5589351836E-2</v>
      </c>
      <c r="N103" s="70">
        <v>1.2470056420000001E-3</v>
      </c>
      <c r="O103" s="70">
        <v>1.7644235299999999E-4</v>
      </c>
      <c r="P103" s="53"/>
    </row>
    <row r="104" spans="2:16" x14ac:dyDescent="0.2">
      <c r="B104" s="47" t="s">
        <v>1311</v>
      </c>
      <c r="C104" s="40" t="s">
        <v>1312</v>
      </c>
      <c r="D104" s="40" t="s">
        <v>157</v>
      </c>
      <c r="E104" s="40" t="s">
        <v>252</v>
      </c>
      <c r="F104" s="48">
        <v>1978</v>
      </c>
      <c r="G104" s="40" t="s">
        <v>487</v>
      </c>
      <c r="H104" s="40" t="s">
        <v>46</v>
      </c>
      <c r="I104" s="50">
        <v>28235096</v>
      </c>
      <c r="J104" s="66">
        <v>33.5</v>
      </c>
      <c r="K104" s="67">
        <v>0</v>
      </c>
      <c r="L104" s="67">
        <v>9458.7571399999997</v>
      </c>
      <c r="M104" s="70">
        <v>0.110453987857</v>
      </c>
      <c r="N104" s="70">
        <v>1.302048774E-3</v>
      </c>
      <c r="O104" s="70">
        <v>1.84230561E-4</v>
      </c>
      <c r="P104" s="53"/>
    </row>
    <row r="105" spans="2:16" x14ac:dyDescent="0.2">
      <c r="B105" s="47" t="s">
        <v>1313</v>
      </c>
      <c r="C105" s="40" t="s">
        <v>1314</v>
      </c>
      <c r="D105" s="40" t="s">
        <v>157</v>
      </c>
      <c r="E105" s="40" t="s">
        <v>252</v>
      </c>
      <c r="F105" s="48">
        <v>136</v>
      </c>
      <c r="G105" s="40" t="s">
        <v>487</v>
      </c>
      <c r="H105" s="40" t="s">
        <v>46</v>
      </c>
      <c r="I105" s="50">
        <v>0.48</v>
      </c>
      <c r="J105" s="66">
        <v>338.5</v>
      </c>
      <c r="K105" s="67">
        <v>0</v>
      </c>
      <c r="L105" s="67">
        <v>1.6199999999999999E-3</v>
      </c>
      <c r="M105" s="70">
        <v>2.02518716843098E-9</v>
      </c>
      <c r="N105" s="70">
        <v>2.2300170971765901E-10</v>
      </c>
      <c r="O105" s="70">
        <v>3.1553142256105097E-11</v>
      </c>
      <c r="P105" s="53"/>
    </row>
    <row r="106" spans="2:16" x14ac:dyDescent="0.2">
      <c r="B106" s="47" t="s">
        <v>1315</v>
      </c>
      <c r="C106" s="40" t="s">
        <v>1316</v>
      </c>
      <c r="D106" s="40" t="s">
        <v>157</v>
      </c>
      <c r="E106" s="40" t="s">
        <v>252</v>
      </c>
      <c r="F106" s="48">
        <v>1832</v>
      </c>
      <c r="G106" s="40" t="s">
        <v>1317</v>
      </c>
      <c r="H106" s="40" t="s">
        <v>46</v>
      </c>
      <c r="I106" s="50">
        <v>1910700.8</v>
      </c>
      <c r="J106" s="66">
        <v>176.7</v>
      </c>
      <c r="K106" s="67">
        <v>0</v>
      </c>
      <c r="L106" s="67">
        <v>3376.2083299999999</v>
      </c>
      <c r="M106" s="70">
        <v>0.137196095553</v>
      </c>
      <c r="N106" s="70">
        <v>4.64753228E-4</v>
      </c>
      <c r="O106" s="70">
        <v>6.5759247976998194E-5</v>
      </c>
      <c r="P106" s="53"/>
    </row>
    <row r="107" spans="2:16" x14ac:dyDescent="0.2">
      <c r="B107" s="47" t="s">
        <v>1318</v>
      </c>
      <c r="C107" s="40" t="s">
        <v>1319</v>
      </c>
      <c r="D107" s="40" t="s">
        <v>157</v>
      </c>
      <c r="E107" s="40" t="s">
        <v>252</v>
      </c>
      <c r="F107" s="48">
        <v>1813</v>
      </c>
      <c r="G107" s="40" t="s">
        <v>1317</v>
      </c>
      <c r="H107" s="40" t="s">
        <v>46</v>
      </c>
      <c r="I107" s="50">
        <v>3449853</v>
      </c>
      <c r="J107" s="66">
        <v>31.8</v>
      </c>
      <c r="K107" s="67">
        <v>0</v>
      </c>
      <c r="L107" s="67">
        <v>1097.0532499999999</v>
      </c>
      <c r="M107" s="70">
        <v>9.8568636693999998E-2</v>
      </c>
      <c r="N107" s="70">
        <v>1.51015278E-4</v>
      </c>
      <c r="O107" s="70">
        <v>2.1367578555415101E-5</v>
      </c>
      <c r="P107" s="53"/>
    </row>
    <row r="108" spans="2:16" x14ac:dyDescent="0.2">
      <c r="B108" s="47" t="s">
        <v>1320</v>
      </c>
      <c r="C108" s="40" t="s">
        <v>1321</v>
      </c>
      <c r="D108" s="40" t="s">
        <v>157</v>
      </c>
      <c r="E108" s="40" t="s">
        <v>252</v>
      </c>
      <c r="F108" s="48">
        <v>1914</v>
      </c>
      <c r="G108" s="40" t="s">
        <v>1317</v>
      </c>
      <c r="H108" s="40" t="s">
        <v>46</v>
      </c>
      <c r="I108" s="50">
        <v>295000</v>
      </c>
      <c r="J108" s="66">
        <v>402.5</v>
      </c>
      <c r="K108" s="67">
        <v>0</v>
      </c>
      <c r="L108" s="67">
        <v>1187.37499</v>
      </c>
      <c r="M108" s="70">
        <v>6.4196026374000001E-2</v>
      </c>
      <c r="N108" s="70">
        <v>1.6344855100000001E-4</v>
      </c>
      <c r="O108" s="70">
        <v>2.3126797512846502E-5</v>
      </c>
      <c r="P108" s="53"/>
    </row>
    <row r="109" spans="2:16" x14ac:dyDescent="0.2">
      <c r="B109" s="47" t="s">
        <v>1322</v>
      </c>
      <c r="C109" s="40" t="s">
        <v>1323</v>
      </c>
      <c r="D109" s="40" t="s">
        <v>157</v>
      </c>
      <c r="E109" s="40" t="s">
        <v>252</v>
      </c>
      <c r="F109" s="48">
        <v>1814</v>
      </c>
      <c r="G109" s="40" t="s">
        <v>1324</v>
      </c>
      <c r="H109" s="40" t="s">
        <v>46</v>
      </c>
      <c r="I109" s="50">
        <v>659695</v>
      </c>
      <c r="J109" s="66">
        <v>132.5</v>
      </c>
      <c r="K109" s="67">
        <v>0</v>
      </c>
      <c r="L109" s="67">
        <v>874.09586999999999</v>
      </c>
      <c r="M109" s="70">
        <v>5.3331049276999998E-2</v>
      </c>
      <c r="N109" s="70">
        <v>1.20323995E-4</v>
      </c>
      <c r="O109" s="70">
        <v>1.7024982303446902E-5</v>
      </c>
      <c r="P109" s="53"/>
    </row>
    <row r="110" spans="2:16" x14ac:dyDescent="0.2">
      <c r="B110" s="47" t="s">
        <v>1325</v>
      </c>
      <c r="C110" s="40" t="s">
        <v>1326</v>
      </c>
      <c r="D110" s="40" t="s">
        <v>157</v>
      </c>
      <c r="E110" s="40" t="s">
        <v>252</v>
      </c>
      <c r="F110" s="48">
        <v>257</v>
      </c>
      <c r="G110" s="40" t="s">
        <v>1324</v>
      </c>
      <c r="H110" s="40" t="s">
        <v>46</v>
      </c>
      <c r="I110" s="50">
        <v>4520000</v>
      </c>
      <c r="J110" s="66">
        <v>32.9</v>
      </c>
      <c r="K110" s="67">
        <v>0</v>
      </c>
      <c r="L110" s="67">
        <v>1487.07999</v>
      </c>
      <c r="M110" s="70">
        <v>5.3813391967000003E-2</v>
      </c>
      <c r="N110" s="70">
        <v>2.04704555E-4</v>
      </c>
      <c r="O110" s="70">
        <v>2.89642262164675E-5</v>
      </c>
      <c r="P110" s="53"/>
    </row>
    <row r="111" spans="2:16" x14ac:dyDescent="0.2">
      <c r="B111" s="47" t="s">
        <v>1327</v>
      </c>
      <c r="C111" s="40" t="s">
        <v>1328</v>
      </c>
      <c r="D111" s="40" t="s">
        <v>157</v>
      </c>
      <c r="E111" s="40" t="s">
        <v>252</v>
      </c>
      <c r="F111" s="48">
        <v>813</v>
      </c>
      <c r="G111" s="40" t="s">
        <v>427</v>
      </c>
      <c r="H111" s="40" t="s">
        <v>46</v>
      </c>
      <c r="I111" s="50">
        <v>144040</v>
      </c>
      <c r="J111" s="65">
        <v>23900</v>
      </c>
      <c r="K111" s="67">
        <v>0</v>
      </c>
      <c r="L111" s="67">
        <v>34425.56</v>
      </c>
      <c r="M111" s="70">
        <v>1.1722005208E-2</v>
      </c>
      <c r="N111" s="70">
        <v>4.7388634180000003E-3</v>
      </c>
      <c r="O111" s="70">
        <v>6.7051518000000004E-4</v>
      </c>
      <c r="P111" s="53"/>
    </row>
    <row r="112" spans="2:16" x14ac:dyDescent="0.2">
      <c r="B112" s="47" t="s">
        <v>1329</v>
      </c>
      <c r="C112" s="40" t="s">
        <v>1330</v>
      </c>
      <c r="D112" s="40" t="s">
        <v>157</v>
      </c>
      <c r="E112" s="40" t="s">
        <v>252</v>
      </c>
      <c r="F112" s="48">
        <v>1822</v>
      </c>
      <c r="G112" s="40" t="s">
        <v>427</v>
      </c>
      <c r="H112" s="40" t="s">
        <v>46</v>
      </c>
      <c r="I112" s="50">
        <v>6230000</v>
      </c>
      <c r="J112" s="66">
        <v>881.2</v>
      </c>
      <c r="K112" s="67">
        <v>0</v>
      </c>
      <c r="L112" s="67">
        <v>54898.76</v>
      </c>
      <c r="M112" s="70">
        <v>5.8373318509000002E-2</v>
      </c>
      <c r="N112" s="70">
        <v>7.5571094689999996E-3</v>
      </c>
      <c r="O112" s="70">
        <v>1.06927678E-3</v>
      </c>
      <c r="P112" s="53"/>
    </row>
    <row r="113" spans="2:16" x14ac:dyDescent="0.2">
      <c r="B113" s="47" t="s">
        <v>1331</v>
      </c>
      <c r="C113" s="40" t="s">
        <v>1332</v>
      </c>
      <c r="D113" s="40" t="s">
        <v>157</v>
      </c>
      <c r="E113" s="40" t="s">
        <v>252</v>
      </c>
      <c r="F113" s="48">
        <v>76</v>
      </c>
      <c r="G113" s="40" t="s">
        <v>427</v>
      </c>
      <c r="H113" s="40" t="s">
        <v>46</v>
      </c>
      <c r="I113" s="50">
        <v>15000</v>
      </c>
      <c r="J113" s="65">
        <v>6693</v>
      </c>
      <c r="K113" s="67">
        <v>0</v>
      </c>
      <c r="L113" s="67">
        <v>1003.95</v>
      </c>
      <c r="M113" s="70">
        <v>1.7849068269999999E-3</v>
      </c>
      <c r="N113" s="70">
        <v>1.3819911500000001E-4</v>
      </c>
      <c r="O113" s="70">
        <v>1.9554183437047402E-5</v>
      </c>
      <c r="P113" s="53"/>
    </row>
    <row r="114" spans="2:16" x14ac:dyDescent="0.2">
      <c r="B114" s="47" t="s">
        <v>1333</v>
      </c>
      <c r="C114" s="40" t="s">
        <v>1334</v>
      </c>
      <c r="D114" s="40" t="s">
        <v>157</v>
      </c>
      <c r="E114" s="40" t="s">
        <v>252</v>
      </c>
      <c r="F114" s="48">
        <v>1998</v>
      </c>
      <c r="G114" s="40" t="s">
        <v>1335</v>
      </c>
      <c r="H114" s="40" t="s">
        <v>46</v>
      </c>
      <c r="I114" s="50">
        <v>1803000</v>
      </c>
      <c r="J114" s="65">
        <v>1156</v>
      </c>
      <c r="K114" s="67">
        <v>0</v>
      </c>
      <c r="L114" s="67">
        <v>20842.68</v>
      </c>
      <c r="M114" s="70">
        <v>6.1204739426E-2</v>
      </c>
      <c r="N114" s="70">
        <v>2.8691069589999998E-3</v>
      </c>
      <c r="O114" s="70">
        <v>4.05958053E-4</v>
      </c>
      <c r="P114" s="53"/>
    </row>
    <row r="115" spans="2:16" x14ac:dyDescent="0.2">
      <c r="B115" s="47" t="s">
        <v>1336</v>
      </c>
      <c r="C115" s="40" t="s">
        <v>1337</v>
      </c>
      <c r="D115" s="40" t="s">
        <v>157</v>
      </c>
      <c r="E115" s="40" t="s">
        <v>252</v>
      </c>
      <c r="F115" s="48">
        <v>1790</v>
      </c>
      <c r="G115" s="40" t="s">
        <v>707</v>
      </c>
      <c r="H115" s="40" t="s">
        <v>46</v>
      </c>
      <c r="I115" s="50">
        <v>9696933</v>
      </c>
      <c r="J115" s="66">
        <v>232.9</v>
      </c>
      <c r="K115" s="67">
        <v>0</v>
      </c>
      <c r="L115" s="67">
        <v>22584.156940000001</v>
      </c>
      <c r="M115" s="70">
        <v>6.4757071154000007E-2</v>
      </c>
      <c r="N115" s="70">
        <v>3.108830623E-3</v>
      </c>
      <c r="O115" s="70">
        <v>4.3987723200000003E-4</v>
      </c>
      <c r="P115" s="53"/>
    </row>
    <row r="116" spans="2:16" x14ac:dyDescent="0.2">
      <c r="B116" s="47" t="s">
        <v>1338</v>
      </c>
      <c r="C116" s="40" t="s">
        <v>1339</v>
      </c>
      <c r="D116" s="40" t="s">
        <v>157</v>
      </c>
      <c r="E116" s="40" t="s">
        <v>252</v>
      </c>
      <c r="F116" s="48">
        <v>1741</v>
      </c>
      <c r="G116" s="40" t="s">
        <v>707</v>
      </c>
      <c r="H116" s="40" t="s">
        <v>46</v>
      </c>
      <c r="I116" s="50">
        <v>81595</v>
      </c>
      <c r="J116" s="65">
        <v>38060</v>
      </c>
      <c r="K116" s="67">
        <v>0</v>
      </c>
      <c r="L116" s="67">
        <v>31055.057000000001</v>
      </c>
      <c r="M116" s="70">
        <v>6.6391375101000003E-2</v>
      </c>
      <c r="N116" s="70">
        <v>4.2748955589999998E-3</v>
      </c>
      <c r="O116" s="70">
        <v>6.0486705600000003E-4</v>
      </c>
      <c r="P116" s="53"/>
    </row>
    <row r="117" spans="2:16" x14ac:dyDescent="0.2">
      <c r="B117" s="47" t="s">
        <v>1340</v>
      </c>
      <c r="C117" s="40" t="s">
        <v>1341</v>
      </c>
      <c r="D117" s="40" t="s">
        <v>157</v>
      </c>
      <c r="E117" s="40" t="s">
        <v>252</v>
      </c>
      <c r="F117" s="48">
        <v>1872</v>
      </c>
      <c r="G117" s="40" t="s">
        <v>707</v>
      </c>
      <c r="H117" s="40" t="s">
        <v>46</v>
      </c>
      <c r="I117" s="50">
        <v>703057</v>
      </c>
      <c r="J117" s="66">
        <v>947.8</v>
      </c>
      <c r="K117" s="67">
        <v>0</v>
      </c>
      <c r="L117" s="67">
        <v>6663.5742499999997</v>
      </c>
      <c r="M117" s="70">
        <v>4.8312312194999998E-2</v>
      </c>
      <c r="N117" s="70">
        <v>9.1727682100000004E-4</v>
      </c>
      <c r="O117" s="70">
        <v>1.2978809E-4</v>
      </c>
      <c r="P117" s="53"/>
    </row>
    <row r="118" spans="2:16" x14ac:dyDescent="0.2">
      <c r="B118" s="47" t="s">
        <v>1342</v>
      </c>
      <c r="C118" s="40" t="s">
        <v>1343</v>
      </c>
      <c r="D118" s="40" t="s">
        <v>157</v>
      </c>
      <c r="E118" s="40" t="s">
        <v>252</v>
      </c>
      <c r="F118" s="48">
        <v>1054</v>
      </c>
      <c r="G118" s="40" t="s">
        <v>1245</v>
      </c>
      <c r="H118" s="40" t="s">
        <v>46</v>
      </c>
      <c r="I118" s="50">
        <v>511405</v>
      </c>
      <c r="J118" s="65">
        <v>7824</v>
      </c>
      <c r="K118" s="67">
        <v>0</v>
      </c>
      <c r="L118" s="67">
        <v>40012.3272</v>
      </c>
      <c r="M118" s="70">
        <v>5.7789656521000002E-2</v>
      </c>
      <c r="N118" s="70">
        <v>5.5079119600000004E-3</v>
      </c>
      <c r="O118" s="70">
        <v>7.7933003200000004E-4</v>
      </c>
      <c r="P118" s="53"/>
    </row>
    <row r="119" spans="2:16" x14ac:dyDescent="0.2">
      <c r="B119" s="47" t="s">
        <v>1344</v>
      </c>
      <c r="C119" s="40" t="s">
        <v>1345</v>
      </c>
      <c r="D119" s="40" t="s">
        <v>157</v>
      </c>
      <c r="E119" s="40" t="s">
        <v>252</v>
      </c>
      <c r="F119" s="48">
        <v>536</v>
      </c>
      <c r="G119" s="40" t="s">
        <v>1245</v>
      </c>
      <c r="H119" s="40" t="s">
        <v>46</v>
      </c>
      <c r="I119" s="50">
        <v>119999.85</v>
      </c>
      <c r="J119" s="66">
        <v>226.1</v>
      </c>
      <c r="K119" s="67">
        <v>0</v>
      </c>
      <c r="L119" s="67">
        <v>271.31966999999997</v>
      </c>
      <c r="M119" s="70">
        <v>2.351395996E-3</v>
      </c>
      <c r="N119" s="70">
        <v>3.7348611290142598E-5</v>
      </c>
      <c r="O119" s="70">
        <v>5.2845605829564803E-6</v>
      </c>
      <c r="P119" s="53"/>
    </row>
    <row r="120" spans="2:16" x14ac:dyDescent="0.2">
      <c r="B120" s="47" t="s">
        <v>1346</v>
      </c>
      <c r="C120" s="40" t="s">
        <v>1347</v>
      </c>
      <c r="D120" s="40" t="s">
        <v>157</v>
      </c>
      <c r="E120" s="40" t="s">
        <v>252</v>
      </c>
      <c r="F120" s="48">
        <v>384</v>
      </c>
      <c r="G120" s="40" t="s">
        <v>1245</v>
      </c>
      <c r="H120" s="40" t="s">
        <v>46</v>
      </c>
      <c r="I120" s="50">
        <v>2713646</v>
      </c>
      <c r="J120" s="65">
        <v>2344</v>
      </c>
      <c r="K120" s="67">
        <v>0</v>
      </c>
      <c r="L120" s="67">
        <v>63607.862240000002</v>
      </c>
      <c r="M120" s="70">
        <v>7.3871285169000003E-2</v>
      </c>
      <c r="N120" s="70">
        <v>8.7559642160000006E-3</v>
      </c>
      <c r="O120" s="70">
        <v>1.238906127E-3</v>
      </c>
      <c r="P120" s="53"/>
    </row>
    <row r="121" spans="2:16" x14ac:dyDescent="0.2">
      <c r="B121" s="47" t="s">
        <v>1346</v>
      </c>
      <c r="C121" s="40" t="s">
        <v>1348</v>
      </c>
      <c r="D121" s="40" t="s">
        <v>157</v>
      </c>
      <c r="E121" s="40" t="s">
        <v>252</v>
      </c>
      <c r="F121" s="48">
        <v>384</v>
      </c>
      <c r="G121" s="40" t="s">
        <v>1245</v>
      </c>
      <c r="H121" s="40" t="s">
        <v>46</v>
      </c>
      <c r="I121" s="50">
        <v>159117</v>
      </c>
      <c r="J121" s="66">
        <v>2351.1381000000001</v>
      </c>
      <c r="K121" s="67">
        <v>0</v>
      </c>
      <c r="L121" s="67">
        <v>3741.0603599999999</v>
      </c>
      <c r="M121" s="70">
        <v>4.3315072350000004E-3</v>
      </c>
      <c r="N121" s="70">
        <v>5.1497707099999995E-4</v>
      </c>
      <c r="O121" s="70">
        <v>7.2865561560343095E-5</v>
      </c>
      <c r="P121" s="53"/>
    </row>
    <row r="122" spans="2:16" x14ac:dyDescent="0.2">
      <c r="B122" s="47" t="s">
        <v>1349</v>
      </c>
      <c r="C122" s="40" t="s">
        <v>1350</v>
      </c>
      <c r="D122" s="40" t="s">
        <v>157</v>
      </c>
      <c r="E122" s="40" t="s">
        <v>252</v>
      </c>
      <c r="F122" s="48">
        <v>1185</v>
      </c>
      <c r="G122" s="40" t="s">
        <v>1245</v>
      </c>
      <c r="H122" s="40" t="s">
        <v>46</v>
      </c>
      <c r="I122" s="50">
        <v>1173942</v>
      </c>
      <c r="J122" s="66">
        <v>194.8</v>
      </c>
      <c r="K122" s="67">
        <v>0</v>
      </c>
      <c r="L122" s="67">
        <v>2286.8390100000001</v>
      </c>
      <c r="M122" s="70">
        <v>1.5960451798E-2</v>
      </c>
      <c r="N122" s="70">
        <v>3.1479568400000002E-4</v>
      </c>
      <c r="O122" s="70">
        <v>4.4541331234160799E-5</v>
      </c>
      <c r="P122" s="53"/>
    </row>
    <row r="123" spans="2:16" x14ac:dyDescent="0.2">
      <c r="B123" s="47" t="s">
        <v>1349</v>
      </c>
      <c r="C123" s="40" t="s">
        <v>1351</v>
      </c>
      <c r="D123" s="40" t="s">
        <v>157</v>
      </c>
      <c r="E123" s="40" t="s">
        <v>252</v>
      </c>
      <c r="F123" s="48">
        <v>1185</v>
      </c>
      <c r="G123" s="40" t="s">
        <v>1245</v>
      </c>
      <c r="H123" s="40" t="s">
        <v>46</v>
      </c>
      <c r="I123" s="50">
        <v>4734174</v>
      </c>
      <c r="J123" s="66">
        <v>198.26150000000001</v>
      </c>
      <c r="K123" s="67">
        <v>0</v>
      </c>
      <c r="L123" s="67">
        <v>9386.0443799999994</v>
      </c>
      <c r="M123" s="70">
        <v>6.4363960003000001E-2</v>
      </c>
      <c r="N123" s="70">
        <v>1.2920394710000001E-3</v>
      </c>
      <c r="O123" s="70">
        <v>1.8281431700000001E-4</v>
      </c>
      <c r="P123" s="53"/>
    </row>
    <row r="124" spans="2:16" x14ac:dyDescent="0.2">
      <c r="B124" s="47" t="s">
        <v>1352</v>
      </c>
      <c r="C124" s="40" t="s">
        <v>1353</v>
      </c>
      <c r="D124" s="40" t="s">
        <v>157</v>
      </c>
      <c r="E124" s="40" t="s">
        <v>252</v>
      </c>
      <c r="F124" s="48">
        <v>366</v>
      </c>
      <c r="G124" s="40" t="s">
        <v>260</v>
      </c>
      <c r="H124" s="40" t="s">
        <v>46</v>
      </c>
      <c r="I124" s="50">
        <v>18496889</v>
      </c>
      <c r="J124" s="65">
        <v>285</v>
      </c>
      <c r="K124" s="67">
        <v>0</v>
      </c>
      <c r="L124" s="67">
        <v>52716.133650000003</v>
      </c>
      <c r="M124" s="70">
        <v>5.8146870773000001E-2</v>
      </c>
      <c r="N124" s="70">
        <v>7.2566592180000004E-3</v>
      </c>
      <c r="O124" s="70">
        <v>1.026765224E-3</v>
      </c>
      <c r="P124" s="53"/>
    </row>
    <row r="125" spans="2:16" x14ac:dyDescent="0.2">
      <c r="B125" s="47" t="s">
        <v>1354</v>
      </c>
      <c r="C125" s="40" t="s">
        <v>1355</v>
      </c>
      <c r="D125" s="40" t="s">
        <v>157</v>
      </c>
      <c r="E125" s="40" t="s">
        <v>252</v>
      </c>
      <c r="F125" s="48">
        <v>1802</v>
      </c>
      <c r="G125" s="40" t="s">
        <v>260</v>
      </c>
      <c r="H125" s="40" t="s">
        <v>46</v>
      </c>
      <c r="I125" s="50">
        <v>3678839</v>
      </c>
      <c r="J125" s="65">
        <v>1010</v>
      </c>
      <c r="K125" s="67">
        <v>0</v>
      </c>
      <c r="L125" s="67">
        <v>37156.2739</v>
      </c>
      <c r="M125" s="70">
        <v>5.2604756503999997E-2</v>
      </c>
      <c r="N125" s="70">
        <v>5.1147608680000003E-3</v>
      </c>
      <c r="O125" s="70">
        <v>7.2370197200000001E-4</v>
      </c>
      <c r="P125" s="53"/>
    </row>
    <row r="126" spans="2:16" x14ac:dyDescent="0.2">
      <c r="B126" s="47" t="s">
        <v>1356</v>
      </c>
      <c r="C126" s="40" t="s">
        <v>1357</v>
      </c>
      <c r="D126" s="40" t="s">
        <v>157</v>
      </c>
      <c r="E126" s="40" t="s">
        <v>252</v>
      </c>
      <c r="F126" s="48">
        <v>759</v>
      </c>
      <c r="G126" s="40" t="s">
        <v>260</v>
      </c>
      <c r="H126" s="40" t="s">
        <v>46</v>
      </c>
      <c r="I126" s="50">
        <v>260543</v>
      </c>
      <c r="J126" s="65">
        <v>2740</v>
      </c>
      <c r="K126" s="67">
        <v>0</v>
      </c>
      <c r="L126" s="67">
        <v>7138.8782000000001</v>
      </c>
      <c r="M126" s="70">
        <v>1.2142171070000001E-3</v>
      </c>
      <c r="N126" s="70">
        <v>9.8270496500000009E-4</v>
      </c>
      <c r="O126" s="70">
        <v>1.39045703E-4</v>
      </c>
      <c r="P126" s="53"/>
    </row>
    <row r="127" spans="2:16" x14ac:dyDescent="0.2">
      <c r="B127" s="47" t="s">
        <v>1358</v>
      </c>
      <c r="C127" s="40" t="s">
        <v>1359</v>
      </c>
      <c r="D127" s="40" t="s">
        <v>157</v>
      </c>
      <c r="E127" s="40" t="s">
        <v>252</v>
      </c>
      <c r="F127" s="48">
        <v>1668</v>
      </c>
      <c r="G127" s="40" t="s">
        <v>260</v>
      </c>
      <c r="H127" s="40" t="s">
        <v>46</v>
      </c>
      <c r="I127" s="50">
        <v>7889999.9900000002</v>
      </c>
      <c r="J127" s="66">
        <v>495.1</v>
      </c>
      <c r="K127" s="67">
        <v>0</v>
      </c>
      <c r="L127" s="67">
        <v>39063.389940000001</v>
      </c>
      <c r="M127" s="70">
        <v>6.0375396231000002E-2</v>
      </c>
      <c r="N127" s="70">
        <v>5.3772856439999999E-3</v>
      </c>
      <c r="O127" s="70">
        <v>7.6084734499999996E-4</v>
      </c>
      <c r="P127" s="53"/>
    </row>
    <row r="128" spans="2:16" x14ac:dyDescent="0.2">
      <c r="B128" s="47" t="s">
        <v>1360</v>
      </c>
      <c r="C128" s="40" t="s">
        <v>1361</v>
      </c>
      <c r="D128" s="40" t="s">
        <v>157</v>
      </c>
      <c r="E128" s="40" t="s">
        <v>252</v>
      </c>
      <c r="F128" s="48">
        <v>1588</v>
      </c>
      <c r="G128" s="40" t="s">
        <v>260</v>
      </c>
      <c r="H128" s="40" t="s">
        <v>46</v>
      </c>
      <c r="I128" s="50">
        <v>10541822</v>
      </c>
      <c r="J128" s="65">
        <v>333</v>
      </c>
      <c r="K128" s="67">
        <v>0</v>
      </c>
      <c r="L128" s="67">
        <v>35104.267260000001</v>
      </c>
      <c r="M128" s="70">
        <v>7.2516417624000004E-2</v>
      </c>
      <c r="N128" s="70">
        <v>4.8322911209999998E-3</v>
      </c>
      <c r="O128" s="70">
        <v>6.8373453000000002E-4</v>
      </c>
      <c r="P128" s="53"/>
    </row>
    <row r="129" spans="2:16" x14ac:dyDescent="0.2">
      <c r="B129" s="47" t="s">
        <v>1362</v>
      </c>
      <c r="C129" s="40" t="s">
        <v>1363</v>
      </c>
      <c r="D129" s="40" t="s">
        <v>157</v>
      </c>
      <c r="E129" s="40" t="s">
        <v>252</v>
      </c>
      <c r="F129" s="48">
        <v>1033</v>
      </c>
      <c r="G129" s="40" t="s">
        <v>1178</v>
      </c>
      <c r="H129" s="40" t="s">
        <v>46</v>
      </c>
      <c r="I129" s="50">
        <v>50000</v>
      </c>
      <c r="J129" s="65">
        <v>1539</v>
      </c>
      <c r="K129" s="67">
        <v>0</v>
      </c>
      <c r="L129" s="67">
        <v>769.5</v>
      </c>
      <c r="M129" s="70">
        <v>4.338800627E-3</v>
      </c>
      <c r="N129" s="70">
        <v>1.0592581199999999E-4</v>
      </c>
      <c r="O129" s="70">
        <v>1.49877425716499E-5</v>
      </c>
      <c r="P129" s="53"/>
    </row>
    <row r="130" spans="2:16" x14ac:dyDescent="0.2">
      <c r="B130" s="47" t="s">
        <v>1364</v>
      </c>
      <c r="C130" s="40" t="s">
        <v>1365</v>
      </c>
      <c r="D130" s="40" t="s">
        <v>157</v>
      </c>
      <c r="E130" s="40" t="s">
        <v>252</v>
      </c>
      <c r="F130" s="48">
        <v>1943</v>
      </c>
      <c r="G130" s="40" t="s">
        <v>1366</v>
      </c>
      <c r="H130" s="40" t="s">
        <v>46</v>
      </c>
      <c r="I130" s="50">
        <v>5771296</v>
      </c>
      <c r="J130" s="66">
        <v>567.5</v>
      </c>
      <c r="K130" s="67">
        <v>0</v>
      </c>
      <c r="L130" s="67">
        <v>32752.104790000001</v>
      </c>
      <c r="M130" s="70">
        <v>6.1331956347999997E-2</v>
      </c>
      <c r="N130" s="70">
        <v>4.5085033109999997E-3</v>
      </c>
      <c r="O130" s="70">
        <v>6.3792087700000001E-4</v>
      </c>
      <c r="P130" s="53"/>
    </row>
    <row r="131" spans="2:16" x14ac:dyDescent="0.2">
      <c r="B131" s="47" t="s">
        <v>1367</v>
      </c>
      <c r="C131" s="40" t="s">
        <v>1368</v>
      </c>
      <c r="D131" s="40" t="s">
        <v>157</v>
      </c>
      <c r="E131" s="40" t="s">
        <v>252</v>
      </c>
      <c r="F131" s="48">
        <v>1806</v>
      </c>
      <c r="G131" s="40" t="s">
        <v>1366</v>
      </c>
      <c r="H131" s="40" t="s">
        <v>46</v>
      </c>
      <c r="I131" s="50">
        <v>1050000.1100000001</v>
      </c>
      <c r="J131" s="66">
        <v>165.6</v>
      </c>
      <c r="K131" s="67">
        <v>0</v>
      </c>
      <c r="L131" s="67">
        <v>1738.80018</v>
      </c>
      <c r="M131" s="70">
        <v>8.7511495049999999E-2</v>
      </c>
      <c r="N131" s="70">
        <v>2.39355193E-4</v>
      </c>
      <c r="O131" s="70">
        <v>3.3867042860790803E-5</v>
      </c>
      <c r="P131" s="53"/>
    </row>
    <row r="132" spans="2:16" x14ac:dyDescent="0.2">
      <c r="B132" s="47" t="s">
        <v>1369</v>
      </c>
      <c r="C132" s="40" t="s">
        <v>1370</v>
      </c>
      <c r="D132" s="40" t="s">
        <v>157</v>
      </c>
      <c r="E132" s="40" t="s">
        <v>252</v>
      </c>
      <c r="F132" s="48">
        <v>1841</v>
      </c>
      <c r="G132" s="40" t="s">
        <v>1366</v>
      </c>
      <c r="H132" s="40" t="s">
        <v>46</v>
      </c>
      <c r="I132" s="50">
        <v>682500</v>
      </c>
      <c r="J132" s="65">
        <v>95</v>
      </c>
      <c r="K132" s="67">
        <v>0</v>
      </c>
      <c r="L132" s="67">
        <v>648.375</v>
      </c>
      <c r="M132" s="70">
        <v>4.7404395751999999E-2</v>
      </c>
      <c r="N132" s="70">
        <v>8.92523046532018E-5</v>
      </c>
      <c r="O132" s="70">
        <v>1.2628560870556901E-5</v>
      </c>
      <c r="P132" s="53"/>
    </row>
    <row r="133" spans="2:16" x14ac:dyDescent="0.2">
      <c r="B133" s="47" t="s">
        <v>1371</v>
      </c>
      <c r="C133" s="40" t="s">
        <v>1372</v>
      </c>
      <c r="D133" s="40" t="s">
        <v>157</v>
      </c>
      <c r="E133" s="40" t="s">
        <v>252</v>
      </c>
      <c r="F133" s="48">
        <v>1821</v>
      </c>
      <c r="G133" s="40" t="s">
        <v>1366</v>
      </c>
      <c r="H133" s="40" t="s">
        <v>46</v>
      </c>
      <c r="I133" s="50">
        <v>229379</v>
      </c>
      <c r="J133" s="65">
        <v>1292</v>
      </c>
      <c r="K133" s="67">
        <v>0</v>
      </c>
      <c r="L133" s="67">
        <v>2963.5766800000001</v>
      </c>
      <c r="M133" s="70">
        <v>0.104582157398</v>
      </c>
      <c r="N133" s="70">
        <v>4.0795226299999998E-4</v>
      </c>
      <c r="O133" s="70">
        <v>5.7722318870935598E-5</v>
      </c>
      <c r="P133" s="53"/>
    </row>
    <row r="134" spans="2:16" x14ac:dyDescent="0.2">
      <c r="B134" s="47" t="s">
        <v>1373</v>
      </c>
      <c r="C134" s="40" t="s">
        <v>1374</v>
      </c>
      <c r="D134" s="40" t="s">
        <v>157</v>
      </c>
      <c r="E134" s="40" t="s">
        <v>252</v>
      </c>
      <c r="F134" s="48">
        <v>1800</v>
      </c>
      <c r="G134" s="40" t="s">
        <v>1375</v>
      </c>
      <c r="H134" s="40" t="s">
        <v>46</v>
      </c>
      <c r="I134" s="50">
        <v>277108</v>
      </c>
      <c r="J134" s="66">
        <v>84.9</v>
      </c>
      <c r="K134" s="67">
        <v>0</v>
      </c>
      <c r="L134" s="67">
        <v>235.2647</v>
      </c>
      <c r="M134" s="70">
        <v>9.9747682720000008E-3</v>
      </c>
      <c r="N134" s="70">
        <v>3.23854508248223E-5</v>
      </c>
      <c r="O134" s="70">
        <v>4.5823089795925197E-6</v>
      </c>
      <c r="P134" s="53"/>
    </row>
    <row r="135" spans="2:16" x14ac:dyDescent="0.2">
      <c r="B135" s="47" t="s">
        <v>1376</v>
      </c>
      <c r="C135" s="40" t="s">
        <v>1377</v>
      </c>
      <c r="D135" s="40" t="s">
        <v>157</v>
      </c>
      <c r="E135" s="40" t="s">
        <v>252</v>
      </c>
      <c r="F135" s="48">
        <v>1074</v>
      </c>
      <c r="G135" s="40" t="s">
        <v>1262</v>
      </c>
      <c r="H135" s="40" t="s">
        <v>46</v>
      </c>
      <c r="I135" s="50">
        <v>2686900</v>
      </c>
      <c r="J135" s="65">
        <v>3333</v>
      </c>
      <c r="K135" s="67">
        <v>0</v>
      </c>
      <c r="L135" s="67">
        <v>89554.376999999993</v>
      </c>
      <c r="M135" s="70">
        <v>6.1589870919999998E-2</v>
      </c>
      <c r="N135" s="70">
        <v>1.2327641471E-2</v>
      </c>
      <c r="O135" s="70">
        <v>1.744272837E-3</v>
      </c>
      <c r="P135" s="53"/>
    </row>
    <row r="136" spans="2:16" x14ac:dyDescent="0.2">
      <c r="B136" s="47" t="s">
        <v>1376</v>
      </c>
      <c r="C136" s="40" t="s">
        <v>1378</v>
      </c>
      <c r="D136" s="40" t="s">
        <v>157</v>
      </c>
      <c r="E136" s="40" t="s">
        <v>252</v>
      </c>
      <c r="F136" s="48">
        <v>1074</v>
      </c>
      <c r="G136" s="40" t="s">
        <v>1262</v>
      </c>
      <c r="H136" s="40" t="s">
        <v>46</v>
      </c>
      <c r="I136" s="50">
        <v>178000</v>
      </c>
      <c r="J136" s="66">
        <v>3268.4749000000002</v>
      </c>
      <c r="K136" s="67">
        <v>0</v>
      </c>
      <c r="L136" s="67">
        <v>5817.8853099999997</v>
      </c>
      <c r="M136" s="70">
        <v>4.0801656269999998E-3</v>
      </c>
      <c r="N136" s="70">
        <v>8.0086319199999996E-4</v>
      </c>
      <c r="O136" s="70">
        <v>1.13316396E-4</v>
      </c>
      <c r="P136" s="53"/>
    </row>
    <row r="137" spans="2:16" x14ac:dyDescent="0.2">
      <c r="B137" s="47" t="s">
        <v>1379</v>
      </c>
      <c r="C137" s="40" t="s">
        <v>1380</v>
      </c>
      <c r="D137" s="40" t="s">
        <v>157</v>
      </c>
      <c r="E137" s="40" t="s">
        <v>252</v>
      </c>
      <c r="F137" s="48">
        <v>1690</v>
      </c>
      <c r="G137" s="40" t="s">
        <v>1262</v>
      </c>
      <c r="H137" s="40" t="s">
        <v>46</v>
      </c>
      <c r="I137" s="50">
        <v>1185174.5</v>
      </c>
      <c r="J137" s="66">
        <v>479.4</v>
      </c>
      <c r="K137" s="67">
        <v>0</v>
      </c>
      <c r="L137" s="67">
        <v>5681.7265399999997</v>
      </c>
      <c r="M137" s="70">
        <v>7.7849173898000001E-2</v>
      </c>
      <c r="N137" s="70">
        <v>7.8212020500000002E-4</v>
      </c>
      <c r="O137" s="70">
        <v>1.1066439800000001E-4</v>
      </c>
      <c r="P137" s="53"/>
    </row>
    <row r="138" spans="2:16" x14ac:dyDescent="0.2">
      <c r="B138" s="47" t="s">
        <v>1381</v>
      </c>
      <c r="C138" s="40" t="s">
        <v>1382</v>
      </c>
      <c r="D138" s="40" t="s">
        <v>157</v>
      </c>
      <c r="E138" s="40" t="s">
        <v>252</v>
      </c>
      <c r="F138" s="48">
        <v>1866</v>
      </c>
      <c r="G138" s="40" t="s">
        <v>1262</v>
      </c>
      <c r="H138" s="40" t="s">
        <v>46</v>
      </c>
      <c r="I138" s="50">
        <v>8257657</v>
      </c>
      <c r="J138" s="66">
        <v>139.6</v>
      </c>
      <c r="K138" s="67">
        <v>0</v>
      </c>
      <c r="L138" s="67">
        <v>11527.689179999999</v>
      </c>
      <c r="M138" s="70">
        <v>0.122119798494</v>
      </c>
      <c r="N138" s="70">
        <v>1.586848392E-3</v>
      </c>
      <c r="O138" s="70">
        <v>2.24527664E-4</v>
      </c>
      <c r="P138" s="53"/>
    </row>
    <row r="139" spans="2:16" x14ac:dyDescent="0.2">
      <c r="B139" s="47" t="s">
        <v>1383</v>
      </c>
      <c r="C139" s="40" t="s">
        <v>1384</v>
      </c>
      <c r="D139" s="40" t="s">
        <v>157</v>
      </c>
      <c r="E139" s="40" t="s">
        <v>252</v>
      </c>
      <c r="F139" s="48">
        <v>1344</v>
      </c>
      <c r="G139" s="40" t="s">
        <v>1385</v>
      </c>
      <c r="H139" s="40" t="s">
        <v>46</v>
      </c>
      <c r="I139" s="50">
        <v>4800000</v>
      </c>
      <c r="J139" s="66">
        <v>18.899999999999999</v>
      </c>
      <c r="K139" s="67">
        <v>0</v>
      </c>
      <c r="L139" s="67">
        <v>907.2</v>
      </c>
      <c r="M139" s="70">
        <v>3.2061014674999999E-2</v>
      </c>
      <c r="N139" s="70">
        <v>1.2488095700000001E-4</v>
      </c>
      <c r="O139" s="70">
        <v>1.7669759663418901E-5</v>
      </c>
      <c r="P139" s="53"/>
    </row>
    <row r="140" spans="2:16" x14ac:dyDescent="0.2">
      <c r="B140" s="47" t="s">
        <v>1386</v>
      </c>
      <c r="C140" s="40" t="s">
        <v>1387</v>
      </c>
      <c r="D140" s="40" t="s">
        <v>157</v>
      </c>
      <c r="E140" s="40" t="s">
        <v>252</v>
      </c>
      <c r="F140" s="48">
        <v>249</v>
      </c>
      <c r="G140" s="40" t="s">
        <v>1385</v>
      </c>
      <c r="H140" s="40" t="s">
        <v>46</v>
      </c>
      <c r="I140" s="50">
        <v>0.8</v>
      </c>
      <c r="J140" s="66">
        <v>182.5</v>
      </c>
      <c r="K140" s="67">
        <v>0</v>
      </c>
      <c r="L140" s="67">
        <v>1.4599999999999999E-3</v>
      </c>
      <c r="M140" s="70">
        <v>2.3513059123645902E-8</v>
      </c>
      <c r="N140" s="70">
        <v>2.0097684949863101E-10</v>
      </c>
      <c r="O140" s="70">
        <v>2.8436782527107101E-11</v>
      </c>
      <c r="P140" s="53"/>
    </row>
    <row r="141" spans="2:16" x14ac:dyDescent="0.2">
      <c r="B141" s="63" t="s">
        <v>2642</v>
      </c>
      <c r="C141" s="40" t="s">
        <v>1388</v>
      </c>
      <c r="D141" s="40" t="s">
        <v>157</v>
      </c>
      <c r="E141" s="40" t="s">
        <v>252</v>
      </c>
      <c r="F141" s="48">
        <v>1837</v>
      </c>
      <c r="G141" s="40" t="s">
        <v>1389</v>
      </c>
      <c r="H141" s="40" t="s">
        <v>46</v>
      </c>
      <c r="I141" s="50">
        <v>23427600</v>
      </c>
      <c r="J141" s="65">
        <v>375</v>
      </c>
      <c r="K141" s="67">
        <v>0</v>
      </c>
      <c r="L141" s="67">
        <v>87853.5</v>
      </c>
      <c r="M141" s="70">
        <v>0.15804276732600001</v>
      </c>
      <c r="N141" s="70">
        <v>1.2093506606999999E-2</v>
      </c>
      <c r="O141" s="70">
        <v>1.7111444339999999E-3</v>
      </c>
      <c r="P141" s="53"/>
    </row>
    <row r="142" spans="2:16" x14ac:dyDescent="0.2">
      <c r="B142" s="47" t="s">
        <v>1390</v>
      </c>
      <c r="C142" s="40" t="s">
        <v>1391</v>
      </c>
      <c r="D142" s="40" t="s">
        <v>157</v>
      </c>
      <c r="E142" s="40" t="s">
        <v>252</v>
      </c>
      <c r="F142" s="48">
        <v>1864</v>
      </c>
      <c r="G142" s="40" t="s">
        <v>1389</v>
      </c>
      <c r="H142" s="40" t="s">
        <v>46</v>
      </c>
      <c r="I142" s="50">
        <v>1720000</v>
      </c>
      <c r="J142" s="66">
        <v>764.2</v>
      </c>
      <c r="K142" s="67">
        <v>0</v>
      </c>
      <c r="L142" s="67">
        <v>13144.24001</v>
      </c>
      <c r="M142" s="70">
        <v>7.8637403980999998E-2</v>
      </c>
      <c r="N142" s="70">
        <v>1.8093753050000001E-3</v>
      </c>
      <c r="O142" s="70">
        <v>2.5601362600000002E-4</v>
      </c>
      <c r="P142" s="53"/>
    </row>
    <row r="143" spans="2:16" x14ac:dyDescent="0.2">
      <c r="B143" s="47" t="s">
        <v>1392</v>
      </c>
      <c r="C143" s="40" t="s">
        <v>1393</v>
      </c>
      <c r="D143" s="40" t="s">
        <v>157</v>
      </c>
      <c r="E143" s="40" t="s">
        <v>252</v>
      </c>
      <c r="F143" s="48">
        <v>2391</v>
      </c>
      <c r="G143" s="40" t="s">
        <v>1389</v>
      </c>
      <c r="H143" s="40" t="s">
        <v>46</v>
      </c>
      <c r="I143" s="50">
        <v>1960361</v>
      </c>
      <c r="J143" s="66">
        <v>570.79999999999995</v>
      </c>
      <c r="K143" s="67">
        <v>0</v>
      </c>
      <c r="L143" s="67">
        <v>11189.740589999999</v>
      </c>
      <c r="M143" s="70">
        <v>0.12624247860500001</v>
      </c>
      <c r="N143" s="70">
        <v>1.5403279520000001E-3</v>
      </c>
      <c r="O143" s="70">
        <v>2.1794535500000001E-4</v>
      </c>
      <c r="P143" s="53"/>
    </row>
    <row r="144" spans="2:16" x14ac:dyDescent="0.2">
      <c r="B144" s="47" t="s">
        <v>1394</v>
      </c>
      <c r="C144" s="40" t="s">
        <v>1395</v>
      </c>
      <c r="D144" s="40" t="s">
        <v>157</v>
      </c>
      <c r="E144" s="40" t="s">
        <v>252</v>
      </c>
      <c r="F144" s="48">
        <v>1924</v>
      </c>
      <c r="G144" s="40" t="s">
        <v>1389</v>
      </c>
      <c r="H144" s="40" t="s">
        <v>46</v>
      </c>
      <c r="I144" s="50">
        <v>1359341</v>
      </c>
      <c r="J144" s="66">
        <v>259.5</v>
      </c>
      <c r="K144" s="67">
        <v>0</v>
      </c>
      <c r="L144" s="67">
        <v>3527.4898899999998</v>
      </c>
      <c r="M144" s="70">
        <v>0.164618872724</v>
      </c>
      <c r="N144" s="70">
        <v>4.8557794800000001E-4</v>
      </c>
      <c r="O144" s="70">
        <v>6.8705796485273203E-5</v>
      </c>
      <c r="P144" s="53"/>
    </row>
    <row r="145" spans="2:16" x14ac:dyDescent="0.2">
      <c r="B145" s="47" t="s">
        <v>1396</v>
      </c>
      <c r="C145" s="40" t="s">
        <v>1397</v>
      </c>
      <c r="D145" s="40" t="s">
        <v>157</v>
      </c>
      <c r="E145" s="40" t="s">
        <v>252</v>
      </c>
      <c r="F145" s="48">
        <v>1948</v>
      </c>
      <c r="G145" s="40" t="s">
        <v>421</v>
      </c>
      <c r="H145" s="40" t="s">
        <v>46</v>
      </c>
      <c r="I145" s="50">
        <v>4431775</v>
      </c>
      <c r="J145" s="66">
        <v>517.5</v>
      </c>
      <c r="K145" s="67">
        <v>0</v>
      </c>
      <c r="L145" s="67">
        <v>22934.435600000001</v>
      </c>
      <c r="M145" s="70">
        <v>3.5752823598999998E-2</v>
      </c>
      <c r="N145" s="70">
        <v>3.1570483639999998E-3</v>
      </c>
      <c r="O145" s="70">
        <v>4.4669969599999998E-4</v>
      </c>
      <c r="P145" s="53"/>
    </row>
    <row r="146" spans="2:16" x14ac:dyDescent="0.2">
      <c r="B146" s="47" t="s">
        <v>1398</v>
      </c>
      <c r="C146" s="40" t="s">
        <v>1399</v>
      </c>
      <c r="D146" s="40" t="s">
        <v>157</v>
      </c>
      <c r="E146" s="40" t="s">
        <v>252</v>
      </c>
      <c r="F146" s="48">
        <v>1738</v>
      </c>
      <c r="G146" s="40" t="s">
        <v>421</v>
      </c>
      <c r="H146" s="40" t="s">
        <v>46</v>
      </c>
      <c r="I146" s="50">
        <v>1455000</v>
      </c>
      <c r="J146" s="65">
        <v>1395</v>
      </c>
      <c r="K146" s="67">
        <v>0</v>
      </c>
      <c r="L146" s="67">
        <v>20297.25</v>
      </c>
      <c r="M146" s="70">
        <v>6.3590222682E-2</v>
      </c>
      <c r="N146" s="70">
        <v>2.7940255880000001E-3</v>
      </c>
      <c r="O146" s="70">
        <v>3.9533457799999997E-4</v>
      </c>
      <c r="P146" s="53"/>
    </row>
    <row r="147" spans="2:16" x14ac:dyDescent="0.2">
      <c r="B147" s="47" t="s">
        <v>1400</v>
      </c>
      <c r="C147" s="40" t="s">
        <v>1401</v>
      </c>
      <c r="D147" s="40" t="s">
        <v>157</v>
      </c>
      <c r="E147" s="40" t="s">
        <v>252</v>
      </c>
      <c r="F147" s="48">
        <v>1815</v>
      </c>
      <c r="G147" s="40" t="s">
        <v>421</v>
      </c>
      <c r="H147" s="40" t="s">
        <v>46</v>
      </c>
      <c r="I147" s="50">
        <v>3511621</v>
      </c>
      <c r="J147" s="66">
        <v>587.6</v>
      </c>
      <c r="K147" s="67">
        <v>0</v>
      </c>
      <c r="L147" s="67">
        <v>20634.285</v>
      </c>
      <c r="M147" s="70">
        <v>2.5301205826000001E-2</v>
      </c>
      <c r="N147" s="70">
        <v>2.840420267E-3</v>
      </c>
      <c r="O147" s="70">
        <v>4.0189909200000001E-4</v>
      </c>
      <c r="P147" s="53"/>
    </row>
    <row r="148" spans="2:16" x14ac:dyDescent="0.2">
      <c r="B148" s="47" t="s">
        <v>1402</v>
      </c>
      <c r="C148" s="40" t="s">
        <v>1403</v>
      </c>
      <c r="D148" s="40" t="s">
        <v>157</v>
      </c>
      <c r="E148" s="40" t="s">
        <v>252</v>
      </c>
      <c r="F148" s="48">
        <v>382</v>
      </c>
      <c r="G148" s="40" t="s">
        <v>720</v>
      </c>
      <c r="H148" s="40" t="s">
        <v>46</v>
      </c>
      <c r="I148" s="50">
        <v>419580</v>
      </c>
      <c r="J148" s="66">
        <v>813.6</v>
      </c>
      <c r="K148" s="67">
        <v>0</v>
      </c>
      <c r="L148" s="67">
        <v>3413.70289</v>
      </c>
      <c r="M148" s="70">
        <v>9.4672100650000004E-3</v>
      </c>
      <c r="N148" s="70">
        <v>4.6991455599999999E-4</v>
      </c>
      <c r="O148" s="70">
        <v>6.6489538832251299E-5</v>
      </c>
      <c r="P148" s="53"/>
    </row>
    <row r="149" spans="2:16" x14ac:dyDescent="0.2">
      <c r="B149" s="47" t="s">
        <v>1404</v>
      </c>
      <c r="C149" s="40" t="s">
        <v>1405</v>
      </c>
      <c r="D149" s="40" t="s">
        <v>157</v>
      </c>
      <c r="E149" s="40" t="s">
        <v>252</v>
      </c>
      <c r="F149" s="48">
        <v>770</v>
      </c>
      <c r="G149" s="40" t="s">
        <v>720</v>
      </c>
      <c r="H149" s="40" t="s">
        <v>46</v>
      </c>
      <c r="I149" s="50">
        <v>2920000</v>
      </c>
      <c r="J149" s="66">
        <v>94.1</v>
      </c>
      <c r="K149" s="67">
        <v>0</v>
      </c>
      <c r="L149" s="67">
        <v>2747.72</v>
      </c>
      <c r="M149" s="70">
        <v>2.0068992245999999E-2</v>
      </c>
      <c r="N149" s="70">
        <v>3.7823843E-4</v>
      </c>
      <c r="O149" s="70">
        <v>5.3518024716015501E-5</v>
      </c>
      <c r="P149" s="53"/>
    </row>
    <row r="150" spans="2:16" x14ac:dyDescent="0.2">
      <c r="B150" s="47" t="s">
        <v>1406</v>
      </c>
      <c r="C150" s="40" t="s">
        <v>1407</v>
      </c>
      <c r="D150" s="40" t="s">
        <v>157</v>
      </c>
      <c r="E150" s="40" t="s">
        <v>252</v>
      </c>
      <c r="F150" s="48">
        <v>2369</v>
      </c>
      <c r="G150" s="40" t="s">
        <v>720</v>
      </c>
      <c r="H150" s="40" t="s">
        <v>46</v>
      </c>
      <c r="I150" s="50">
        <v>419580</v>
      </c>
      <c r="J150" s="65">
        <v>1504</v>
      </c>
      <c r="K150" s="67">
        <v>0</v>
      </c>
      <c r="L150" s="67">
        <v>6310.4831999999997</v>
      </c>
      <c r="M150" s="70">
        <v>8.9664316569999999E-3</v>
      </c>
      <c r="N150" s="70">
        <v>8.6867193900000005E-4</v>
      </c>
      <c r="O150" s="70">
        <v>1.22910848E-4</v>
      </c>
      <c r="P150" s="53"/>
    </row>
    <row r="151" spans="2:16" x14ac:dyDescent="0.2">
      <c r="B151" s="47" t="s">
        <v>1408</v>
      </c>
      <c r="C151" s="40" t="s">
        <v>1409</v>
      </c>
      <c r="D151" s="40" t="s">
        <v>157</v>
      </c>
      <c r="E151" s="40" t="s">
        <v>252</v>
      </c>
      <c r="F151" s="48">
        <v>507</v>
      </c>
      <c r="G151" s="40" t="s">
        <v>720</v>
      </c>
      <c r="H151" s="40" t="s">
        <v>46</v>
      </c>
      <c r="I151" s="50">
        <v>1556</v>
      </c>
      <c r="J151" s="65">
        <v>23660</v>
      </c>
      <c r="K151" s="67">
        <v>0</v>
      </c>
      <c r="L151" s="67">
        <v>368.14960000000002</v>
      </c>
      <c r="M151" s="70">
        <v>4.5343002600000001E-4</v>
      </c>
      <c r="N151" s="70">
        <v>5.0677771748069201E-5</v>
      </c>
      <c r="O151" s="70">
        <v>7.1705411730420903E-6</v>
      </c>
      <c r="P151" s="53"/>
    </row>
    <row r="152" spans="2:16" x14ac:dyDescent="0.2">
      <c r="B152" s="47" t="s">
        <v>1410</v>
      </c>
      <c r="C152" s="40" t="s">
        <v>1411</v>
      </c>
      <c r="D152" s="40" t="s">
        <v>157</v>
      </c>
      <c r="E152" s="40" t="s">
        <v>252</v>
      </c>
      <c r="F152" s="48">
        <v>1999</v>
      </c>
      <c r="G152" s="40" t="s">
        <v>1275</v>
      </c>
      <c r="H152" s="40" t="s">
        <v>46</v>
      </c>
      <c r="I152" s="50">
        <v>8422020</v>
      </c>
      <c r="J152" s="66">
        <v>69.599999999999994</v>
      </c>
      <c r="K152" s="67">
        <v>0</v>
      </c>
      <c r="L152" s="67">
        <v>5861.7259199999999</v>
      </c>
      <c r="M152" s="70">
        <v>6.9979393434999995E-2</v>
      </c>
      <c r="N152" s="70">
        <v>8.0689808699999999E-4</v>
      </c>
      <c r="O152" s="70">
        <v>1.14170291E-4</v>
      </c>
      <c r="P152" s="53"/>
    </row>
    <row r="153" spans="2:16" x14ac:dyDescent="0.2">
      <c r="B153" s="47" t="s">
        <v>1412</v>
      </c>
      <c r="C153" s="40" t="s">
        <v>1413</v>
      </c>
      <c r="D153" s="40" t="s">
        <v>157</v>
      </c>
      <c r="E153" s="40" t="s">
        <v>252</v>
      </c>
      <c r="F153" s="48">
        <v>1106</v>
      </c>
      <c r="G153" s="40" t="s">
        <v>1275</v>
      </c>
      <c r="H153" s="40" t="s">
        <v>46</v>
      </c>
      <c r="I153" s="50">
        <v>375000</v>
      </c>
      <c r="J153" s="66">
        <v>703.8</v>
      </c>
      <c r="K153" s="67">
        <v>0</v>
      </c>
      <c r="L153" s="67">
        <v>2639.2500100000002</v>
      </c>
      <c r="M153" s="70">
        <v>1.6224203084000001E-2</v>
      </c>
      <c r="N153" s="70">
        <v>3.6330695300000002E-4</v>
      </c>
      <c r="O153" s="70">
        <v>5.1405327787010398E-5</v>
      </c>
      <c r="P153" s="53"/>
    </row>
    <row r="154" spans="2:16" x14ac:dyDescent="0.2">
      <c r="B154" s="47" t="s">
        <v>1414</v>
      </c>
      <c r="C154" s="40" t="s">
        <v>1415</v>
      </c>
      <c r="D154" s="40" t="s">
        <v>157</v>
      </c>
      <c r="E154" s="40" t="s">
        <v>252</v>
      </c>
      <c r="F154" s="48">
        <v>1425</v>
      </c>
      <c r="G154" s="40" t="s">
        <v>424</v>
      </c>
      <c r="H154" s="40" t="s">
        <v>46</v>
      </c>
      <c r="I154" s="50">
        <v>1066943</v>
      </c>
      <c r="J154" s="65">
        <v>2967</v>
      </c>
      <c r="K154" s="67">
        <v>0</v>
      </c>
      <c r="L154" s="67">
        <v>31656.198810000002</v>
      </c>
      <c r="M154" s="70">
        <v>6.3142626692000006E-2</v>
      </c>
      <c r="N154" s="70">
        <v>4.3576459610000003E-3</v>
      </c>
      <c r="O154" s="70">
        <v>6.1657564399999999E-4</v>
      </c>
      <c r="P154" s="53"/>
    </row>
    <row r="155" spans="2:16" x14ac:dyDescent="0.2">
      <c r="B155" s="47" t="s">
        <v>1416</v>
      </c>
      <c r="C155" s="40" t="s">
        <v>1417</v>
      </c>
      <c r="D155" s="40" t="s">
        <v>157</v>
      </c>
      <c r="E155" s="40" t="s">
        <v>252</v>
      </c>
      <c r="F155" s="48">
        <v>1912</v>
      </c>
      <c r="G155" s="40" t="s">
        <v>424</v>
      </c>
      <c r="H155" s="40" t="s">
        <v>46</v>
      </c>
      <c r="I155" s="50">
        <v>1060411</v>
      </c>
      <c r="J155" s="65">
        <v>2040</v>
      </c>
      <c r="K155" s="67">
        <v>0</v>
      </c>
      <c r="L155" s="67">
        <v>21632.384399999999</v>
      </c>
      <c r="M155" s="70">
        <v>4.7383024372000003E-2</v>
      </c>
      <c r="N155" s="70">
        <v>2.977814016E-3</v>
      </c>
      <c r="O155" s="70">
        <v>4.2133932200000003E-4</v>
      </c>
      <c r="P155" s="53"/>
    </row>
    <row r="156" spans="2:16" x14ac:dyDescent="0.2">
      <c r="B156" s="47" t="s">
        <v>1418</v>
      </c>
      <c r="C156" s="40" t="s">
        <v>1419</v>
      </c>
      <c r="D156" s="40" t="s">
        <v>157</v>
      </c>
      <c r="E156" s="40" t="s">
        <v>252</v>
      </c>
      <c r="F156" s="48">
        <v>1939</v>
      </c>
      <c r="G156" s="40" t="s">
        <v>424</v>
      </c>
      <c r="H156" s="40" t="s">
        <v>46</v>
      </c>
      <c r="I156" s="50">
        <v>9199365</v>
      </c>
      <c r="J156" s="66">
        <v>9.9</v>
      </c>
      <c r="K156" s="67">
        <v>0</v>
      </c>
      <c r="L156" s="67">
        <v>910.73712999999998</v>
      </c>
      <c r="M156" s="70">
        <v>3.4402862128999998E-2</v>
      </c>
      <c r="N156" s="70">
        <v>1.2536786200000001E-4</v>
      </c>
      <c r="O156" s="70">
        <v>1.7738653222720302E-5</v>
      </c>
      <c r="P156" s="53"/>
    </row>
    <row r="157" spans="2:16" x14ac:dyDescent="0.2">
      <c r="B157" s="47" t="s">
        <v>1418</v>
      </c>
      <c r="C157" s="40" t="s">
        <v>1420</v>
      </c>
      <c r="D157" s="40" t="s">
        <v>157</v>
      </c>
      <c r="E157" s="40" t="s">
        <v>252</v>
      </c>
      <c r="F157" s="48">
        <v>1939</v>
      </c>
      <c r="G157" s="40" t="s">
        <v>424</v>
      </c>
      <c r="H157" s="40" t="s">
        <v>46</v>
      </c>
      <c r="I157" s="50">
        <v>157298526.94</v>
      </c>
      <c r="J157" s="66">
        <v>9.9</v>
      </c>
      <c r="K157" s="67">
        <v>0</v>
      </c>
      <c r="L157" s="67">
        <v>15572.554169999999</v>
      </c>
      <c r="M157" s="70">
        <v>0.588249247152</v>
      </c>
      <c r="N157" s="70">
        <v>2.1436458049999998E-3</v>
      </c>
      <c r="O157" s="70">
        <v>3.0331050399999999E-4</v>
      </c>
      <c r="P157" s="53"/>
    </row>
    <row r="158" spans="2:16" x14ac:dyDescent="0.2">
      <c r="B158" s="47" t="s">
        <v>1421</v>
      </c>
      <c r="C158" s="40" t="s">
        <v>1422</v>
      </c>
      <c r="D158" s="40" t="s">
        <v>157</v>
      </c>
      <c r="E158" s="40" t="s">
        <v>252</v>
      </c>
      <c r="F158" s="48">
        <v>1706</v>
      </c>
      <c r="G158" s="40" t="s">
        <v>424</v>
      </c>
      <c r="H158" s="40" t="s">
        <v>46</v>
      </c>
      <c r="I158" s="50">
        <v>8710000</v>
      </c>
      <c r="J158" s="65">
        <v>425</v>
      </c>
      <c r="K158" s="67">
        <v>0</v>
      </c>
      <c r="L158" s="67">
        <v>37017.5</v>
      </c>
      <c r="M158" s="70">
        <v>9.5923299421000002E-2</v>
      </c>
      <c r="N158" s="70">
        <v>5.0956578939999999E-3</v>
      </c>
      <c r="O158" s="70">
        <v>7.2099903900000001E-4</v>
      </c>
      <c r="P158" s="53"/>
    </row>
    <row r="159" spans="2:16" x14ac:dyDescent="0.2">
      <c r="B159" s="47" t="s">
        <v>1423</v>
      </c>
      <c r="C159" s="40" t="s">
        <v>1424</v>
      </c>
      <c r="D159" s="40" t="s">
        <v>157</v>
      </c>
      <c r="E159" s="40" t="s">
        <v>252</v>
      </c>
      <c r="F159" s="48">
        <v>1664</v>
      </c>
      <c r="G159" s="40" t="s">
        <v>424</v>
      </c>
      <c r="H159" s="40" t="s">
        <v>46</v>
      </c>
      <c r="I159" s="50">
        <v>1223244</v>
      </c>
      <c r="J159" s="66">
        <v>983.4</v>
      </c>
      <c r="K159" s="67">
        <v>0</v>
      </c>
      <c r="L159" s="67">
        <v>12029.3815</v>
      </c>
      <c r="M159" s="70">
        <v>0.11763605049799999</v>
      </c>
      <c r="N159" s="70">
        <v>1.655909037E-3</v>
      </c>
      <c r="O159" s="70">
        <v>2.3429924999999999E-4</v>
      </c>
      <c r="P159" s="53"/>
    </row>
    <row r="160" spans="2:16" x14ac:dyDescent="0.2">
      <c r="B160" s="47" t="s">
        <v>1425</v>
      </c>
      <c r="C160" s="40" t="s">
        <v>1426</v>
      </c>
      <c r="D160" s="40" t="s">
        <v>157</v>
      </c>
      <c r="E160" s="40" t="s">
        <v>252</v>
      </c>
      <c r="F160" s="48">
        <v>1921</v>
      </c>
      <c r="G160" s="40" t="s">
        <v>992</v>
      </c>
      <c r="H160" s="40" t="s">
        <v>46</v>
      </c>
      <c r="I160" s="50">
        <v>1220290</v>
      </c>
      <c r="J160" s="66">
        <v>389.1</v>
      </c>
      <c r="K160" s="67">
        <v>0</v>
      </c>
      <c r="L160" s="67">
        <v>4748.1483900000003</v>
      </c>
      <c r="M160" s="70">
        <v>9.6825359040999995E-2</v>
      </c>
      <c r="N160" s="70">
        <v>6.5360815300000001E-4</v>
      </c>
      <c r="O160" s="70">
        <v>9.24808651868928E-5</v>
      </c>
      <c r="P160" s="53"/>
    </row>
    <row r="161" spans="2:16" x14ac:dyDescent="0.2">
      <c r="B161" s="47" t="s">
        <v>1427</v>
      </c>
      <c r="C161" s="40" t="s">
        <v>1428</v>
      </c>
      <c r="D161" s="40" t="s">
        <v>157</v>
      </c>
      <c r="E161" s="40" t="s">
        <v>252</v>
      </c>
      <c r="F161" s="48">
        <v>1968</v>
      </c>
      <c r="G161" s="40" t="s">
        <v>992</v>
      </c>
      <c r="H161" s="40" t="s">
        <v>46</v>
      </c>
      <c r="I161" s="50">
        <v>1375000</v>
      </c>
      <c r="J161" s="66">
        <v>357.9</v>
      </c>
      <c r="K161" s="67">
        <v>0</v>
      </c>
      <c r="L161" s="67">
        <v>4921.125</v>
      </c>
      <c r="M161" s="70">
        <v>0.150592958404</v>
      </c>
      <c r="N161" s="70">
        <v>6.7741931400000001E-4</v>
      </c>
      <c r="O161" s="70">
        <v>9.5849973571034104E-5</v>
      </c>
      <c r="P161" s="53"/>
    </row>
    <row r="162" spans="2:16" x14ac:dyDescent="0.2">
      <c r="B162" s="47" t="s">
        <v>1429</v>
      </c>
      <c r="C162" s="40" t="s">
        <v>1430</v>
      </c>
      <c r="D162" s="40" t="s">
        <v>157</v>
      </c>
      <c r="E162" s="40" t="s">
        <v>252</v>
      </c>
      <c r="F162" s="48">
        <v>1839</v>
      </c>
      <c r="G162" s="40" t="s">
        <v>992</v>
      </c>
      <c r="H162" s="40" t="s">
        <v>46</v>
      </c>
      <c r="I162" s="50">
        <v>208333</v>
      </c>
      <c r="J162" s="66">
        <v>454.4</v>
      </c>
      <c r="K162" s="67">
        <v>0</v>
      </c>
      <c r="L162" s="67">
        <v>946.66515000000004</v>
      </c>
      <c r="M162" s="70">
        <v>1.6651409953999999E-2</v>
      </c>
      <c r="N162" s="70">
        <v>1.3031354699999999E-4</v>
      </c>
      <c r="O162" s="70">
        <v>1.84384321894118E-5</v>
      </c>
      <c r="P162" s="53"/>
    </row>
    <row r="163" spans="2:16" x14ac:dyDescent="0.2">
      <c r="B163" s="47" t="s">
        <v>1431</v>
      </c>
      <c r="C163" s="40" t="s">
        <v>1432</v>
      </c>
      <c r="D163" s="40" t="s">
        <v>157</v>
      </c>
      <c r="E163" s="40" t="s">
        <v>252</v>
      </c>
      <c r="F163" s="48">
        <v>456</v>
      </c>
      <c r="G163" s="40" t="s">
        <v>992</v>
      </c>
      <c r="H163" s="40" t="s">
        <v>46</v>
      </c>
      <c r="I163" s="50">
        <v>2300000</v>
      </c>
      <c r="J163" s="66">
        <v>36.200000000000003</v>
      </c>
      <c r="K163" s="67">
        <v>0</v>
      </c>
      <c r="L163" s="67">
        <v>832.6</v>
      </c>
      <c r="M163" s="70">
        <v>2.954476071E-2</v>
      </c>
      <c r="N163" s="70">
        <v>1.14611866E-4</v>
      </c>
      <c r="O163" s="70">
        <v>1.62167569397735E-5</v>
      </c>
      <c r="P163" s="53"/>
    </row>
    <row r="164" spans="2:16" x14ac:dyDescent="0.2">
      <c r="B164" s="47" t="s">
        <v>1433</v>
      </c>
      <c r="C164" s="40" t="s">
        <v>1434</v>
      </c>
      <c r="D164" s="40" t="s">
        <v>157</v>
      </c>
      <c r="E164" s="40" t="s">
        <v>252</v>
      </c>
      <c r="F164" s="48">
        <v>1960</v>
      </c>
      <c r="G164" s="40" t="s">
        <v>992</v>
      </c>
      <c r="H164" s="40" t="s">
        <v>46</v>
      </c>
      <c r="I164" s="50">
        <v>1958713</v>
      </c>
      <c r="J164" s="66">
        <v>135.30000000000001</v>
      </c>
      <c r="K164" s="67">
        <v>0</v>
      </c>
      <c r="L164" s="67">
        <v>2650.1386900000002</v>
      </c>
      <c r="M164" s="70">
        <v>0.116446137642</v>
      </c>
      <c r="N164" s="70">
        <v>3.6480583800000001E-4</v>
      </c>
      <c r="O164" s="70">
        <v>5.1617409311097498E-5</v>
      </c>
      <c r="P164" s="53"/>
    </row>
    <row r="165" spans="2:16" x14ac:dyDescent="0.2">
      <c r="B165" s="47" t="s">
        <v>1435</v>
      </c>
      <c r="C165" s="40" t="s">
        <v>1436</v>
      </c>
      <c r="D165" s="40" t="s">
        <v>157</v>
      </c>
      <c r="E165" s="40" t="s">
        <v>252</v>
      </c>
      <c r="F165" s="48">
        <v>1081</v>
      </c>
      <c r="G165" s="40" t="s">
        <v>992</v>
      </c>
      <c r="H165" s="40" t="s">
        <v>46</v>
      </c>
      <c r="I165" s="50">
        <v>1500080</v>
      </c>
      <c r="J165" s="65">
        <v>1031</v>
      </c>
      <c r="K165" s="67">
        <v>0</v>
      </c>
      <c r="L165" s="67">
        <v>15465.8248</v>
      </c>
      <c r="M165" s="70">
        <v>7.0799838338999999E-2</v>
      </c>
      <c r="N165" s="70">
        <v>2.128953933E-3</v>
      </c>
      <c r="O165" s="70">
        <v>3.0123170899999999E-4</v>
      </c>
      <c r="P165" s="53"/>
    </row>
    <row r="166" spans="2:16" x14ac:dyDescent="0.2">
      <c r="B166" s="47" t="s">
        <v>1437</v>
      </c>
      <c r="C166" s="40" t="s">
        <v>1438</v>
      </c>
      <c r="D166" s="40" t="s">
        <v>157</v>
      </c>
      <c r="E166" s="40" t="s">
        <v>252</v>
      </c>
      <c r="F166" s="48">
        <v>216</v>
      </c>
      <c r="G166" s="40" t="s">
        <v>992</v>
      </c>
      <c r="H166" s="40" t="s">
        <v>46</v>
      </c>
      <c r="I166" s="50">
        <v>520000</v>
      </c>
      <c r="J166" s="65">
        <v>41</v>
      </c>
      <c r="K166" s="67">
        <v>0</v>
      </c>
      <c r="L166" s="67">
        <v>213.2</v>
      </c>
      <c r="M166" s="70">
        <v>5.7074885339999997E-3</v>
      </c>
      <c r="N166" s="70">
        <v>2.93481262418548E-5</v>
      </c>
      <c r="O166" s="70">
        <v>4.1525493388898798E-6</v>
      </c>
      <c r="P166" s="53"/>
    </row>
    <row r="167" spans="2:16" x14ac:dyDescent="0.2">
      <c r="B167" s="47" t="s">
        <v>1439</v>
      </c>
      <c r="C167" s="40" t="s">
        <v>1440</v>
      </c>
      <c r="D167" s="40" t="s">
        <v>157</v>
      </c>
      <c r="E167" s="40" t="s">
        <v>252</v>
      </c>
      <c r="F167" s="48">
        <v>1870</v>
      </c>
      <c r="G167" s="40" t="s">
        <v>992</v>
      </c>
      <c r="H167" s="40" t="s">
        <v>46</v>
      </c>
      <c r="I167" s="50">
        <v>1380000</v>
      </c>
      <c r="J167" s="66">
        <v>181.5</v>
      </c>
      <c r="K167" s="67">
        <v>0</v>
      </c>
      <c r="L167" s="67">
        <v>2504.6999999999998</v>
      </c>
      <c r="M167" s="70">
        <v>7.2245037577000001E-2</v>
      </c>
      <c r="N167" s="70">
        <v>3.4478542100000001E-4</v>
      </c>
      <c r="O167" s="70">
        <v>4.8784663832633597E-5</v>
      </c>
      <c r="P167" s="53"/>
    </row>
    <row r="168" spans="2:16" x14ac:dyDescent="0.2">
      <c r="B168" s="47" t="s">
        <v>1441</v>
      </c>
      <c r="C168" s="40" t="s">
        <v>1442</v>
      </c>
      <c r="D168" s="40" t="s">
        <v>157</v>
      </c>
      <c r="E168" s="40" t="s">
        <v>252</v>
      </c>
      <c r="F168" s="48">
        <v>2353</v>
      </c>
      <c r="G168" s="40" t="s">
        <v>992</v>
      </c>
      <c r="H168" s="40" t="s">
        <v>46</v>
      </c>
      <c r="I168" s="50">
        <v>483031</v>
      </c>
      <c r="J168" s="65">
        <v>2826</v>
      </c>
      <c r="K168" s="67">
        <v>0</v>
      </c>
      <c r="L168" s="67">
        <v>13650.45606</v>
      </c>
      <c r="M168" s="70">
        <v>0.13269863683499999</v>
      </c>
      <c r="N168" s="70">
        <v>1.879058666E-3</v>
      </c>
      <c r="O168" s="70">
        <v>2.6587332199999998E-4</v>
      </c>
      <c r="P168" s="53"/>
    </row>
    <row r="169" spans="2:16" x14ac:dyDescent="0.2">
      <c r="B169" s="47" t="s">
        <v>1443</v>
      </c>
      <c r="C169" s="40" t="s">
        <v>1444</v>
      </c>
      <c r="D169" s="40" t="s">
        <v>157</v>
      </c>
      <c r="E169" s="40" t="s">
        <v>252</v>
      </c>
      <c r="F169" s="48">
        <v>1861</v>
      </c>
      <c r="G169" s="40" t="s">
        <v>992</v>
      </c>
      <c r="H169" s="40" t="s">
        <v>46</v>
      </c>
      <c r="I169" s="50">
        <v>2635350</v>
      </c>
      <c r="J169" s="66">
        <v>526.5</v>
      </c>
      <c r="K169" s="67">
        <v>0</v>
      </c>
      <c r="L169" s="67">
        <v>13875.117749999999</v>
      </c>
      <c r="M169" s="70">
        <v>0.188536149348</v>
      </c>
      <c r="N169" s="70">
        <v>1.9099845559999999E-3</v>
      </c>
      <c r="O169" s="70">
        <v>2.70249113E-4</v>
      </c>
      <c r="P169" s="53"/>
    </row>
    <row r="170" spans="2:16" x14ac:dyDescent="0.2">
      <c r="B170" s="47" t="s">
        <v>1445</v>
      </c>
      <c r="C170" s="40" t="s">
        <v>1446</v>
      </c>
      <c r="D170" s="40" t="s">
        <v>157</v>
      </c>
      <c r="E170" s="40" t="s">
        <v>252</v>
      </c>
      <c r="F170" s="48">
        <v>1977</v>
      </c>
      <c r="G170" s="40" t="s">
        <v>992</v>
      </c>
      <c r="H170" s="40" t="s">
        <v>46</v>
      </c>
      <c r="I170" s="50">
        <v>1495000</v>
      </c>
      <c r="J170" s="66">
        <v>312.3</v>
      </c>
      <c r="K170" s="67">
        <v>0</v>
      </c>
      <c r="L170" s="67">
        <v>4668.8850000000002</v>
      </c>
      <c r="M170" s="70">
        <v>4.0525063871000001E-2</v>
      </c>
      <c r="N170" s="70">
        <v>6.4269712099999997E-4</v>
      </c>
      <c r="O170" s="70">
        <v>9.0937032458268698E-5</v>
      </c>
      <c r="P170" s="53"/>
    </row>
    <row r="171" spans="2:16" x14ac:dyDescent="0.2">
      <c r="B171" s="47" t="s">
        <v>1445</v>
      </c>
      <c r="C171" s="40" t="s">
        <v>1447</v>
      </c>
      <c r="D171" s="40" t="s">
        <v>157</v>
      </c>
      <c r="E171" s="40" t="s">
        <v>252</v>
      </c>
      <c r="F171" s="48">
        <v>1977</v>
      </c>
      <c r="G171" s="40" t="s">
        <v>992</v>
      </c>
      <c r="H171" s="40" t="s">
        <v>46</v>
      </c>
      <c r="I171" s="50">
        <v>1810900</v>
      </c>
      <c r="J171" s="66">
        <v>297.95929999999998</v>
      </c>
      <c r="K171" s="67">
        <v>0</v>
      </c>
      <c r="L171" s="67">
        <v>5395.7449399999996</v>
      </c>
      <c r="M171" s="70">
        <v>4.9088186062000001E-2</v>
      </c>
      <c r="N171" s="70">
        <v>7.4275329999999996E-4</v>
      </c>
      <c r="O171" s="70">
        <v>1.05094263E-4</v>
      </c>
      <c r="P171" s="53"/>
    </row>
    <row r="172" spans="2:16" x14ac:dyDescent="0.2">
      <c r="B172" s="47" t="s">
        <v>1448</v>
      </c>
      <c r="C172" s="40" t="s">
        <v>1449</v>
      </c>
      <c r="D172" s="40" t="s">
        <v>157</v>
      </c>
      <c r="E172" s="40" t="s">
        <v>252</v>
      </c>
      <c r="F172" s="48">
        <v>1860</v>
      </c>
      <c r="G172" s="40" t="s">
        <v>992</v>
      </c>
      <c r="H172" s="40" t="s">
        <v>46</v>
      </c>
      <c r="I172" s="50">
        <v>463116</v>
      </c>
      <c r="J172" s="65">
        <v>1465</v>
      </c>
      <c r="K172" s="67">
        <v>0</v>
      </c>
      <c r="L172" s="67">
        <v>6784.6494000000002</v>
      </c>
      <c r="M172" s="70">
        <v>0.14264206732900001</v>
      </c>
      <c r="N172" s="70">
        <v>9.3394346599999999E-4</v>
      </c>
      <c r="O172" s="70">
        <v>1.3214630099999999E-4</v>
      </c>
      <c r="P172" s="53"/>
    </row>
    <row r="173" spans="2:16" x14ac:dyDescent="0.2">
      <c r="B173" s="47" t="s">
        <v>1450</v>
      </c>
      <c r="C173" s="40" t="s">
        <v>1451</v>
      </c>
      <c r="D173" s="40" t="s">
        <v>157</v>
      </c>
      <c r="E173" s="40" t="s">
        <v>252</v>
      </c>
      <c r="F173" s="48">
        <v>1991</v>
      </c>
      <c r="G173" s="40" t="s">
        <v>992</v>
      </c>
      <c r="H173" s="40" t="s">
        <v>46</v>
      </c>
      <c r="I173" s="50">
        <v>905797</v>
      </c>
      <c r="J173" s="66">
        <v>90.2</v>
      </c>
      <c r="K173" s="67">
        <v>0</v>
      </c>
      <c r="L173" s="67">
        <v>817.02889000000005</v>
      </c>
      <c r="M173" s="70">
        <v>0.12635488794700001</v>
      </c>
      <c r="N173" s="70">
        <v>1.12468419E-4</v>
      </c>
      <c r="O173" s="70">
        <v>1.5913474563899799E-5</v>
      </c>
      <c r="P173" s="53"/>
    </row>
    <row r="174" spans="2:16" x14ac:dyDescent="0.2">
      <c r="B174" s="44" t="s">
        <v>1452</v>
      </c>
      <c r="C174" s="37"/>
      <c r="D174" s="37"/>
      <c r="E174" s="37"/>
      <c r="F174" s="37"/>
      <c r="G174" s="37"/>
      <c r="H174" s="37"/>
      <c r="I174" s="37"/>
      <c r="J174" s="61"/>
      <c r="K174" s="61"/>
      <c r="L174" s="68">
        <v>28107.696209999998</v>
      </c>
      <c r="M174" s="61"/>
      <c r="N174" s="69">
        <v>3.8691755E-3</v>
      </c>
      <c r="O174" s="69">
        <v>5.4746057800000001E-4</v>
      </c>
      <c r="P174" s="53"/>
    </row>
    <row r="175" spans="2:16" x14ac:dyDescent="0.2">
      <c r="B175" s="63" t="s">
        <v>2643</v>
      </c>
      <c r="C175" s="40" t="s">
        <v>1453</v>
      </c>
      <c r="D175" s="40" t="s">
        <v>157</v>
      </c>
      <c r="E175" s="40" t="s">
        <v>252</v>
      </c>
      <c r="F175" s="48">
        <v>1701</v>
      </c>
      <c r="G175" s="40" t="s">
        <v>341</v>
      </c>
      <c r="H175" s="40" t="s">
        <v>46</v>
      </c>
      <c r="I175" s="50">
        <v>233921</v>
      </c>
      <c r="J175" s="65">
        <v>9305</v>
      </c>
      <c r="K175" s="67">
        <v>1284.43019</v>
      </c>
      <c r="L175" s="67">
        <v>23050.77924</v>
      </c>
      <c r="M175" s="70">
        <v>7.9244859878000007E-2</v>
      </c>
      <c r="N175" s="70">
        <v>3.1730636910000001E-3</v>
      </c>
      <c r="O175" s="70">
        <v>4.4896574999999999E-4</v>
      </c>
      <c r="P175" s="53"/>
    </row>
    <row r="176" spans="2:16" x14ac:dyDescent="0.2">
      <c r="B176" s="47" t="s">
        <v>1454</v>
      </c>
      <c r="C176" s="40" t="s">
        <v>1455</v>
      </c>
      <c r="D176" s="40" t="s">
        <v>157</v>
      </c>
      <c r="E176" s="40" t="s">
        <v>252</v>
      </c>
      <c r="F176" s="48">
        <v>1146</v>
      </c>
      <c r="G176" s="40" t="s">
        <v>992</v>
      </c>
      <c r="H176" s="40" t="s">
        <v>46</v>
      </c>
      <c r="I176" s="50">
        <v>78609</v>
      </c>
      <c r="J176" s="65">
        <v>6433</v>
      </c>
      <c r="K176" s="67">
        <v>0</v>
      </c>
      <c r="L176" s="67">
        <v>5056.9169700000002</v>
      </c>
      <c r="M176" s="70">
        <v>1.4256202499999999E-3</v>
      </c>
      <c r="N176" s="70">
        <v>6.9611180800000004E-4</v>
      </c>
      <c r="O176" s="70">
        <v>9.84948274887173E-5</v>
      </c>
      <c r="P176" s="53"/>
    </row>
    <row r="177" spans="2:16" x14ac:dyDescent="0.2">
      <c r="B177" s="44" t="s">
        <v>1456</v>
      </c>
      <c r="C177" s="37"/>
      <c r="D177" s="37"/>
      <c r="E177" s="37"/>
      <c r="F177" s="37"/>
      <c r="G177" s="37"/>
      <c r="H177" s="37"/>
      <c r="I177" s="37"/>
      <c r="J177" s="61"/>
      <c r="K177" s="61"/>
      <c r="L177" s="61"/>
      <c r="M177" s="61"/>
      <c r="N177" s="61"/>
      <c r="O177" s="61"/>
      <c r="P177" s="53"/>
    </row>
    <row r="178" spans="2:16" x14ac:dyDescent="0.2">
      <c r="B178" s="44" t="s">
        <v>1457</v>
      </c>
      <c r="C178" s="37"/>
      <c r="D178" s="37"/>
      <c r="E178" s="37"/>
      <c r="F178" s="37"/>
      <c r="G178" s="37"/>
      <c r="H178" s="37"/>
      <c r="I178" s="37"/>
      <c r="J178" s="61"/>
      <c r="K178" s="61"/>
      <c r="L178" s="68">
        <v>1014907.87332</v>
      </c>
      <c r="M178" s="61"/>
      <c r="N178" s="69">
        <v>0.139707525281</v>
      </c>
      <c r="O178" s="69">
        <v>1.9767612656000001E-2</v>
      </c>
      <c r="P178" s="53"/>
    </row>
    <row r="179" spans="2:16" x14ac:dyDescent="0.2">
      <c r="B179" s="44" t="s">
        <v>1458</v>
      </c>
      <c r="C179" s="37"/>
      <c r="D179" s="37"/>
      <c r="E179" s="37"/>
      <c r="F179" s="37"/>
      <c r="G179" s="37"/>
      <c r="H179" s="37"/>
      <c r="I179" s="37"/>
      <c r="J179" s="61"/>
      <c r="K179" s="61"/>
      <c r="L179" s="68">
        <v>227646.51496</v>
      </c>
      <c r="M179" s="61"/>
      <c r="N179" s="69">
        <v>3.1336766694999997E-2</v>
      </c>
      <c r="O179" s="69">
        <v>4.4339276970000001E-3</v>
      </c>
      <c r="P179" s="53"/>
    </row>
    <row r="180" spans="2:16" x14ac:dyDescent="0.2">
      <c r="B180" s="64" t="s">
        <v>1459</v>
      </c>
      <c r="C180" s="40" t="s">
        <v>1460</v>
      </c>
      <c r="D180" s="40" t="s">
        <v>219</v>
      </c>
      <c r="E180" s="40" t="s">
        <v>1019</v>
      </c>
      <c r="F180" s="48">
        <v>993</v>
      </c>
      <c r="G180" s="40" t="s">
        <v>1461</v>
      </c>
      <c r="H180" s="40" t="s">
        <v>47</v>
      </c>
      <c r="I180" s="50">
        <v>1500000</v>
      </c>
      <c r="J180" s="65">
        <v>35</v>
      </c>
      <c r="K180" s="67">
        <v>0</v>
      </c>
      <c r="L180" s="67">
        <v>1853.7749899999999</v>
      </c>
      <c r="M180" s="70">
        <v>6.2327477020000001E-3</v>
      </c>
      <c r="N180" s="70">
        <v>2.5518209300000002E-4</v>
      </c>
      <c r="O180" s="70">
        <v>3.6106435784123302E-5</v>
      </c>
      <c r="P180" s="53"/>
    </row>
    <row r="181" spans="2:16" x14ac:dyDescent="0.2">
      <c r="B181" s="64" t="s">
        <v>1462</v>
      </c>
      <c r="C181" s="40" t="s">
        <v>1463</v>
      </c>
      <c r="D181" s="40" t="s">
        <v>219</v>
      </c>
      <c r="E181" s="40" t="s">
        <v>1019</v>
      </c>
      <c r="F181" s="48">
        <v>993</v>
      </c>
      <c r="G181" s="40" t="s">
        <v>1464</v>
      </c>
      <c r="H181" s="40" t="s">
        <v>47</v>
      </c>
      <c r="I181" s="50">
        <v>142406</v>
      </c>
      <c r="J181" s="65">
        <v>2202</v>
      </c>
      <c r="K181" s="67">
        <v>0</v>
      </c>
      <c r="L181" s="67">
        <v>11072.439609999999</v>
      </c>
      <c r="M181" s="70">
        <v>2.8604391100000002E-3</v>
      </c>
      <c r="N181" s="70">
        <v>1.5241808410000001E-3</v>
      </c>
      <c r="O181" s="70">
        <v>2.1566065499999999E-4</v>
      </c>
      <c r="P181" s="53"/>
    </row>
    <row r="182" spans="2:16" x14ac:dyDescent="0.2">
      <c r="B182" s="64" t="s">
        <v>1465</v>
      </c>
      <c r="C182" s="40" t="s">
        <v>1466</v>
      </c>
      <c r="D182" s="40" t="s">
        <v>219</v>
      </c>
      <c r="E182" s="40" t="s">
        <v>1019</v>
      </c>
      <c r="F182" s="48">
        <v>994</v>
      </c>
      <c r="G182" s="40" t="s">
        <v>1031</v>
      </c>
      <c r="H182" s="40" t="s">
        <v>47</v>
      </c>
      <c r="I182" s="50">
        <v>0</v>
      </c>
      <c r="J182" s="65">
        <v>135</v>
      </c>
      <c r="K182" s="67">
        <v>0</v>
      </c>
      <c r="L182" s="67">
        <v>1.0000000000000001E-5</v>
      </c>
      <c r="M182" s="70">
        <v>0</v>
      </c>
      <c r="N182" s="70">
        <v>1.37655376368925E-12</v>
      </c>
      <c r="O182" s="70">
        <v>1.9477248306237701E-13</v>
      </c>
      <c r="P182" s="53"/>
    </row>
    <row r="183" spans="2:16" x14ac:dyDescent="0.2">
      <c r="B183" s="64" t="s">
        <v>1467</v>
      </c>
      <c r="C183" s="40" t="s">
        <v>1468</v>
      </c>
      <c r="D183" s="40" t="s">
        <v>219</v>
      </c>
      <c r="E183" s="40" t="s">
        <v>1019</v>
      </c>
      <c r="F183" s="48">
        <v>993</v>
      </c>
      <c r="G183" s="40" t="s">
        <v>1469</v>
      </c>
      <c r="H183" s="40" t="s">
        <v>47</v>
      </c>
      <c r="I183" s="50">
        <v>284435</v>
      </c>
      <c r="J183" s="65">
        <v>3556</v>
      </c>
      <c r="K183" s="67">
        <v>0</v>
      </c>
      <c r="L183" s="67">
        <v>35714.329879999998</v>
      </c>
      <c r="M183" s="70">
        <v>3.423583323E-3</v>
      </c>
      <c r="N183" s="70">
        <v>4.9162695210000001E-3</v>
      </c>
      <c r="O183" s="70">
        <v>6.9561687100000002E-4</v>
      </c>
      <c r="P183" s="53"/>
    </row>
    <row r="184" spans="2:16" x14ac:dyDescent="0.2">
      <c r="B184" s="64" t="s">
        <v>1470</v>
      </c>
      <c r="C184" s="40" t="s">
        <v>1471</v>
      </c>
      <c r="D184" s="40" t="s">
        <v>1472</v>
      </c>
      <c r="E184" s="40" t="s">
        <v>1019</v>
      </c>
      <c r="F184" s="48">
        <v>993</v>
      </c>
      <c r="G184" s="40" t="s">
        <v>1473</v>
      </c>
      <c r="H184" s="40" t="s">
        <v>58</v>
      </c>
      <c r="I184" s="50">
        <v>1365358.96</v>
      </c>
      <c r="J184" s="65">
        <v>1500</v>
      </c>
      <c r="K184" s="67">
        <v>0</v>
      </c>
      <c r="L184" s="67">
        <v>78206.395869999993</v>
      </c>
      <c r="M184" s="70">
        <v>9.3294054904000001E-2</v>
      </c>
      <c r="N184" s="70">
        <v>1.0765530856999999E-2</v>
      </c>
      <c r="O184" s="70">
        <v>1.5232453910000001E-3</v>
      </c>
      <c r="P184" s="53"/>
    </row>
    <row r="185" spans="2:16" x14ac:dyDescent="0.2">
      <c r="B185" s="64" t="s">
        <v>1474</v>
      </c>
      <c r="C185" s="40" t="s">
        <v>1475</v>
      </c>
      <c r="D185" s="40" t="s">
        <v>1024</v>
      </c>
      <c r="E185" s="40" t="s">
        <v>1019</v>
      </c>
      <c r="F185" s="48">
        <v>993</v>
      </c>
      <c r="G185" s="40" t="s">
        <v>1476</v>
      </c>
      <c r="H185" s="40" t="s">
        <v>47</v>
      </c>
      <c r="I185" s="50">
        <v>1511263</v>
      </c>
      <c r="J185" s="65">
        <v>550</v>
      </c>
      <c r="K185" s="67">
        <v>0</v>
      </c>
      <c r="L185" s="67">
        <v>29349.483090000002</v>
      </c>
      <c r="M185" s="70">
        <v>1.9879360777000001E-2</v>
      </c>
      <c r="N185" s="70">
        <v>4.0401141400000003E-3</v>
      </c>
      <c r="O185" s="70">
        <v>5.7164716899999997E-4</v>
      </c>
      <c r="P185" s="53"/>
    </row>
    <row r="186" spans="2:16" x14ac:dyDescent="0.2">
      <c r="B186" s="64" t="s">
        <v>1477</v>
      </c>
      <c r="C186" s="40" t="s">
        <v>1478</v>
      </c>
      <c r="D186" s="40" t="s">
        <v>219</v>
      </c>
      <c r="E186" s="40" t="s">
        <v>1019</v>
      </c>
      <c r="F186" s="48">
        <v>993</v>
      </c>
      <c r="G186" s="40" t="s">
        <v>1476</v>
      </c>
      <c r="H186" s="40" t="s">
        <v>47</v>
      </c>
      <c r="I186" s="50">
        <v>300000</v>
      </c>
      <c r="J186" s="65">
        <v>287</v>
      </c>
      <c r="K186" s="67">
        <v>0</v>
      </c>
      <c r="L186" s="67">
        <v>3040.1909900000001</v>
      </c>
      <c r="M186" s="70">
        <v>1.1842238730000001E-3</v>
      </c>
      <c r="N186" s="70">
        <v>4.1849863400000002E-4</v>
      </c>
      <c r="O186" s="70">
        <v>5.9214554810616698E-5</v>
      </c>
      <c r="P186" s="53"/>
    </row>
    <row r="187" spans="2:16" x14ac:dyDescent="0.2">
      <c r="B187" s="64" t="s">
        <v>1479</v>
      </c>
      <c r="C187" s="40" t="s">
        <v>1480</v>
      </c>
      <c r="D187" s="40" t="s">
        <v>219</v>
      </c>
      <c r="E187" s="40" t="s">
        <v>1019</v>
      </c>
      <c r="F187" s="48">
        <v>993</v>
      </c>
      <c r="G187" s="40" t="s">
        <v>1481</v>
      </c>
      <c r="H187" s="40" t="s">
        <v>47</v>
      </c>
      <c r="I187" s="50">
        <v>1861335.62</v>
      </c>
      <c r="J187" s="65">
        <v>330</v>
      </c>
      <c r="K187" s="67">
        <v>0</v>
      </c>
      <c r="L187" s="67">
        <v>21688.84103</v>
      </c>
      <c r="M187" s="70">
        <v>2.9479027355E-2</v>
      </c>
      <c r="N187" s="70">
        <v>2.9855855740000001E-3</v>
      </c>
      <c r="O187" s="70">
        <v>4.22438942E-4</v>
      </c>
      <c r="P187" s="53"/>
    </row>
    <row r="188" spans="2:16" x14ac:dyDescent="0.2">
      <c r="B188" s="64" t="s">
        <v>1482</v>
      </c>
      <c r="C188" s="40" t="s">
        <v>1483</v>
      </c>
      <c r="D188" s="40" t="s">
        <v>1043</v>
      </c>
      <c r="E188" s="40" t="s">
        <v>1019</v>
      </c>
      <c r="F188" s="48">
        <v>993</v>
      </c>
      <c r="G188" s="40" t="s">
        <v>1481</v>
      </c>
      <c r="H188" s="40" t="s">
        <v>48</v>
      </c>
      <c r="I188" s="50">
        <v>12038</v>
      </c>
      <c r="J188" s="65">
        <v>975</v>
      </c>
      <c r="K188" s="67">
        <v>0</v>
      </c>
      <c r="L188" s="67">
        <v>440.92576000000003</v>
      </c>
      <c r="M188" s="70">
        <v>6.8123780600000004E-4</v>
      </c>
      <c r="N188" s="70">
        <v>6.0695801443554297E-5</v>
      </c>
      <c r="O188" s="70">
        <v>8.5880205121365803E-6</v>
      </c>
      <c r="P188" s="53"/>
    </row>
    <row r="189" spans="2:16" x14ac:dyDescent="0.2">
      <c r="B189" s="64" t="s">
        <v>1484</v>
      </c>
      <c r="C189" s="40" t="s">
        <v>1485</v>
      </c>
      <c r="D189" s="40" t="s">
        <v>219</v>
      </c>
      <c r="E189" s="40" t="s">
        <v>1019</v>
      </c>
      <c r="F189" s="48">
        <v>993</v>
      </c>
      <c r="G189" s="40" t="s">
        <v>1486</v>
      </c>
      <c r="H189" s="40" t="s">
        <v>47</v>
      </c>
      <c r="I189" s="50">
        <v>615112</v>
      </c>
      <c r="J189" s="65">
        <v>2121</v>
      </c>
      <c r="K189" s="67">
        <v>212.85211000000001</v>
      </c>
      <c r="L189" s="67">
        <v>46280.133730000001</v>
      </c>
      <c r="M189" s="70">
        <v>3.0350078937000001E-2</v>
      </c>
      <c r="N189" s="70">
        <v>6.370709227E-3</v>
      </c>
      <c r="O189" s="70">
        <v>9.0140965600000002E-4</v>
      </c>
      <c r="P189" s="53"/>
    </row>
    <row r="190" spans="2:16" x14ac:dyDescent="0.2">
      <c r="B190" s="44" t="s">
        <v>1487</v>
      </c>
      <c r="C190" s="37"/>
      <c r="D190" s="37"/>
      <c r="E190" s="37"/>
      <c r="F190" s="37"/>
      <c r="G190" s="37"/>
      <c r="H190" s="37"/>
      <c r="I190" s="37"/>
      <c r="J190" s="61"/>
      <c r="K190" s="61"/>
      <c r="L190" s="68">
        <v>787261.35835999995</v>
      </c>
      <c r="M190" s="61"/>
      <c r="N190" s="69">
        <v>0.108370758585</v>
      </c>
      <c r="O190" s="69">
        <v>1.5333684958000001E-2</v>
      </c>
      <c r="P190" s="53"/>
    </row>
    <row r="191" spans="2:16" x14ac:dyDescent="0.2">
      <c r="B191" s="64" t="s">
        <v>1488</v>
      </c>
      <c r="C191" s="40" t="s">
        <v>1489</v>
      </c>
      <c r="D191" s="40" t="s">
        <v>1490</v>
      </c>
      <c r="E191" s="40" t="s">
        <v>1019</v>
      </c>
      <c r="F191" s="48">
        <v>994</v>
      </c>
      <c r="G191" s="37"/>
      <c r="H191" s="40" t="s">
        <v>49</v>
      </c>
      <c r="I191" s="50">
        <v>800000</v>
      </c>
      <c r="J191" s="66">
        <v>177.6</v>
      </c>
      <c r="K191" s="67">
        <v>0</v>
      </c>
      <c r="L191" s="67">
        <v>6032.8588799999998</v>
      </c>
      <c r="M191" s="70">
        <v>7.9589143499999996E-4</v>
      </c>
      <c r="N191" s="70">
        <v>8.3045545900000003E-4</v>
      </c>
      <c r="O191" s="70">
        <v>1.1750349E-4</v>
      </c>
      <c r="P191" s="53"/>
    </row>
    <row r="192" spans="2:16" x14ac:dyDescent="0.2">
      <c r="B192" s="64" t="s">
        <v>1491</v>
      </c>
      <c r="C192" s="40" t="s">
        <v>1492</v>
      </c>
      <c r="D192" s="40" t="s">
        <v>219</v>
      </c>
      <c r="E192" s="40" t="s">
        <v>1019</v>
      </c>
      <c r="F192" s="48">
        <v>994</v>
      </c>
      <c r="G192" s="40" t="s">
        <v>1464</v>
      </c>
      <c r="H192" s="40" t="s">
        <v>47</v>
      </c>
      <c r="I192" s="50">
        <v>5489.06</v>
      </c>
      <c r="J192" s="65">
        <v>715</v>
      </c>
      <c r="K192" s="67">
        <v>0</v>
      </c>
      <c r="L192" s="67">
        <v>138.58038999999999</v>
      </c>
      <c r="M192" s="70">
        <v>2.82248601953986E-5</v>
      </c>
      <c r="N192" s="70">
        <v>1.90763357428024E-5</v>
      </c>
      <c r="O192" s="70">
        <v>2.6991646664052598E-6</v>
      </c>
      <c r="P192" s="53"/>
    </row>
    <row r="193" spans="2:16" x14ac:dyDescent="0.2">
      <c r="B193" s="64" t="s">
        <v>1493</v>
      </c>
      <c r="C193" s="40" t="s">
        <v>1494</v>
      </c>
      <c r="D193" s="40" t="s">
        <v>1495</v>
      </c>
      <c r="E193" s="40" t="s">
        <v>1019</v>
      </c>
      <c r="F193" s="48">
        <v>994</v>
      </c>
      <c r="G193" s="40" t="s">
        <v>1464</v>
      </c>
      <c r="H193" s="40" t="s">
        <v>48</v>
      </c>
      <c r="I193" s="50">
        <v>123961</v>
      </c>
      <c r="J193" s="65">
        <v>19255</v>
      </c>
      <c r="K193" s="67">
        <v>0</v>
      </c>
      <c r="L193" s="67">
        <v>89667.5098</v>
      </c>
      <c r="M193" s="70">
        <v>2.8458281149999999E-3</v>
      </c>
      <c r="N193" s="70">
        <v>1.2343214809000001E-2</v>
      </c>
      <c r="O193" s="70">
        <v>1.746476353E-3</v>
      </c>
      <c r="P193" s="53"/>
    </row>
    <row r="194" spans="2:16" x14ac:dyDescent="0.2">
      <c r="B194" s="64" t="s">
        <v>1496</v>
      </c>
      <c r="C194" s="40" t="s">
        <v>1497</v>
      </c>
      <c r="D194" s="40" t="s">
        <v>1490</v>
      </c>
      <c r="E194" s="40" t="s">
        <v>1019</v>
      </c>
      <c r="F194" s="48">
        <v>994</v>
      </c>
      <c r="G194" s="40" t="s">
        <v>1102</v>
      </c>
      <c r="H194" s="40" t="s">
        <v>49</v>
      </c>
      <c r="I194" s="50">
        <v>1143909</v>
      </c>
      <c r="J194" s="65">
        <v>1190</v>
      </c>
      <c r="K194" s="67">
        <v>0</v>
      </c>
      <c r="L194" s="67">
        <v>57800.108840000001</v>
      </c>
      <c r="M194" s="70">
        <v>2.6953427134000001E-2</v>
      </c>
      <c r="N194" s="70">
        <v>7.9564957359999997E-3</v>
      </c>
      <c r="O194" s="70">
        <v>1.125787072E-3</v>
      </c>
      <c r="P194" s="53"/>
    </row>
    <row r="195" spans="2:16" x14ac:dyDescent="0.2">
      <c r="B195" s="64" t="s">
        <v>1498</v>
      </c>
      <c r="C195" s="40" t="s">
        <v>1499</v>
      </c>
      <c r="D195" s="40" t="s">
        <v>1024</v>
      </c>
      <c r="E195" s="40" t="s">
        <v>1019</v>
      </c>
      <c r="F195" s="48">
        <v>994</v>
      </c>
      <c r="G195" s="40" t="s">
        <v>1031</v>
      </c>
      <c r="H195" s="40" t="s">
        <v>47</v>
      </c>
      <c r="I195" s="50">
        <v>5070</v>
      </c>
      <c r="J195" s="65">
        <v>14986</v>
      </c>
      <c r="K195" s="67">
        <v>0</v>
      </c>
      <c r="L195" s="67">
        <v>2682.8192100000001</v>
      </c>
      <c r="M195" s="70">
        <v>2.0389335282173099E-5</v>
      </c>
      <c r="N195" s="70">
        <v>3.6930448799999999E-4</v>
      </c>
      <c r="O195" s="70">
        <v>5.22539359139145E-5</v>
      </c>
      <c r="P195" s="53"/>
    </row>
    <row r="196" spans="2:16" x14ac:dyDescent="0.2">
      <c r="B196" s="64" t="s">
        <v>1500</v>
      </c>
      <c r="C196" s="40" t="s">
        <v>1501</v>
      </c>
      <c r="D196" s="40" t="s">
        <v>219</v>
      </c>
      <c r="E196" s="40" t="s">
        <v>1019</v>
      </c>
      <c r="F196" s="48">
        <v>994</v>
      </c>
      <c r="G196" s="40" t="s">
        <v>1469</v>
      </c>
      <c r="H196" s="40" t="s">
        <v>47</v>
      </c>
      <c r="I196" s="50">
        <v>1288518</v>
      </c>
      <c r="J196" s="65">
        <v>378</v>
      </c>
      <c r="K196" s="67">
        <v>0</v>
      </c>
      <c r="L196" s="67">
        <v>17198.081689999999</v>
      </c>
      <c r="M196" s="70">
        <v>5.5308906982999999E-2</v>
      </c>
      <c r="N196" s="70">
        <v>2.3674084070000002E-3</v>
      </c>
      <c r="O196" s="70">
        <v>3.3497130700000001E-4</v>
      </c>
      <c r="P196" s="53"/>
    </row>
    <row r="197" spans="2:16" x14ac:dyDescent="0.2">
      <c r="B197" s="64" t="s">
        <v>1502</v>
      </c>
      <c r="C197" s="40" t="s">
        <v>1503</v>
      </c>
      <c r="D197" s="40" t="s">
        <v>1504</v>
      </c>
      <c r="E197" s="40" t="s">
        <v>1019</v>
      </c>
      <c r="F197" s="48">
        <v>994</v>
      </c>
      <c r="G197" s="40" t="s">
        <v>1025</v>
      </c>
      <c r="H197" s="40" t="s">
        <v>50</v>
      </c>
      <c r="I197" s="50">
        <v>100000.02</v>
      </c>
      <c r="J197" s="65">
        <v>445</v>
      </c>
      <c r="K197" s="67">
        <v>0</v>
      </c>
      <c r="L197" s="67">
        <v>1156.6887400000001</v>
      </c>
      <c r="M197" s="70">
        <v>4.0426638399999999E-2</v>
      </c>
      <c r="N197" s="70">
        <v>1.5922442300000001E-4</v>
      </c>
      <c r="O197" s="70">
        <v>2.2529113802009199E-5</v>
      </c>
      <c r="P197" s="53"/>
    </row>
    <row r="198" spans="2:16" x14ac:dyDescent="0.2">
      <c r="B198" s="64" t="s">
        <v>1505</v>
      </c>
      <c r="C198" s="40" t="s">
        <v>1506</v>
      </c>
      <c r="D198" s="40" t="s">
        <v>216</v>
      </c>
      <c r="E198" s="40" t="s">
        <v>1019</v>
      </c>
      <c r="F198" s="48">
        <v>994</v>
      </c>
      <c r="G198" s="40" t="s">
        <v>1507</v>
      </c>
      <c r="H198" s="40" t="s">
        <v>48</v>
      </c>
      <c r="I198" s="50">
        <v>67676</v>
      </c>
      <c r="J198" s="65">
        <v>5995</v>
      </c>
      <c r="K198" s="67">
        <v>0</v>
      </c>
      <c r="L198" s="67">
        <v>15241.59381</v>
      </c>
      <c r="M198" s="70">
        <v>7.0495833299999997E-4</v>
      </c>
      <c r="N198" s="70">
        <v>2.0980873320000002E-3</v>
      </c>
      <c r="O198" s="70">
        <v>2.96864307E-4</v>
      </c>
      <c r="P198" s="53"/>
    </row>
    <row r="199" spans="2:16" x14ac:dyDescent="0.2">
      <c r="B199" s="64" t="s">
        <v>1508</v>
      </c>
      <c r="C199" s="40" t="s">
        <v>1509</v>
      </c>
      <c r="D199" s="40" t="s">
        <v>62</v>
      </c>
      <c r="E199" s="40" t="s">
        <v>1019</v>
      </c>
      <c r="F199" s="48">
        <v>994</v>
      </c>
      <c r="G199" s="40" t="s">
        <v>1510</v>
      </c>
      <c r="H199" s="40" t="s">
        <v>47</v>
      </c>
      <c r="I199" s="50">
        <v>10000000</v>
      </c>
      <c r="J199" s="65">
        <v>12</v>
      </c>
      <c r="K199" s="67">
        <v>0</v>
      </c>
      <c r="L199" s="67">
        <v>4237.2</v>
      </c>
      <c r="M199" s="70">
        <v>0.18443782603600001</v>
      </c>
      <c r="N199" s="70">
        <v>5.8327336000000001E-4</v>
      </c>
      <c r="O199" s="70">
        <v>8.2528996523190403E-5</v>
      </c>
      <c r="P199" s="53"/>
    </row>
    <row r="200" spans="2:16" x14ac:dyDescent="0.2">
      <c r="B200" s="64" t="s">
        <v>1511</v>
      </c>
      <c r="C200" s="40" t="s">
        <v>1512</v>
      </c>
      <c r="D200" s="40" t="s">
        <v>219</v>
      </c>
      <c r="E200" s="40" t="s">
        <v>1019</v>
      </c>
      <c r="F200" s="48">
        <v>994</v>
      </c>
      <c r="G200" s="40" t="s">
        <v>1044</v>
      </c>
      <c r="H200" s="40" t="s">
        <v>47</v>
      </c>
      <c r="I200" s="50">
        <v>47230</v>
      </c>
      <c r="J200" s="65">
        <v>26316</v>
      </c>
      <c r="K200" s="67">
        <v>0</v>
      </c>
      <c r="L200" s="67">
        <v>43886.964260000001</v>
      </c>
      <c r="M200" s="70">
        <v>8.8515443384800895E-5</v>
      </c>
      <c r="N200" s="70">
        <v>6.0412765820000002E-3</v>
      </c>
      <c r="O200" s="70">
        <v>8.5479730000000002E-4</v>
      </c>
      <c r="P200" s="53"/>
    </row>
    <row r="201" spans="2:16" x14ac:dyDescent="0.2">
      <c r="B201" s="64" t="s">
        <v>1513</v>
      </c>
      <c r="C201" s="40" t="s">
        <v>1514</v>
      </c>
      <c r="D201" s="40" t="s">
        <v>1024</v>
      </c>
      <c r="E201" s="40" t="s">
        <v>1019</v>
      </c>
      <c r="F201" s="48">
        <v>994</v>
      </c>
      <c r="G201" s="40" t="s">
        <v>1044</v>
      </c>
      <c r="H201" s="40" t="s">
        <v>47</v>
      </c>
      <c r="I201" s="37"/>
      <c r="J201" s="65">
        <v>3513</v>
      </c>
      <c r="K201" s="67">
        <v>232.99776</v>
      </c>
      <c r="L201" s="67">
        <v>232.99776</v>
      </c>
      <c r="M201" s="61"/>
      <c r="N201" s="70">
        <v>3.2073394345916499E-5</v>
      </c>
      <c r="O201" s="70">
        <v>4.53815522631718E-6</v>
      </c>
      <c r="P201" s="53"/>
    </row>
    <row r="202" spans="2:16" x14ac:dyDescent="0.2">
      <c r="B202" s="64" t="s">
        <v>1515</v>
      </c>
      <c r="C202" s="40" t="s">
        <v>1516</v>
      </c>
      <c r="D202" s="40" t="s">
        <v>1024</v>
      </c>
      <c r="E202" s="40" t="s">
        <v>1019</v>
      </c>
      <c r="F202" s="48">
        <v>994</v>
      </c>
      <c r="G202" s="40" t="s">
        <v>1044</v>
      </c>
      <c r="H202" s="40" t="s">
        <v>47</v>
      </c>
      <c r="I202" s="50">
        <v>43800</v>
      </c>
      <c r="J202" s="65">
        <v>9160</v>
      </c>
      <c r="K202" s="67">
        <v>0</v>
      </c>
      <c r="L202" s="67">
        <v>14166.654479999999</v>
      </c>
      <c r="M202" s="70">
        <v>1.8221746786802601E-5</v>
      </c>
      <c r="N202" s="70">
        <v>1.950116154E-3</v>
      </c>
      <c r="O202" s="70">
        <v>2.7592744599999998E-4</v>
      </c>
      <c r="P202" s="53"/>
    </row>
    <row r="203" spans="2:16" x14ac:dyDescent="0.2">
      <c r="B203" s="64" t="s">
        <v>1517</v>
      </c>
      <c r="C203" s="40" t="s">
        <v>1518</v>
      </c>
      <c r="D203" s="40" t="s">
        <v>1024</v>
      </c>
      <c r="E203" s="40" t="s">
        <v>1019</v>
      </c>
      <c r="F203" s="48">
        <v>994</v>
      </c>
      <c r="G203" s="40" t="s">
        <v>1044</v>
      </c>
      <c r="H203" s="40" t="s">
        <v>47</v>
      </c>
      <c r="I203" s="50">
        <v>232600</v>
      </c>
      <c r="J203" s="65">
        <v>5133</v>
      </c>
      <c r="K203" s="67">
        <v>0</v>
      </c>
      <c r="L203" s="67">
        <v>42157.873090000001</v>
      </c>
      <c r="M203" s="70">
        <v>4.1437193384910797E-5</v>
      </c>
      <c r="N203" s="70">
        <v>5.8032578870000004E-3</v>
      </c>
      <c r="O203" s="70">
        <v>8.21119362E-4</v>
      </c>
      <c r="P203" s="53"/>
    </row>
    <row r="204" spans="2:16" x14ac:dyDescent="0.2">
      <c r="B204" s="64" t="s">
        <v>1519</v>
      </c>
      <c r="C204" s="40" t="s">
        <v>1520</v>
      </c>
      <c r="D204" s="40" t="s">
        <v>219</v>
      </c>
      <c r="E204" s="40" t="s">
        <v>1019</v>
      </c>
      <c r="F204" s="48">
        <v>995</v>
      </c>
      <c r="G204" s="40" t="s">
        <v>1044</v>
      </c>
      <c r="H204" s="40" t="s">
        <v>47</v>
      </c>
      <c r="I204" s="50">
        <v>1184084</v>
      </c>
      <c r="J204" s="65">
        <v>2500</v>
      </c>
      <c r="K204" s="67">
        <v>0</v>
      </c>
      <c r="L204" s="67">
        <v>104525.01508</v>
      </c>
      <c r="M204" s="5">
        <v>3.0596835240000002E-3</v>
      </c>
      <c r="N204" s="70">
        <v>1.438843029E-2</v>
      </c>
      <c r="O204" s="70">
        <v>2.035859672E-3</v>
      </c>
      <c r="P204" s="53"/>
    </row>
    <row r="205" spans="2:16" x14ac:dyDescent="0.2">
      <c r="B205" s="64" t="s">
        <v>1521</v>
      </c>
      <c r="C205" s="40" t="s">
        <v>1522</v>
      </c>
      <c r="D205" s="40" t="s">
        <v>219</v>
      </c>
      <c r="E205" s="40" t="s">
        <v>1019</v>
      </c>
      <c r="F205" s="48">
        <v>994</v>
      </c>
      <c r="G205" s="40" t="s">
        <v>1044</v>
      </c>
      <c r="H205" s="40" t="s">
        <v>47</v>
      </c>
      <c r="I205" s="50">
        <v>240500</v>
      </c>
      <c r="J205" s="65">
        <v>4855</v>
      </c>
      <c r="K205" s="67">
        <v>0</v>
      </c>
      <c r="L205" s="67">
        <v>41228.927000000003</v>
      </c>
      <c r="M205" s="70">
        <v>9.4872568373271498E-5</v>
      </c>
      <c r="N205" s="70">
        <v>5.6753834630000003E-3</v>
      </c>
      <c r="O205" s="70">
        <v>8.03026048E-4</v>
      </c>
      <c r="P205" s="53"/>
    </row>
    <row r="206" spans="2:16" x14ac:dyDescent="0.2">
      <c r="B206" s="64" t="s">
        <v>1523</v>
      </c>
      <c r="C206" s="40" t="s">
        <v>1524</v>
      </c>
      <c r="D206" s="40" t="s">
        <v>219</v>
      </c>
      <c r="E206" s="40" t="s">
        <v>1019</v>
      </c>
      <c r="F206" s="48">
        <v>994</v>
      </c>
      <c r="G206" s="40" t="s">
        <v>1044</v>
      </c>
      <c r="H206" s="40" t="s">
        <v>47</v>
      </c>
      <c r="I206" s="50">
        <v>7500</v>
      </c>
      <c r="J206" s="65">
        <v>12837</v>
      </c>
      <c r="K206" s="67">
        <v>0</v>
      </c>
      <c r="L206" s="67">
        <v>3399.55852</v>
      </c>
      <c r="M206" s="70">
        <v>4.0395357224788502E-5</v>
      </c>
      <c r="N206" s="70">
        <v>4.6796750699999999E-4</v>
      </c>
      <c r="O206" s="70">
        <v>6.6214045425626002E-5</v>
      </c>
      <c r="P206" s="53"/>
    </row>
    <row r="207" spans="2:16" x14ac:dyDescent="0.2">
      <c r="B207" s="64" t="s">
        <v>1525</v>
      </c>
      <c r="C207" s="40" t="s">
        <v>1526</v>
      </c>
      <c r="D207" s="40" t="s">
        <v>1024</v>
      </c>
      <c r="E207" s="40" t="s">
        <v>1019</v>
      </c>
      <c r="F207" s="48">
        <v>994</v>
      </c>
      <c r="G207" s="40" t="s">
        <v>1044</v>
      </c>
      <c r="H207" s="40" t="s">
        <v>47</v>
      </c>
      <c r="I207" s="50">
        <v>806900</v>
      </c>
      <c r="J207" s="65">
        <v>1562</v>
      </c>
      <c r="K207" s="67">
        <v>0</v>
      </c>
      <c r="L207" s="67">
        <v>44503.940119999999</v>
      </c>
      <c r="M207" s="70">
        <v>2.5497840999999999E-4</v>
      </c>
      <c r="N207" s="70">
        <v>6.126206627E-3</v>
      </c>
      <c r="O207" s="70">
        <v>8.6681429199999996E-4</v>
      </c>
      <c r="P207" s="53"/>
    </row>
    <row r="208" spans="2:16" x14ac:dyDescent="0.2">
      <c r="B208" s="64" t="s">
        <v>1527</v>
      </c>
      <c r="C208" s="40" t="s">
        <v>1528</v>
      </c>
      <c r="D208" s="40" t="s">
        <v>216</v>
      </c>
      <c r="E208" s="40" t="s">
        <v>1019</v>
      </c>
      <c r="F208" s="48">
        <v>994</v>
      </c>
      <c r="G208" s="40" t="s">
        <v>1074</v>
      </c>
      <c r="H208" s="40" t="s">
        <v>48</v>
      </c>
      <c r="I208" s="50">
        <v>1837815</v>
      </c>
      <c r="J208" s="66">
        <v>221.3</v>
      </c>
      <c r="K208" s="67">
        <v>0</v>
      </c>
      <c r="L208" s="67">
        <v>15278.816699999999</v>
      </c>
      <c r="M208" s="70">
        <v>1.1956957570000001E-3</v>
      </c>
      <c r="N208" s="70">
        <v>2.103211263E-3</v>
      </c>
      <c r="O208" s="70">
        <v>2.9758930599999998E-4</v>
      </c>
      <c r="P208" s="53"/>
    </row>
    <row r="209" spans="2:16" x14ac:dyDescent="0.2">
      <c r="B209" s="64" t="s">
        <v>1529</v>
      </c>
      <c r="C209" s="40" t="s">
        <v>1530</v>
      </c>
      <c r="D209" s="40" t="s">
        <v>219</v>
      </c>
      <c r="E209" s="40" t="s">
        <v>1019</v>
      </c>
      <c r="F209" s="48">
        <v>994</v>
      </c>
      <c r="G209" s="40" t="s">
        <v>1074</v>
      </c>
      <c r="H209" s="40" t="s">
        <v>47</v>
      </c>
      <c r="I209" s="50">
        <v>832115</v>
      </c>
      <c r="J209" s="65">
        <v>490</v>
      </c>
      <c r="K209" s="67">
        <v>174.82283000000001</v>
      </c>
      <c r="L209" s="67">
        <v>14571.99336</v>
      </c>
      <c r="M209" s="70">
        <v>3.6596023380000002E-2</v>
      </c>
      <c r="N209" s="70">
        <v>2.0059132300000002E-3</v>
      </c>
      <c r="O209" s="70">
        <v>2.8382233200000001E-4</v>
      </c>
      <c r="P209" s="53"/>
    </row>
    <row r="210" spans="2:16" x14ac:dyDescent="0.2">
      <c r="B210" s="64" t="s">
        <v>1531</v>
      </c>
      <c r="C210" s="40" t="s">
        <v>1532</v>
      </c>
      <c r="D210" s="40" t="s">
        <v>62</v>
      </c>
      <c r="E210" s="40" t="s">
        <v>1019</v>
      </c>
      <c r="F210" s="48">
        <v>994</v>
      </c>
      <c r="G210" s="40" t="s">
        <v>1473</v>
      </c>
      <c r="H210" s="40" t="s">
        <v>48</v>
      </c>
      <c r="I210" s="50">
        <v>564913</v>
      </c>
      <c r="J210" s="65">
        <v>1570</v>
      </c>
      <c r="K210" s="67">
        <v>0</v>
      </c>
      <c r="L210" s="67">
        <v>33318.676070000001</v>
      </c>
      <c r="M210" s="70">
        <v>4.1519476740000004E-3</v>
      </c>
      <c r="N210" s="70">
        <v>4.5864948939999999E-3</v>
      </c>
      <c r="O210" s="70">
        <v>6.4895612700000005E-4</v>
      </c>
      <c r="P210" s="53"/>
    </row>
    <row r="211" spans="2:16" x14ac:dyDescent="0.2">
      <c r="B211" s="64" t="s">
        <v>1533</v>
      </c>
      <c r="C211" s="40" t="s">
        <v>1534</v>
      </c>
      <c r="D211" s="40" t="s">
        <v>1043</v>
      </c>
      <c r="E211" s="40" t="s">
        <v>1019</v>
      </c>
      <c r="F211" s="48">
        <v>994</v>
      </c>
      <c r="G211" s="40" t="s">
        <v>1535</v>
      </c>
      <c r="H211" s="40" t="s">
        <v>48</v>
      </c>
      <c r="I211" s="50">
        <v>32509</v>
      </c>
      <c r="J211" s="65">
        <v>15555</v>
      </c>
      <c r="K211" s="67">
        <v>0</v>
      </c>
      <c r="L211" s="67">
        <v>18996.78644</v>
      </c>
      <c r="M211" s="70">
        <v>9.1344570200000005E-4</v>
      </c>
      <c r="N211" s="70">
        <v>2.6150097870000001E-3</v>
      </c>
      <c r="O211" s="70">
        <v>3.70005126E-4</v>
      </c>
      <c r="P211" s="53"/>
    </row>
    <row r="212" spans="2:16" x14ac:dyDescent="0.2">
      <c r="B212" s="64" t="s">
        <v>1536</v>
      </c>
      <c r="C212" s="40" t="s">
        <v>1537</v>
      </c>
      <c r="D212" s="40" t="s">
        <v>1024</v>
      </c>
      <c r="E212" s="40" t="s">
        <v>1019</v>
      </c>
      <c r="F212" s="48">
        <v>994</v>
      </c>
      <c r="G212" s="40" t="s">
        <v>1535</v>
      </c>
      <c r="H212" s="40" t="s">
        <v>47</v>
      </c>
      <c r="I212" s="50">
        <v>94660</v>
      </c>
      <c r="J212" s="65">
        <v>7600</v>
      </c>
      <c r="K212" s="67">
        <v>113.13339999999999</v>
      </c>
      <c r="L212" s="67">
        <v>25515.712360000001</v>
      </c>
      <c r="M212" s="70">
        <v>1.8252721001533699E-5</v>
      </c>
      <c r="N212" s="70">
        <v>3.5123749879999999E-3</v>
      </c>
      <c r="O212" s="70">
        <v>4.9697586499999999E-4</v>
      </c>
      <c r="P212" s="53"/>
    </row>
    <row r="213" spans="2:16" x14ac:dyDescent="0.2">
      <c r="B213" s="64" t="s">
        <v>1538</v>
      </c>
      <c r="C213" s="40" t="s">
        <v>1539</v>
      </c>
      <c r="D213" s="40" t="s">
        <v>1540</v>
      </c>
      <c r="E213" s="40" t="s">
        <v>1019</v>
      </c>
      <c r="F213" s="48">
        <v>994</v>
      </c>
      <c r="G213" s="40" t="s">
        <v>1476</v>
      </c>
      <c r="H213" s="40" t="s">
        <v>48</v>
      </c>
      <c r="I213" s="50">
        <v>35000</v>
      </c>
      <c r="J213" s="65">
        <v>4930</v>
      </c>
      <c r="K213" s="67">
        <v>0</v>
      </c>
      <c r="L213" s="67">
        <v>6482.1858400000001</v>
      </c>
      <c r="M213" s="70">
        <v>7.7691591042874296E-5</v>
      </c>
      <c r="N213" s="70">
        <v>8.9230773099999996E-4</v>
      </c>
      <c r="O213" s="70">
        <v>1.26255143E-4</v>
      </c>
      <c r="P213" s="53"/>
    </row>
    <row r="214" spans="2:16" x14ac:dyDescent="0.2">
      <c r="B214" s="64" t="s">
        <v>1541</v>
      </c>
      <c r="C214" s="40" t="s">
        <v>1542</v>
      </c>
      <c r="D214" s="40" t="s">
        <v>1024</v>
      </c>
      <c r="E214" s="40" t="s">
        <v>1019</v>
      </c>
      <c r="F214" s="48">
        <v>994</v>
      </c>
      <c r="G214" s="40" t="s">
        <v>1476</v>
      </c>
      <c r="H214" s="40" t="s">
        <v>47</v>
      </c>
      <c r="I214" s="50">
        <v>2769.06</v>
      </c>
      <c r="J214" s="65">
        <v>10884</v>
      </c>
      <c r="K214" s="67">
        <v>0</v>
      </c>
      <c r="L214" s="67">
        <v>1064.1886400000001</v>
      </c>
      <c r="M214" s="70">
        <v>2.6204382048053599E-5</v>
      </c>
      <c r="N214" s="70">
        <v>1.46491287E-4</v>
      </c>
      <c r="O214" s="70">
        <v>2.0727466385957401E-5</v>
      </c>
      <c r="P214" s="53"/>
    </row>
    <row r="215" spans="2:16" x14ac:dyDescent="0.2">
      <c r="B215" s="64" t="s">
        <v>1543</v>
      </c>
      <c r="C215" s="40" t="s">
        <v>1544</v>
      </c>
      <c r="D215" s="40" t="s">
        <v>1490</v>
      </c>
      <c r="E215" s="40" t="s">
        <v>1019</v>
      </c>
      <c r="F215" s="48">
        <v>994</v>
      </c>
      <c r="G215" s="40" t="s">
        <v>1476</v>
      </c>
      <c r="H215" s="40" t="s">
        <v>49</v>
      </c>
      <c r="I215" s="50">
        <v>4510113</v>
      </c>
      <c r="J215" s="65">
        <v>260</v>
      </c>
      <c r="K215" s="67">
        <v>0</v>
      </c>
      <c r="L215" s="67">
        <v>49791.016100000001</v>
      </c>
      <c r="M215" s="70">
        <v>1.0656856183E-2</v>
      </c>
      <c r="N215" s="70">
        <v>6.8540010610000004E-3</v>
      </c>
      <c r="O215" s="70">
        <v>9.6979198299999999E-4</v>
      </c>
      <c r="P215" s="53"/>
    </row>
    <row r="216" spans="2:16" x14ac:dyDescent="0.2">
      <c r="B216" s="64" t="s">
        <v>1545</v>
      </c>
      <c r="C216" s="40" t="s">
        <v>1546</v>
      </c>
      <c r="D216" s="40" t="s">
        <v>62</v>
      </c>
      <c r="E216" s="40" t="s">
        <v>1019</v>
      </c>
      <c r="F216" s="48">
        <v>994</v>
      </c>
      <c r="G216" s="40" t="s">
        <v>1481</v>
      </c>
      <c r="H216" s="40" t="s">
        <v>47</v>
      </c>
      <c r="I216" s="50">
        <v>460655.77</v>
      </c>
      <c r="J216" s="65">
        <v>500</v>
      </c>
      <c r="K216" s="67">
        <v>0</v>
      </c>
      <c r="L216" s="67">
        <v>8132.8776200000002</v>
      </c>
      <c r="M216" s="70">
        <v>6.4683063976999994E-2</v>
      </c>
      <c r="N216" s="70">
        <v>1.1195343289999999E-3</v>
      </c>
      <c r="O216" s="70">
        <v>1.5840607600000001E-4</v>
      </c>
      <c r="P216" s="53"/>
    </row>
    <row r="217" spans="2:16" x14ac:dyDescent="0.2">
      <c r="B217" s="64" t="s">
        <v>1547</v>
      </c>
      <c r="C217" s="40" t="s">
        <v>1548</v>
      </c>
      <c r="D217" s="40" t="s">
        <v>219</v>
      </c>
      <c r="E217" s="40" t="s">
        <v>1019</v>
      </c>
      <c r="F217" s="48">
        <v>994</v>
      </c>
      <c r="G217" s="40" t="s">
        <v>1481</v>
      </c>
      <c r="H217" s="40" t="s">
        <v>47</v>
      </c>
      <c r="I217" s="50">
        <v>20000</v>
      </c>
      <c r="J217" s="66">
        <v>12.94</v>
      </c>
      <c r="K217" s="67">
        <v>0</v>
      </c>
      <c r="L217" s="67">
        <v>9.1382399999999997</v>
      </c>
      <c r="M217" s="70">
        <v>4.4574645900000002E-4</v>
      </c>
      <c r="N217" s="70">
        <v>1.2579278665495699E-6</v>
      </c>
      <c r="O217" s="70">
        <v>1.77987769561994E-7</v>
      </c>
      <c r="P217" s="53"/>
    </row>
    <row r="218" spans="2:16" x14ac:dyDescent="0.2">
      <c r="B218" s="64" t="s">
        <v>1549</v>
      </c>
      <c r="C218" s="40" t="s">
        <v>1550</v>
      </c>
      <c r="D218" s="40" t="s">
        <v>1043</v>
      </c>
      <c r="E218" s="40" t="s">
        <v>1019</v>
      </c>
      <c r="F218" s="48">
        <v>994</v>
      </c>
      <c r="G218" s="40" t="s">
        <v>1551</v>
      </c>
      <c r="H218" s="40" t="s">
        <v>48</v>
      </c>
      <c r="I218" s="50">
        <v>266730</v>
      </c>
      <c r="J218" s="65">
        <v>3800</v>
      </c>
      <c r="K218" s="67">
        <v>0</v>
      </c>
      <c r="L218" s="67">
        <v>38076.934439999997</v>
      </c>
      <c r="M218" s="70">
        <v>2.326076285E-3</v>
      </c>
      <c r="N218" s="70">
        <v>5.2414947410000003E-3</v>
      </c>
      <c r="O218" s="70">
        <v>7.4163390599999996E-4</v>
      </c>
      <c r="P218" s="53"/>
    </row>
    <row r="219" spans="2:16" x14ac:dyDescent="0.2">
      <c r="B219" s="64" t="s">
        <v>1552</v>
      </c>
      <c r="C219" s="40" t="s">
        <v>1553</v>
      </c>
      <c r="D219" s="40" t="s">
        <v>216</v>
      </c>
      <c r="E219" s="40" t="s">
        <v>1019</v>
      </c>
      <c r="F219" s="48">
        <v>994</v>
      </c>
      <c r="G219" s="40" t="s">
        <v>1551</v>
      </c>
      <c r="H219" s="40" t="s">
        <v>48</v>
      </c>
      <c r="I219" s="50">
        <v>473555</v>
      </c>
      <c r="J219" s="65">
        <v>4151</v>
      </c>
      <c r="K219" s="67">
        <v>0</v>
      </c>
      <c r="L219" s="67">
        <v>73846.458880000006</v>
      </c>
      <c r="M219" s="70">
        <v>7.0029719000000001E-4</v>
      </c>
      <c r="N219" s="70">
        <v>1.0165362089999999E-2</v>
      </c>
      <c r="O219" s="70">
        <v>1.4383258160000001E-3</v>
      </c>
      <c r="P219" s="53"/>
    </row>
    <row r="220" spans="2:16" x14ac:dyDescent="0.2">
      <c r="B220" s="64" t="s">
        <v>1554</v>
      </c>
      <c r="C220" s="40" t="s">
        <v>1555</v>
      </c>
      <c r="D220" s="40" t="s">
        <v>219</v>
      </c>
      <c r="E220" s="40" t="s">
        <v>1019</v>
      </c>
      <c r="F220" s="48">
        <v>994</v>
      </c>
      <c r="G220" s="40" t="s">
        <v>1551</v>
      </c>
      <c r="H220" s="40" t="s">
        <v>47</v>
      </c>
      <c r="I220" s="50">
        <v>1350000</v>
      </c>
      <c r="J220" s="65">
        <v>292</v>
      </c>
      <c r="K220" s="67">
        <v>0</v>
      </c>
      <c r="L220" s="67">
        <v>13919.201999999999</v>
      </c>
      <c r="M220" s="70">
        <v>1.1493706518E-2</v>
      </c>
      <c r="N220" s="70">
        <v>1.9160529900000001E-3</v>
      </c>
      <c r="O220" s="70">
        <v>2.71107753E-4</v>
      </c>
      <c r="P220" s="53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60"/>
  <sheetViews>
    <sheetView rightToLeft="1" topLeftCell="A25" workbookViewId="0">
      <selection activeCell="L14" sqref="L14:L46"/>
    </sheetView>
  </sheetViews>
  <sheetFormatPr defaultRowHeight="12.75" customHeight="1" x14ac:dyDescent="0.2"/>
  <cols>
    <col min="2" max="2" width="38.42578125" bestFit="1" customWidth="1"/>
    <col min="3" max="3" width="16.7109375" customWidth="1"/>
    <col min="4" max="4" width="10.5703125" bestFit="1" customWidth="1"/>
    <col min="5" max="5" width="11.7109375" bestFit="1" customWidth="1"/>
    <col min="6" max="6" width="10" bestFit="1" customWidth="1"/>
    <col min="7" max="7" width="13.28515625" bestFit="1" customWidth="1"/>
    <col min="8" max="8" width="12.7109375" bestFit="1" customWidth="1"/>
    <col min="9" max="9" width="9.140625" bestFit="1" customWidth="1"/>
    <col min="10" max="10" width="17.7109375" bestFit="1" customWidth="1"/>
    <col min="11" max="11" width="11.28515625" bestFit="1" customWidth="1"/>
    <col min="12" max="12" width="15.5703125" customWidth="1"/>
    <col min="13" max="13" width="18.5703125" customWidth="1"/>
    <col min="14" max="14" width="15.7109375" customWidth="1"/>
    <col min="15" max="15" width="6" bestFit="1" customWidth="1"/>
    <col min="16" max="16" width="8.85546875" bestFit="1" customWidth="1"/>
  </cols>
  <sheetData>
    <row r="1" spans="2:16" ht="12.75" customHeight="1" x14ac:dyDescent="0.2">
      <c r="B1" s="1" t="s">
        <v>66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6" spans="2:16" s="25" customFormat="1" ht="12.75" customHeight="1" x14ac:dyDescent="0.2">
      <c r="B6" s="92" t="s">
        <v>1556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</row>
    <row r="7" spans="2:16" s="25" customFormat="1" ht="12.75" customHeight="1" x14ac:dyDescent="0.2">
      <c r="B7" s="95" t="s">
        <v>1557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</row>
    <row r="8" spans="2:16" s="52" customFormat="1" ht="25.5" x14ac:dyDescent="0.2">
      <c r="B8" s="51" t="s">
        <v>68</v>
      </c>
      <c r="C8" s="51" t="s">
        <v>69</v>
      </c>
      <c r="D8" s="51" t="s">
        <v>133</v>
      </c>
      <c r="E8" s="51" t="s">
        <v>70</v>
      </c>
      <c r="F8" s="51" t="s">
        <v>230</v>
      </c>
      <c r="G8" s="51" t="s">
        <v>73</v>
      </c>
      <c r="H8" s="51" t="s">
        <v>136</v>
      </c>
      <c r="I8" s="51" t="s">
        <v>137</v>
      </c>
      <c r="J8" s="51" t="s">
        <v>138</v>
      </c>
      <c r="K8" s="51" t="s">
        <v>76</v>
      </c>
      <c r="L8" s="51" t="s">
        <v>139</v>
      </c>
      <c r="M8" s="51" t="s">
        <v>77</v>
      </c>
      <c r="N8" s="51" t="s">
        <v>232</v>
      </c>
    </row>
    <row r="9" spans="2:16" s="25" customFormat="1" ht="12.75" customHeight="1" x14ac:dyDescent="0.2">
      <c r="B9" s="31"/>
      <c r="C9" s="31"/>
      <c r="D9" s="31"/>
      <c r="E9" s="31"/>
      <c r="F9" s="31"/>
      <c r="G9" s="31"/>
      <c r="H9" s="32" t="s">
        <v>143</v>
      </c>
      <c r="I9" s="32" t="s">
        <v>144</v>
      </c>
      <c r="J9" s="32" t="s">
        <v>8</v>
      </c>
      <c r="K9" s="32" t="s">
        <v>8</v>
      </c>
      <c r="L9" s="32" t="s">
        <v>9</v>
      </c>
      <c r="M9" s="32" t="s">
        <v>9</v>
      </c>
      <c r="N9" s="32" t="s">
        <v>9</v>
      </c>
    </row>
    <row r="10" spans="2:16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</row>
    <row r="11" spans="2:16" ht="12.75" customHeight="1" x14ac:dyDescent="0.2">
      <c r="B11" s="8" t="s">
        <v>1558</v>
      </c>
      <c r="C11" s="4"/>
      <c r="D11" s="4"/>
      <c r="E11" s="4"/>
      <c r="F11" s="4"/>
      <c r="G11" s="4"/>
      <c r="H11" s="4"/>
      <c r="I11" s="4"/>
      <c r="J11" s="4"/>
      <c r="K11" s="12">
        <v>971367.19914000004</v>
      </c>
      <c r="L11" s="4"/>
      <c r="M11" s="9">
        <v>1</v>
      </c>
      <c r="N11" s="9">
        <v>1.8919560134000001E-2</v>
      </c>
    </row>
    <row r="12" spans="2:16" ht="12.75" customHeight="1" x14ac:dyDescent="0.2">
      <c r="B12" s="8" t="s">
        <v>1559</v>
      </c>
      <c r="C12" s="4"/>
      <c r="D12" s="4"/>
      <c r="E12" s="4"/>
      <c r="F12" s="4"/>
      <c r="G12" s="4"/>
      <c r="H12" s="4"/>
      <c r="I12" s="4"/>
      <c r="J12" s="4"/>
      <c r="K12" s="12">
        <v>847803.04188000003</v>
      </c>
      <c r="L12" s="4"/>
      <c r="M12" s="9">
        <v>0.87279356625399995</v>
      </c>
      <c r="N12" s="9">
        <v>1.6512870361E-2</v>
      </c>
    </row>
    <row r="13" spans="2:16" ht="12.75" customHeight="1" x14ac:dyDescent="0.2">
      <c r="B13" s="8" t="s">
        <v>1560</v>
      </c>
      <c r="C13" s="4"/>
      <c r="D13" s="4"/>
      <c r="E13" s="4"/>
      <c r="F13" s="4"/>
      <c r="G13" s="4"/>
      <c r="H13" s="4"/>
      <c r="I13" s="4"/>
      <c r="J13" s="4"/>
      <c r="K13" s="12">
        <v>53435.189330000001</v>
      </c>
      <c r="L13" s="4"/>
      <c r="M13" s="9">
        <v>5.501028795E-2</v>
      </c>
      <c r="N13" s="9">
        <v>1.04077045E-3</v>
      </c>
    </row>
    <row r="14" spans="2:16" ht="12.75" customHeight="1" x14ac:dyDescent="0.2">
      <c r="B14" s="10" t="s">
        <v>1561</v>
      </c>
      <c r="C14" s="85">
        <v>1150184</v>
      </c>
      <c r="D14" s="6" t="s">
        <v>157</v>
      </c>
      <c r="E14" s="11">
        <v>1735</v>
      </c>
      <c r="F14" s="6" t="s">
        <v>1562</v>
      </c>
      <c r="G14" s="6" t="s">
        <v>46</v>
      </c>
      <c r="H14" s="13">
        <v>692156</v>
      </c>
      <c r="I14" s="13">
        <v>2429</v>
      </c>
      <c r="J14" s="13">
        <v>0</v>
      </c>
      <c r="K14" s="13">
        <v>16812.469239999999</v>
      </c>
      <c r="L14" s="5">
        <v>9.8879428570000007E-3</v>
      </c>
      <c r="M14" s="5">
        <v>1.7308047106E-2</v>
      </c>
      <c r="N14" s="5">
        <v>3.2746063800000001E-4</v>
      </c>
      <c r="O14" s="53"/>
      <c r="P14" s="25"/>
    </row>
    <row r="15" spans="2:16" ht="12.75" customHeight="1" x14ac:dyDescent="0.2">
      <c r="B15" s="10" t="s">
        <v>1563</v>
      </c>
      <c r="C15" s="85">
        <v>1155340</v>
      </c>
      <c r="D15" s="6" t="s">
        <v>157</v>
      </c>
      <c r="E15" s="11">
        <v>1747</v>
      </c>
      <c r="F15" s="6" t="s">
        <v>1562</v>
      </c>
      <c r="G15" s="6" t="s">
        <v>46</v>
      </c>
      <c r="H15" s="13">
        <v>87140</v>
      </c>
      <c r="I15" s="13">
        <v>1767</v>
      </c>
      <c r="J15" s="13">
        <v>0</v>
      </c>
      <c r="K15" s="13">
        <v>1539.7637999999999</v>
      </c>
      <c r="L15" s="5">
        <v>4.5863157890000004E-3</v>
      </c>
      <c r="M15" s="5">
        <v>1.5851511160000001E-3</v>
      </c>
      <c r="N15" s="5">
        <v>2.9990361865556199E-5</v>
      </c>
      <c r="O15" s="53"/>
      <c r="P15" s="25"/>
    </row>
    <row r="16" spans="2:16" ht="12.75" customHeight="1" x14ac:dyDescent="0.2">
      <c r="B16" s="10" t="s">
        <v>1564</v>
      </c>
      <c r="C16" s="85">
        <v>1155324</v>
      </c>
      <c r="D16" s="6" t="s">
        <v>157</v>
      </c>
      <c r="E16" s="11">
        <v>1750</v>
      </c>
      <c r="F16" s="6" t="s">
        <v>1562</v>
      </c>
      <c r="G16" s="6" t="s">
        <v>46</v>
      </c>
      <c r="H16" s="13">
        <v>116655</v>
      </c>
      <c r="I16" s="13">
        <v>1779</v>
      </c>
      <c r="J16" s="13">
        <v>0</v>
      </c>
      <c r="K16" s="13">
        <v>2075.2924499999999</v>
      </c>
      <c r="L16" s="5">
        <v>5.7184272030000004E-3</v>
      </c>
      <c r="M16" s="5">
        <v>2.1364654390000001E-3</v>
      </c>
      <c r="N16" s="5">
        <v>4.0420986356710402E-5</v>
      </c>
      <c r="O16" s="53"/>
      <c r="P16" s="25"/>
    </row>
    <row r="17" spans="2:16" ht="12.75" customHeight="1" x14ac:dyDescent="0.2">
      <c r="B17" s="10" t="s">
        <v>1565</v>
      </c>
      <c r="C17" s="85">
        <v>1148790</v>
      </c>
      <c r="D17" s="6" t="s">
        <v>157</v>
      </c>
      <c r="E17" s="11">
        <v>1750</v>
      </c>
      <c r="F17" s="6" t="s">
        <v>1562</v>
      </c>
      <c r="G17" s="6" t="s">
        <v>46</v>
      </c>
      <c r="H17" s="13">
        <v>688084</v>
      </c>
      <c r="I17" s="13">
        <v>1781</v>
      </c>
      <c r="J17" s="13">
        <v>0</v>
      </c>
      <c r="K17" s="13">
        <v>12254.776040000001</v>
      </c>
      <c r="L17" s="5">
        <v>8.5738477400000004E-4</v>
      </c>
      <c r="M17" s="5">
        <v>1.2616007675000001E-2</v>
      </c>
      <c r="N17" s="5">
        <v>2.3868931500000001E-4</v>
      </c>
      <c r="O17" s="53"/>
      <c r="P17" s="25"/>
    </row>
    <row r="18" spans="2:16" ht="12.75" customHeight="1" x14ac:dyDescent="0.2">
      <c r="B18" s="10" t="s">
        <v>1566</v>
      </c>
      <c r="C18" s="85">
        <v>1155365</v>
      </c>
      <c r="D18" s="6" t="s">
        <v>157</v>
      </c>
      <c r="E18" s="11">
        <v>1733</v>
      </c>
      <c r="F18" s="6" t="s">
        <v>1562</v>
      </c>
      <c r="G18" s="6" t="s">
        <v>46</v>
      </c>
      <c r="H18" s="13">
        <v>8950</v>
      </c>
      <c r="I18" s="13">
        <v>17600</v>
      </c>
      <c r="J18" s="13">
        <v>0</v>
      </c>
      <c r="K18" s="13">
        <v>1575.2</v>
      </c>
      <c r="L18" s="5">
        <v>4.2619047610000004E-3</v>
      </c>
      <c r="M18" s="5">
        <v>1.6216318619999999E-3</v>
      </c>
      <c r="N18" s="5">
        <v>3.0680561531985601E-5</v>
      </c>
      <c r="O18" s="53"/>
      <c r="P18" s="25"/>
    </row>
    <row r="19" spans="2:16" ht="12.75" customHeight="1" x14ac:dyDescent="0.2">
      <c r="B19" s="10" t="s">
        <v>1567</v>
      </c>
      <c r="C19" s="85">
        <v>1155373</v>
      </c>
      <c r="D19" s="6" t="s">
        <v>157</v>
      </c>
      <c r="E19" s="11">
        <v>1734</v>
      </c>
      <c r="F19" s="6" t="s">
        <v>1562</v>
      </c>
      <c r="G19" s="6" t="s">
        <v>46</v>
      </c>
      <c r="H19" s="13">
        <v>93850</v>
      </c>
      <c r="I19" s="13">
        <v>1791</v>
      </c>
      <c r="J19" s="13">
        <v>0</v>
      </c>
      <c r="K19" s="13">
        <v>1680.8534999999999</v>
      </c>
      <c r="L19" s="5">
        <v>3.214041095E-3</v>
      </c>
      <c r="M19" s="5">
        <v>1.7303996889999999E-3</v>
      </c>
      <c r="N19" s="5">
        <v>3.27384009859087E-5</v>
      </c>
      <c r="O19" s="53"/>
      <c r="P19" s="25"/>
    </row>
    <row r="20" spans="2:16" ht="12.75" customHeight="1" x14ac:dyDescent="0.2">
      <c r="B20" s="10" t="s">
        <v>1568</v>
      </c>
      <c r="C20" s="85">
        <v>1143700</v>
      </c>
      <c r="D20" s="6" t="s">
        <v>157</v>
      </c>
      <c r="E20" s="11">
        <v>1734</v>
      </c>
      <c r="F20" s="6" t="s">
        <v>1562</v>
      </c>
      <c r="G20" s="6" t="s">
        <v>46</v>
      </c>
      <c r="H20" s="13">
        <v>981865</v>
      </c>
      <c r="I20" s="13">
        <v>1782</v>
      </c>
      <c r="J20" s="13">
        <v>0</v>
      </c>
      <c r="K20" s="13">
        <v>17496.834299999999</v>
      </c>
      <c r="L20" s="5">
        <v>3.8291905929999999E-3</v>
      </c>
      <c r="M20" s="5">
        <v>1.8012585061000001E-2</v>
      </c>
      <c r="N20" s="5">
        <v>3.4079018600000001E-4</v>
      </c>
      <c r="O20" s="53"/>
      <c r="P20" s="25"/>
    </row>
    <row r="21" spans="2:16" ht="12.75" customHeight="1" x14ac:dyDescent="0.2">
      <c r="B21" s="8" t="s">
        <v>1569</v>
      </c>
      <c r="C21" s="4"/>
      <c r="D21" s="4"/>
      <c r="E21" s="4"/>
      <c r="F21" s="4"/>
      <c r="G21" s="4"/>
      <c r="H21" s="4"/>
      <c r="I21" s="4"/>
      <c r="J21" s="4"/>
      <c r="K21" s="12">
        <v>415091.65912000003</v>
      </c>
      <c r="L21" s="4"/>
      <c r="M21" s="9">
        <v>0.42732723473400003</v>
      </c>
      <c r="N21" s="9">
        <v>8.0848433139999992E-3</v>
      </c>
      <c r="O21" s="53"/>
      <c r="P21" s="25"/>
    </row>
    <row r="22" spans="2:16" ht="12.75" customHeight="1" x14ac:dyDescent="0.2">
      <c r="B22" s="10" t="s">
        <v>1570</v>
      </c>
      <c r="C22" s="85">
        <v>1146471</v>
      </c>
      <c r="D22" s="6" t="s">
        <v>157</v>
      </c>
      <c r="E22" s="11">
        <v>1733</v>
      </c>
      <c r="F22" s="6" t="s">
        <v>1562</v>
      </c>
      <c r="G22" s="6" t="s">
        <v>46</v>
      </c>
      <c r="H22" s="13">
        <v>299550</v>
      </c>
      <c r="I22" s="13">
        <v>14600</v>
      </c>
      <c r="J22" s="13">
        <v>0</v>
      </c>
      <c r="K22" s="13">
        <v>43734.3</v>
      </c>
      <c r="L22" s="5">
        <v>1.082103301E-2</v>
      </c>
      <c r="M22" s="5">
        <v>4.5023447403000003E-2</v>
      </c>
      <c r="N22" s="5">
        <v>8.5182382000000001E-4</v>
      </c>
      <c r="O22" s="53"/>
      <c r="P22" s="25"/>
    </row>
    <row r="23" spans="2:16" ht="12.75" customHeight="1" x14ac:dyDescent="0.2">
      <c r="B23" s="10" t="s">
        <v>1571</v>
      </c>
      <c r="C23" s="85">
        <v>1162783</v>
      </c>
      <c r="D23" s="6" t="s">
        <v>157</v>
      </c>
      <c r="E23" s="11">
        <v>1733</v>
      </c>
      <c r="F23" s="6" t="s">
        <v>1562</v>
      </c>
      <c r="G23" s="6" t="s">
        <v>46</v>
      </c>
      <c r="H23" s="13">
        <v>987000</v>
      </c>
      <c r="I23" s="13">
        <v>22590</v>
      </c>
      <c r="J23" s="13">
        <v>0</v>
      </c>
      <c r="K23" s="13">
        <v>222963.3</v>
      </c>
      <c r="L23" s="5">
        <v>0.34352539895200002</v>
      </c>
      <c r="M23" s="5">
        <v>0.229535545566</v>
      </c>
      <c r="N23" s="5">
        <v>4.3427115569999999E-3</v>
      </c>
      <c r="O23" s="53"/>
      <c r="P23" s="25"/>
    </row>
    <row r="24" spans="2:16" ht="12.75" customHeight="1" x14ac:dyDescent="0.2">
      <c r="B24" s="10" t="s">
        <v>1572</v>
      </c>
      <c r="C24" s="85">
        <v>1144385</v>
      </c>
      <c r="D24" s="6" t="s">
        <v>157</v>
      </c>
      <c r="E24" s="11">
        <v>1734</v>
      </c>
      <c r="F24" s="6" t="s">
        <v>1562</v>
      </c>
      <c r="G24" s="6" t="s">
        <v>46</v>
      </c>
      <c r="H24" s="13">
        <v>491651</v>
      </c>
      <c r="I24" s="13">
        <v>15630</v>
      </c>
      <c r="J24" s="13">
        <v>0</v>
      </c>
      <c r="K24" s="13">
        <v>76845.051300000006</v>
      </c>
      <c r="L24" s="5">
        <v>1.8947393409999999E-2</v>
      </c>
      <c r="M24" s="5">
        <v>7.9110197839999993E-2</v>
      </c>
      <c r="N24" s="5">
        <v>1.496730145E-3</v>
      </c>
      <c r="O24" s="53"/>
      <c r="P24" s="25"/>
    </row>
    <row r="25" spans="2:16" ht="12.75" customHeight="1" x14ac:dyDescent="0.2">
      <c r="B25" s="10" t="s">
        <v>1573</v>
      </c>
      <c r="C25" s="85">
        <v>1148162</v>
      </c>
      <c r="D25" s="6" t="s">
        <v>157</v>
      </c>
      <c r="E25" s="11">
        <v>1750</v>
      </c>
      <c r="F25" s="6" t="s">
        <v>1562</v>
      </c>
      <c r="G25" s="6" t="s">
        <v>46</v>
      </c>
      <c r="H25" s="13">
        <v>2015</v>
      </c>
      <c r="I25" s="13">
        <v>13130</v>
      </c>
      <c r="J25" s="13">
        <v>0</v>
      </c>
      <c r="K25" s="13">
        <v>264.56950000000001</v>
      </c>
      <c r="L25" s="5">
        <v>2.02293163171754E-5</v>
      </c>
      <c r="M25" s="5">
        <v>2.7236816299999999E-4</v>
      </c>
      <c r="N25" s="5">
        <v>5.1530858457571603E-6</v>
      </c>
      <c r="O25" s="53"/>
      <c r="P25" s="25"/>
    </row>
    <row r="26" spans="2:16" ht="12.75" customHeight="1" x14ac:dyDescent="0.2">
      <c r="B26" s="10" t="s">
        <v>1574</v>
      </c>
      <c r="C26" s="85">
        <v>1149871</v>
      </c>
      <c r="D26" s="6" t="s">
        <v>157</v>
      </c>
      <c r="E26" s="11">
        <v>1747</v>
      </c>
      <c r="F26" s="6" t="s">
        <v>1562</v>
      </c>
      <c r="G26" s="6" t="s">
        <v>46</v>
      </c>
      <c r="H26" s="13">
        <v>54320</v>
      </c>
      <c r="I26" s="13">
        <v>2001</v>
      </c>
      <c r="J26" s="13">
        <v>0</v>
      </c>
      <c r="K26" s="13">
        <v>1086.9431999999999</v>
      </c>
      <c r="L26" s="5">
        <v>2.027753797E-3</v>
      </c>
      <c r="M26" s="5">
        <v>1.1189828119999999E-3</v>
      </c>
      <c r="N26" s="5">
        <v>2.1170662601176599E-5</v>
      </c>
      <c r="O26" s="53"/>
      <c r="P26" s="25"/>
    </row>
    <row r="27" spans="2:16" ht="12.75" customHeight="1" x14ac:dyDescent="0.2">
      <c r="B27" s="10" t="s">
        <v>1575</v>
      </c>
      <c r="C27" s="85">
        <v>1149020</v>
      </c>
      <c r="D27" s="6" t="s">
        <v>157</v>
      </c>
      <c r="E27" s="11">
        <v>1747</v>
      </c>
      <c r="F27" s="6" t="s">
        <v>1562</v>
      </c>
      <c r="G27" s="6" t="s">
        <v>46</v>
      </c>
      <c r="H27" s="13">
        <v>4567176</v>
      </c>
      <c r="I27" s="13">
        <v>1537</v>
      </c>
      <c r="J27" s="13">
        <v>0</v>
      </c>
      <c r="K27" s="13">
        <v>70197.495120000007</v>
      </c>
      <c r="L27" s="5">
        <v>1.2057349407E-2</v>
      </c>
      <c r="M27" s="5">
        <v>7.2266692947E-2</v>
      </c>
      <c r="N27" s="5">
        <v>1.3672540420000001E-3</v>
      </c>
      <c r="O27" s="53"/>
      <c r="P27" s="25"/>
    </row>
    <row r="28" spans="2:16" ht="12.75" customHeight="1" x14ac:dyDescent="0.2">
      <c r="B28" s="8" t="s">
        <v>1576</v>
      </c>
      <c r="C28" s="4"/>
      <c r="D28" s="4"/>
      <c r="E28" s="4"/>
      <c r="F28" s="4"/>
      <c r="G28" s="4"/>
      <c r="H28" s="4"/>
      <c r="I28" s="4"/>
      <c r="J28" s="4"/>
      <c r="K28" s="12">
        <v>379276.19342999998</v>
      </c>
      <c r="L28" s="4"/>
      <c r="M28" s="9">
        <v>0.39045604357000002</v>
      </c>
      <c r="N28" s="9">
        <v>7.3872565960000003E-3</v>
      </c>
      <c r="O28" s="53"/>
      <c r="P28" s="25"/>
    </row>
    <row r="29" spans="2:16" ht="12.75" customHeight="1" x14ac:dyDescent="0.2">
      <c r="B29" s="10" t="s">
        <v>1577</v>
      </c>
      <c r="C29" s="85">
        <v>1159698</v>
      </c>
      <c r="D29" s="6" t="s">
        <v>157</v>
      </c>
      <c r="E29" s="11">
        <v>1735</v>
      </c>
      <c r="F29" s="6" t="s">
        <v>1578</v>
      </c>
      <c r="G29" s="6" t="s">
        <v>46</v>
      </c>
      <c r="H29" s="13">
        <v>4995485</v>
      </c>
      <c r="I29" s="13">
        <v>427.82</v>
      </c>
      <c r="J29" s="13">
        <v>0</v>
      </c>
      <c r="K29" s="13">
        <v>21371.683929999999</v>
      </c>
      <c r="L29" s="5">
        <v>0.124887125</v>
      </c>
      <c r="M29" s="5">
        <v>2.2001652875E-2</v>
      </c>
      <c r="N29" s="5">
        <v>4.1626159399999998E-4</v>
      </c>
      <c r="O29" s="53"/>
      <c r="P29" s="25"/>
    </row>
    <row r="30" spans="2:16" ht="12.75" customHeight="1" x14ac:dyDescent="0.2">
      <c r="B30" s="10" t="s">
        <v>1579</v>
      </c>
      <c r="C30" s="85">
        <v>1150069</v>
      </c>
      <c r="D30" s="6" t="s">
        <v>157</v>
      </c>
      <c r="E30" s="11">
        <v>1735</v>
      </c>
      <c r="F30" s="6" t="s">
        <v>1578</v>
      </c>
      <c r="G30" s="6" t="s">
        <v>46</v>
      </c>
      <c r="H30" s="13">
        <v>4893471.34</v>
      </c>
      <c r="I30" s="13">
        <v>377.87</v>
      </c>
      <c r="J30" s="13">
        <v>0</v>
      </c>
      <c r="K30" s="13">
        <v>18490.960149999999</v>
      </c>
      <c r="L30" s="5">
        <v>6.5881716322000003E-2</v>
      </c>
      <c r="M30" s="5">
        <v>1.9036014564E-2</v>
      </c>
      <c r="N30" s="5">
        <v>3.6015302200000001E-4</v>
      </c>
      <c r="O30" s="53"/>
      <c r="P30" s="25"/>
    </row>
    <row r="31" spans="2:16" ht="12.75" customHeight="1" x14ac:dyDescent="0.2">
      <c r="B31" s="10" t="s">
        <v>1580</v>
      </c>
      <c r="C31" s="85">
        <v>1149954</v>
      </c>
      <c r="D31" s="6" t="s">
        <v>157</v>
      </c>
      <c r="E31" s="11">
        <v>1735</v>
      </c>
      <c r="F31" s="6" t="s">
        <v>1578</v>
      </c>
      <c r="G31" s="6" t="s">
        <v>46</v>
      </c>
      <c r="H31" s="13">
        <v>6455068.1500000004</v>
      </c>
      <c r="I31" s="13">
        <v>358.92</v>
      </c>
      <c r="J31" s="13">
        <v>0</v>
      </c>
      <c r="K31" s="13">
        <v>23168.530610000002</v>
      </c>
      <c r="L31" s="5">
        <v>4.0957675063999999E-2</v>
      </c>
      <c r="M31" s="5">
        <v>2.3851464853E-2</v>
      </c>
      <c r="N31" s="5">
        <v>4.51259223E-4</v>
      </c>
      <c r="O31" s="53"/>
      <c r="P31" s="25"/>
    </row>
    <row r="32" spans="2:16" ht="12.75" customHeight="1" x14ac:dyDescent="0.2">
      <c r="B32" s="10" t="s">
        <v>1581</v>
      </c>
      <c r="C32" s="85">
        <v>1149988</v>
      </c>
      <c r="D32" s="6" t="s">
        <v>157</v>
      </c>
      <c r="E32" s="11">
        <v>1735</v>
      </c>
      <c r="F32" s="6" t="s">
        <v>1578</v>
      </c>
      <c r="G32" s="6" t="s">
        <v>46</v>
      </c>
      <c r="H32" s="13">
        <v>837535</v>
      </c>
      <c r="I32" s="13">
        <v>428.76</v>
      </c>
      <c r="J32" s="13">
        <v>0</v>
      </c>
      <c r="K32" s="13">
        <v>3591.0150699999999</v>
      </c>
      <c r="L32" s="5">
        <v>3.5053343450000001E-3</v>
      </c>
      <c r="M32" s="5">
        <v>3.6968667180000002E-3</v>
      </c>
      <c r="N32" s="5">
        <v>6.9943092189831606E-5</v>
      </c>
      <c r="O32" s="53"/>
      <c r="P32" s="25"/>
    </row>
    <row r="33" spans="2:16" ht="12.75" customHeight="1" x14ac:dyDescent="0.2">
      <c r="B33" s="10" t="s">
        <v>1582</v>
      </c>
      <c r="C33" s="85">
        <v>1155092</v>
      </c>
      <c r="D33" s="6" t="s">
        <v>157</v>
      </c>
      <c r="E33" s="11">
        <v>1747</v>
      </c>
      <c r="F33" s="6" t="s">
        <v>1578</v>
      </c>
      <c r="G33" s="6" t="s">
        <v>46</v>
      </c>
      <c r="H33" s="13">
        <v>11800295</v>
      </c>
      <c r="I33" s="13">
        <v>345.11</v>
      </c>
      <c r="J33" s="13">
        <v>0</v>
      </c>
      <c r="K33" s="13">
        <v>40723.998070000001</v>
      </c>
      <c r="L33" s="5">
        <v>9.2478800939999994E-2</v>
      </c>
      <c r="M33" s="5">
        <v>4.1924411391999997E-2</v>
      </c>
      <c r="N33" s="5">
        <v>7.93191422E-4</v>
      </c>
      <c r="O33" s="53"/>
      <c r="P33" s="25"/>
    </row>
    <row r="34" spans="2:16" ht="12.75" customHeight="1" x14ac:dyDescent="0.2">
      <c r="B34" s="10" t="s">
        <v>1583</v>
      </c>
      <c r="C34" s="85">
        <v>1150440</v>
      </c>
      <c r="D34" s="6" t="s">
        <v>157</v>
      </c>
      <c r="E34" s="11">
        <v>1747</v>
      </c>
      <c r="F34" s="6" t="s">
        <v>1578</v>
      </c>
      <c r="G34" s="6" t="s">
        <v>46</v>
      </c>
      <c r="H34" s="13">
        <v>1402483</v>
      </c>
      <c r="I34" s="13">
        <v>346.6</v>
      </c>
      <c r="J34" s="13">
        <v>0</v>
      </c>
      <c r="K34" s="13">
        <v>4861.0060800000001</v>
      </c>
      <c r="L34" s="5">
        <v>5.7525154350000001E-3</v>
      </c>
      <c r="M34" s="5">
        <v>5.0042930050000003E-3</v>
      </c>
      <c r="N34" s="5">
        <v>9.4679022438291194E-5</v>
      </c>
      <c r="O34" s="53"/>
      <c r="P34" s="25"/>
    </row>
    <row r="35" spans="2:16" ht="12.75" customHeight="1" x14ac:dyDescent="0.2">
      <c r="B35" s="10" t="s">
        <v>1584</v>
      </c>
      <c r="C35" s="85">
        <v>1155076</v>
      </c>
      <c r="D35" s="6" t="s">
        <v>157</v>
      </c>
      <c r="E35" s="11">
        <v>1750</v>
      </c>
      <c r="F35" s="6" t="s">
        <v>1578</v>
      </c>
      <c r="G35" s="6" t="s">
        <v>46</v>
      </c>
      <c r="H35" s="13">
        <v>14275948</v>
      </c>
      <c r="I35" s="13">
        <v>335.65</v>
      </c>
      <c r="J35" s="13">
        <v>0</v>
      </c>
      <c r="K35" s="13">
        <v>47917.21946</v>
      </c>
      <c r="L35" s="5">
        <v>9.6051150316000006E-2</v>
      </c>
      <c r="M35" s="5">
        <v>4.9329665960999997E-2</v>
      </c>
      <c r="N35" s="5">
        <v>9.3329558099999996E-4</v>
      </c>
      <c r="O35" s="53"/>
      <c r="P35" s="25"/>
    </row>
    <row r="36" spans="2:16" ht="12.75" customHeight="1" x14ac:dyDescent="0.2">
      <c r="B36" s="10" t="s">
        <v>1585</v>
      </c>
      <c r="C36" s="85">
        <v>1147925</v>
      </c>
      <c r="D36" s="6" t="s">
        <v>157</v>
      </c>
      <c r="E36" s="11">
        <v>1750</v>
      </c>
      <c r="F36" s="6" t="s">
        <v>1578</v>
      </c>
      <c r="G36" s="6" t="s">
        <v>46</v>
      </c>
      <c r="H36" s="13">
        <v>4363850.9400000004</v>
      </c>
      <c r="I36" s="13">
        <v>347.05</v>
      </c>
      <c r="J36" s="13">
        <v>0</v>
      </c>
      <c r="K36" s="13">
        <v>15144.74469</v>
      </c>
      <c r="L36" s="5">
        <v>3.9213847749999999E-3</v>
      </c>
      <c r="M36" s="5">
        <v>1.5591163365000001E-2</v>
      </c>
      <c r="N36" s="5">
        <v>2.9497795200000002E-4</v>
      </c>
      <c r="O36" s="53"/>
      <c r="P36" s="25"/>
    </row>
    <row r="37" spans="2:16" ht="12.75" customHeight="1" x14ac:dyDescent="0.2">
      <c r="B37" s="10" t="s">
        <v>1586</v>
      </c>
      <c r="C37" s="85">
        <v>1147941</v>
      </c>
      <c r="D37" s="6" t="s">
        <v>157</v>
      </c>
      <c r="E37" s="11">
        <v>1750</v>
      </c>
      <c r="F37" s="6" t="s">
        <v>1578</v>
      </c>
      <c r="G37" s="6" t="s">
        <v>46</v>
      </c>
      <c r="H37" s="13">
        <v>577441</v>
      </c>
      <c r="I37" s="13">
        <v>4546.07</v>
      </c>
      <c r="J37" s="13">
        <v>0</v>
      </c>
      <c r="K37" s="13">
        <v>26250.872070000001</v>
      </c>
      <c r="L37" s="5">
        <v>3.907246365E-2</v>
      </c>
      <c r="M37" s="5">
        <v>2.7024663888999999E-2</v>
      </c>
      <c r="N37" s="5">
        <v>5.1129475299999995E-4</v>
      </c>
      <c r="O37" s="53"/>
      <c r="P37" s="25"/>
    </row>
    <row r="38" spans="2:16" ht="12.75" customHeight="1" x14ac:dyDescent="0.2">
      <c r="B38" s="10" t="s">
        <v>1587</v>
      </c>
      <c r="C38" s="85">
        <v>1147792</v>
      </c>
      <c r="D38" s="6" t="s">
        <v>157</v>
      </c>
      <c r="E38" s="11">
        <v>1750</v>
      </c>
      <c r="F38" s="6" t="s">
        <v>1578</v>
      </c>
      <c r="G38" s="6" t="s">
        <v>46</v>
      </c>
      <c r="H38" s="13">
        <v>178753</v>
      </c>
      <c r="I38" s="13">
        <v>3961.45</v>
      </c>
      <c r="J38" s="13">
        <v>0</v>
      </c>
      <c r="K38" s="13">
        <v>7081.21072</v>
      </c>
      <c r="L38" s="5">
        <v>3.104589781E-3</v>
      </c>
      <c r="M38" s="5">
        <v>7.2899421819999999E-3</v>
      </c>
      <c r="N38" s="5">
        <v>1.37922499E-4</v>
      </c>
      <c r="O38" s="53"/>
      <c r="P38" s="25"/>
    </row>
    <row r="39" spans="2:16" ht="12.75" customHeight="1" x14ac:dyDescent="0.2">
      <c r="B39" s="10" t="s">
        <v>1588</v>
      </c>
      <c r="C39" s="85">
        <v>1147958</v>
      </c>
      <c r="D39" s="6" t="s">
        <v>157</v>
      </c>
      <c r="E39" s="11">
        <v>1750</v>
      </c>
      <c r="F39" s="6" t="s">
        <v>1578</v>
      </c>
      <c r="G39" s="6" t="s">
        <v>46</v>
      </c>
      <c r="H39" s="13">
        <v>1415157</v>
      </c>
      <c r="I39" s="13">
        <v>342.87</v>
      </c>
      <c r="J39" s="13">
        <v>0</v>
      </c>
      <c r="K39" s="13">
        <v>4852.1488099999997</v>
      </c>
      <c r="L39" s="5">
        <v>5.0991097600000003E-4</v>
      </c>
      <c r="M39" s="5">
        <v>4.9951746510000002E-3</v>
      </c>
      <c r="N39" s="5">
        <v>9.4506507191185893E-5</v>
      </c>
      <c r="O39" s="53"/>
      <c r="P39" s="25"/>
    </row>
    <row r="40" spans="2:16" ht="12.75" customHeight="1" x14ac:dyDescent="0.2">
      <c r="B40" s="10" t="s">
        <v>1589</v>
      </c>
      <c r="C40" s="85">
        <v>1155126</v>
      </c>
      <c r="D40" s="6" t="s">
        <v>157</v>
      </c>
      <c r="E40" s="11">
        <v>1733</v>
      </c>
      <c r="F40" s="6" t="s">
        <v>1578</v>
      </c>
      <c r="G40" s="6" t="s">
        <v>46</v>
      </c>
      <c r="H40" s="13">
        <v>45244799</v>
      </c>
      <c r="I40" s="13">
        <v>102.42</v>
      </c>
      <c r="J40" s="13">
        <v>0</v>
      </c>
      <c r="K40" s="13">
        <v>46339.723129999998</v>
      </c>
      <c r="L40" s="5">
        <v>0.11311199750000001</v>
      </c>
      <c r="M40" s="5">
        <v>4.7705670080999997E-2</v>
      </c>
      <c r="N40" s="5">
        <v>9.0257029300000002E-4</v>
      </c>
      <c r="O40" s="53"/>
      <c r="P40" s="25"/>
    </row>
    <row r="41" spans="2:16" ht="12.75" customHeight="1" x14ac:dyDescent="0.2">
      <c r="B41" s="10" t="s">
        <v>1590</v>
      </c>
      <c r="C41" s="85">
        <v>1146562</v>
      </c>
      <c r="D41" s="6" t="s">
        <v>157</v>
      </c>
      <c r="E41" s="11">
        <v>1733</v>
      </c>
      <c r="F41" s="6" t="s">
        <v>1578</v>
      </c>
      <c r="G41" s="6" t="s">
        <v>46</v>
      </c>
      <c r="H41" s="13">
        <v>740429</v>
      </c>
      <c r="I41" s="13">
        <v>4488.1899999999996</v>
      </c>
      <c r="J41" s="13">
        <v>0</v>
      </c>
      <c r="K41" s="13">
        <v>33231.860339999999</v>
      </c>
      <c r="L41" s="5">
        <v>8.0820013762000001E-2</v>
      </c>
      <c r="M41" s="5">
        <v>3.4211429384E-2</v>
      </c>
      <c r="N41" s="5">
        <v>6.4726519500000004E-4</v>
      </c>
      <c r="O41" s="53"/>
      <c r="P41" s="25"/>
    </row>
    <row r="42" spans="2:16" x14ac:dyDescent="0.2">
      <c r="B42" s="10" t="s">
        <v>1591</v>
      </c>
      <c r="C42" s="85">
        <v>1145960</v>
      </c>
      <c r="D42" s="6" t="s">
        <v>157</v>
      </c>
      <c r="E42" s="11">
        <v>1733</v>
      </c>
      <c r="F42" s="6" t="s">
        <v>1578</v>
      </c>
      <c r="G42" s="6" t="s">
        <v>46</v>
      </c>
      <c r="H42" s="13">
        <v>184421</v>
      </c>
      <c r="I42" s="13">
        <v>3432.92</v>
      </c>
      <c r="J42" s="13">
        <v>0</v>
      </c>
      <c r="K42" s="13">
        <v>6331.0254000000004</v>
      </c>
      <c r="L42" s="5">
        <v>3.0166637129999999E-3</v>
      </c>
      <c r="M42" s="5">
        <v>6.5176437960000003E-3</v>
      </c>
      <c r="N42" s="5">
        <v>1.23310953E-4</v>
      </c>
      <c r="O42" s="53"/>
      <c r="P42" s="25"/>
    </row>
    <row r="43" spans="2:16" x14ac:dyDescent="0.2">
      <c r="B43" s="10" t="s">
        <v>1592</v>
      </c>
      <c r="C43" s="85">
        <v>1145739</v>
      </c>
      <c r="D43" s="6" t="s">
        <v>157</v>
      </c>
      <c r="E43" s="11">
        <v>1733</v>
      </c>
      <c r="F43" s="6" t="s">
        <v>1578</v>
      </c>
      <c r="G43" s="6" t="s">
        <v>46</v>
      </c>
      <c r="H43" s="13">
        <v>428933</v>
      </c>
      <c r="I43" s="13">
        <v>3499</v>
      </c>
      <c r="J43" s="13">
        <v>0</v>
      </c>
      <c r="K43" s="13">
        <v>15008.365669999999</v>
      </c>
      <c r="L43" s="5">
        <v>3.8993909090000001E-2</v>
      </c>
      <c r="M43" s="5">
        <v>1.5450764327999999E-2</v>
      </c>
      <c r="N43" s="5">
        <v>2.9232166400000001E-4</v>
      </c>
      <c r="O43" s="53"/>
      <c r="P43" s="25"/>
    </row>
    <row r="44" spans="2:16" x14ac:dyDescent="0.2">
      <c r="B44" s="10" t="s">
        <v>1593</v>
      </c>
      <c r="C44" s="85">
        <v>1143791</v>
      </c>
      <c r="D44" s="6" t="s">
        <v>157</v>
      </c>
      <c r="E44" s="11">
        <v>1734</v>
      </c>
      <c r="F44" s="6" t="s">
        <v>1578</v>
      </c>
      <c r="G44" s="6" t="s">
        <v>46</v>
      </c>
      <c r="H44" s="13">
        <v>2069552.94</v>
      </c>
      <c r="I44" s="13">
        <v>344.18</v>
      </c>
      <c r="J44" s="13">
        <v>0</v>
      </c>
      <c r="K44" s="13">
        <v>7122.9872999999998</v>
      </c>
      <c r="L44" s="5">
        <v>1.596439623E-3</v>
      </c>
      <c r="M44" s="5">
        <v>7.3329502019999996E-3</v>
      </c>
      <c r="N44" s="5">
        <v>1.38736192E-4</v>
      </c>
      <c r="O44" s="53"/>
      <c r="P44" s="25"/>
    </row>
    <row r="45" spans="2:16" x14ac:dyDescent="0.2">
      <c r="B45" s="10" t="s">
        <v>1594</v>
      </c>
      <c r="C45" s="85">
        <v>1145176</v>
      </c>
      <c r="D45" s="6" t="s">
        <v>157</v>
      </c>
      <c r="E45" s="11">
        <v>1734</v>
      </c>
      <c r="F45" s="6" t="s">
        <v>1578</v>
      </c>
      <c r="G45" s="6" t="s">
        <v>46</v>
      </c>
      <c r="H45" s="13">
        <v>4375981.47</v>
      </c>
      <c r="I45" s="13">
        <v>346.62</v>
      </c>
      <c r="J45" s="13">
        <v>0</v>
      </c>
      <c r="K45" s="13">
        <v>15168.026980000001</v>
      </c>
      <c r="L45" s="5">
        <v>2.4962991438000001E-2</v>
      </c>
      <c r="M45" s="5">
        <v>1.5615131943E-2</v>
      </c>
      <c r="N45" s="5">
        <v>2.95431427E-4</v>
      </c>
      <c r="O45" s="53"/>
      <c r="P45" s="25"/>
    </row>
    <row r="46" spans="2:16" x14ac:dyDescent="0.2">
      <c r="B46" s="10" t="s">
        <v>1595</v>
      </c>
      <c r="C46" s="85">
        <v>1145143</v>
      </c>
      <c r="D46" s="6" t="s">
        <v>157</v>
      </c>
      <c r="E46" s="11">
        <v>1734</v>
      </c>
      <c r="F46" s="6" t="s">
        <v>1578</v>
      </c>
      <c r="G46" s="6" t="s">
        <v>46</v>
      </c>
      <c r="H46" s="13">
        <v>9618997.2599999998</v>
      </c>
      <c r="I46" s="13">
        <v>443.09</v>
      </c>
      <c r="J46" s="13">
        <v>0</v>
      </c>
      <c r="K46" s="13">
        <v>42620.81495</v>
      </c>
      <c r="L46" s="5">
        <v>7.8883521890000002E-2</v>
      </c>
      <c r="M46" s="5">
        <v>4.3877140372000002E-2</v>
      </c>
      <c r="N46" s="5">
        <v>8.3013619499999996E-4</v>
      </c>
      <c r="O46" s="53"/>
      <c r="P46" s="25"/>
    </row>
    <row r="47" spans="2:16" x14ac:dyDescent="0.2">
      <c r="B47" s="8" t="s">
        <v>1596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53"/>
      <c r="P47" s="25"/>
    </row>
    <row r="48" spans="2:16" x14ac:dyDescent="0.2">
      <c r="B48" s="8" t="s">
        <v>1597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53"/>
      <c r="P48" s="25"/>
    </row>
    <row r="49" spans="2:16" x14ac:dyDescent="0.2">
      <c r="B49" s="8" t="s">
        <v>1598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3"/>
      <c r="P49" s="25"/>
    </row>
    <row r="50" spans="2:16" x14ac:dyDescent="0.2">
      <c r="B50" s="8" t="s">
        <v>1599</v>
      </c>
      <c r="C50" s="4"/>
      <c r="D50" s="4"/>
      <c r="E50" s="4"/>
      <c r="F50" s="4"/>
      <c r="G50" s="4"/>
      <c r="H50" s="4"/>
      <c r="I50" s="4"/>
      <c r="J50" s="4"/>
      <c r="K50" s="12">
        <v>123564.15726000001</v>
      </c>
      <c r="L50" s="4"/>
      <c r="M50" s="9">
        <v>0.12720643374500001</v>
      </c>
      <c r="N50" s="9">
        <v>2.406689772E-3</v>
      </c>
      <c r="O50" s="53"/>
      <c r="P50" s="25"/>
    </row>
    <row r="51" spans="2:16" x14ac:dyDescent="0.2">
      <c r="B51" s="8" t="s">
        <v>1600</v>
      </c>
      <c r="C51" s="4"/>
      <c r="D51" s="4"/>
      <c r="E51" s="4"/>
      <c r="F51" s="4"/>
      <c r="G51" s="4"/>
      <c r="H51" s="4"/>
      <c r="I51" s="4"/>
      <c r="J51" s="4"/>
      <c r="K51" s="12">
        <v>122624.98188000001</v>
      </c>
      <c r="L51" s="4"/>
      <c r="M51" s="9">
        <v>0.12623957447600001</v>
      </c>
      <c r="N51" s="9">
        <v>2.38839722E-3</v>
      </c>
      <c r="O51" s="53"/>
      <c r="P51" s="25"/>
    </row>
    <row r="52" spans="2:16" x14ac:dyDescent="0.2">
      <c r="B52" s="71" t="s">
        <v>1601</v>
      </c>
      <c r="C52" s="6" t="s">
        <v>1602</v>
      </c>
      <c r="D52" s="6" t="s">
        <v>62</v>
      </c>
      <c r="E52" s="11">
        <v>994</v>
      </c>
      <c r="F52" s="6" t="s">
        <v>1562</v>
      </c>
      <c r="G52" s="6" t="s">
        <v>47</v>
      </c>
      <c r="H52" s="13">
        <v>25010</v>
      </c>
      <c r="I52" s="13">
        <v>73614</v>
      </c>
      <c r="J52" s="13">
        <v>0</v>
      </c>
      <c r="K52" s="13">
        <v>65008.751600000003</v>
      </c>
      <c r="L52" s="5">
        <v>1.618505294E-3</v>
      </c>
      <c r="M52" s="5">
        <v>6.6925001849999999E-2</v>
      </c>
      <c r="N52" s="5">
        <v>1.2661915960000001E-3</v>
      </c>
      <c r="O52" s="53"/>
      <c r="P52" s="25"/>
    </row>
    <row r="53" spans="2:16" x14ac:dyDescent="0.2">
      <c r="B53" s="71" t="s">
        <v>1603</v>
      </c>
      <c r="C53" s="6" t="s">
        <v>1604</v>
      </c>
      <c r="D53" s="6" t="s">
        <v>1490</v>
      </c>
      <c r="E53" s="11">
        <v>994</v>
      </c>
      <c r="F53" s="6" t="s">
        <v>1562</v>
      </c>
      <c r="G53" s="6" t="s">
        <v>47</v>
      </c>
      <c r="H53" s="13">
        <v>6100</v>
      </c>
      <c r="I53" s="13">
        <v>3881</v>
      </c>
      <c r="J53" s="13">
        <v>0</v>
      </c>
      <c r="K53" s="13">
        <v>835.93246999999997</v>
      </c>
      <c r="L53" s="5">
        <v>6.2808728000000001E-4</v>
      </c>
      <c r="M53" s="5">
        <v>8.6057308699999998E-4</v>
      </c>
      <c r="N53" s="5">
        <v>1.62816642854366E-5</v>
      </c>
      <c r="O53" s="53"/>
      <c r="P53" s="25"/>
    </row>
    <row r="54" spans="2:16" x14ac:dyDescent="0.2">
      <c r="B54" s="71" t="s">
        <v>1605</v>
      </c>
      <c r="C54" s="6" t="s">
        <v>1606</v>
      </c>
      <c r="D54" s="6" t="s">
        <v>1490</v>
      </c>
      <c r="E54" s="11">
        <v>994</v>
      </c>
      <c r="F54" s="6" t="s">
        <v>1562</v>
      </c>
      <c r="G54" s="6" t="s">
        <v>47</v>
      </c>
      <c r="H54" s="13">
        <v>58891</v>
      </c>
      <c r="I54" s="13">
        <v>26680.5</v>
      </c>
      <c r="J54" s="13">
        <v>0</v>
      </c>
      <c r="K54" s="13">
        <v>55480.531199999998</v>
      </c>
      <c r="L54" s="5">
        <v>9.5318375609999995E-3</v>
      </c>
      <c r="M54" s="5">
        <v>5.7115919962000002E-2</v>
      </c>
      <c r="N54" s="5">
        <v>1.0806080819999999E-3</v>
      </c>
      <c r="O54" s="53"/>
      <c r="P54" s="25"/>
    </row>
    <row r="55" spans="2:16" x14ac:dyDescent="0.2">
      <c r="B55" s="71" t="s">
        <v>1607</v>
      </c>
      <c r="C55" s="6" t="s">
        <v>1608</v>
      </c>
      <c r="D55" s="6" t="s">
        <v>1024</v>
      </c>
      <c r="E55" s="11">
        <v>994</v>
      </c>
      <c r="F55" s="6" t="s">
        <v>1562</v>
      </c>
      <c r="G55" s="6" t="s">
        <v>47</v>
      </c>
      <c r="H55" s="13">
        <v>8650</v>
      </c>
      <c r="I55" s="13">
        <v>2575</v>
      </c>
      <c r="J55" s="13">
        <v>0.79412000000000005</v>
      </c>
      <c r="K55" s="13">
        <v>787.28022999999996</v>
      </c>
      <c r="L55" s="5">
        <v>1.3007518789999999E-3</v>
      </c>
      <c r="M55" s="5">
        <v>8.1048673500000001E-4</v>
      </c>
      <c r="N55" s="5">
        <v>1.5334052526301901E-5</v>
      </c>
      <c r="O55" s="53"/>
      <c r="P55" s="25"/>
    </row>
    <row r="56" spans="2:16" x14ac:dyDescent="0.2">
      <c r="B56" s="71" t="s">
        <v>1609</v>
      </c>
      <c r="C56" s="6" t="s">
        <v>1610</v>
      </c>
      <c r="D56" s="6" t="s">
        <v>219</v>
      </c>
      <c r="E56" s="11">
        <v>994</v>
      </c>
      <c r="F56" s="6" t="s">
        <v>1562</v>
      </c>
      <c r="G56" s="6" t="s">
        <v>47</v>
      </c>
      <c r="H56" s="13">
        <v>7400</v>
      </c>
      <c r="I56" s="13">
        <v>1960.8</v>
      </c>
      <c r="J56" s="13">
        <v>0.1411</v>
      </c>
      <c r="K56" s="13">
        <v>512.48638000000005</v>
      </c>
      <c r="L56" s="5">
        <v>4.2285714279999996E-3</v>
      </c>
      <c r="M56" s="5">
        <v>5.2759284000000002E-4</v>
      </c>
      <c r="N56" s="5">
        <v>9.9818244768248993E-6</v>
      </c>
      <c r="O56" s="53"/>
      <c r="P56" s="25"/>
    </row>
    <row r="57" spans="2:16" x14ac:dyDescent="0.2">
      <c r="B57" s="8" t="s">
        <v>1611</v>
      </c>
      <c r="C57" s="4"/>
      <c r="D57" s="4"/>
      <c r="E57" s="4"/>
      <c r="F57" s="4"/>
      <c r="G57" s="4"/>
      <c r="H57" s="4"/>
      <c r="I57" s="4"/>
      <c r="J57" s="4"/>
      <c r="K57" s="12">
        <v>939.17538000000002</v>
      </c>
      <c r="L57" s="4"/>
      <c r="M57" s="9">
        <v>9.6685926800000005E-4</v>
      </c>
      <c r="N57" s="9">
        <v>1.8292552079365199E-5</v>
      </c>
      <c r="O57" s="53"/>
      <c r="P57" s="25"/>
    </row>
    <row r="58" spans="2:16" x14ac:dyDescent="0.2">
      <c r="B58" s="71" t="s">
        <v>1612</v>
      </c>
      <c r="C58" s="6" t="s">
        <v>1613</v>
      </c>
      <c r="D58" s="6" t="s">
        <v>1024</v>
      </c>
      <c r="E58" s="11">
        <v>994</v>
      </c>
      <c r="F58" s="6" t="s">
        <v>1562</v>
      </c>
      <c r="G58" s="6" t="s">
        <v>47</v>
      </c>
      <c r="H58" s="13">
        <v>15000</v>
      </c>
      <c r="I58" s="13">
        <v>1770</v>
      </c>
      <c r="J58" s="13">
        <v>1.6948799999999999</v>
      </c>
      <c r="K58" s="13">
        <v>939.17538000000002</v>
      </c>
      <c r="L58" s="5">
        <v>3.6585365849999998E-3</v>
      </c>
      <c r="M58" s="5">
        <v>9.6685926800000005E-4</v>
      </c>
      <c r="N58" s="5">
        <v>1.8292552079365199E-5</v>
      </c>
      <c r="O58" s="53"/>
      <c r="P58" s="25"/>
    </row>
    <row r="59" spans="2:16" x14ac:dyDescent="0.2">
      <c r="B59" s="8" t="s">
        <v>1614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53"/>
      <c r="P59" s="25"/>
    </row>
    <row r="60" spans="2:16" x14ac:dyDescent="0.2">
      <c r="B60" s="8" t="s">
        <v>1615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53"/>
      <c r="P60" s="25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43"/>
  <sheetViews>
    <sheetView rightToLeft="1" topLeftCell="A7" workbookViewId="0">
      <selection activeCell="M14" sqref="M14:M36"/>
    </sheetView>
  </sheetViews>
  <sheetFormatPr defaultRowHeight="12.75" customHeight="1" x14ac:dyDescent="0.2"/>
  <cols>
    <col min="2" max="2" width="29" customWidth="1"/>
    <col min="3" max="3" width="17.5703125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3.28515625" bestFit="1" customWidth="1"/>
    <col min="10" max="10" width="12.7109375" bestFit="1" customWidth="1"/>
    <col min="11" max="11" width="10.140625" bestFit="1" customWidth="1"/>
    <col min="12" max="12" width="11.28515625" bestFit="1" customWidth="1"/>
    <col min="13" max="13" width="15.7109375" customWidth="1"/>
    <col min="14" max="14" width="19.42578125" customWidth="1"/>
    <col min="15" max="15" width="17.7109375" customWidth="1"/>
    <col min="16" max="16" width="7" customWidth="1"/>
    <col min="17" max="17" width="8.85546875" bestFit="1" customWidth="1"/>
  </cols>
  <sheetData>
    <row r="1" spans="2:17" ht="12.75" customHeight="1" x14ac:dyDescent="0.2">
      <c r="B1" s="1" t="s">
        <v>66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6" spans="2:17" s="52" customFormat="1" ht="12.75" customHeight="1" x14ac:dyDescent="0.2">
      <c r="B6" s="98" t="s">
        <v>1616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2:17" s="52" customFormat="1" ht="12.75" customHeight="1" x14ac:dyDescent="0.2">
      <c r="B7" s="101" t="s">
        <v>1617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3"/>
    </row>
    <row r="8" spans="2:17" s="52" customFormat="1" ht="25.5" x14ac:dyDescent="0.2">
      <c r="B8" s="51" t="s">
        <v>68</v>
      </c>
      <c r="C8" s="51" t="s">
        <v>69</v>
      </c>
      <c r="D8" s="51" t="s">
        <v>133</v>
      </c>
      <c r="E8" s="51" t="s">
        <v>70</v>
      </c>
      <c r="F8" s="51" t="s">
        <v>230</v>
      </c>
      <c r="G8" s="51" t="s">
        <v>71</v>
      </c>
      <c r="H8" s="51" t="s">
        <v>72</v>
      </c>
      <c r="I8" s="51" t="s">
        <v>73</v>
      </c>
      <c r="J8" s="51" t="s">
        <v>136</v>
      </c>
      <c r="K8" s="51" t="s">
        <v>137</v>
      </c>
      <c r="L8" s="51" t="s">
        <v>76</v>
      </c>
      <c r="M8" s="51" t="s">
        <v>139</v>
      </c>
      <c r="N8" s="51" t="s">
        <v>77</v>
      </c>
      <c r="O8" s="51" t="s">
        <v>232</v>
      </c>
    </row>
    <row r="9" spans="2:17" ht="12.75" customHeight="1" x14ac:dyDescent="0.2">
      <c r="B9" s="2"/>
      <c r="C9" s="2"/>
      <c r="D9" s="2"/>
      <c r="E9" s="2"/>
      <c r="F9" s="2"/>
      <c r="G9" s="2"/>
      <c r="H9" s="2"/>
      <c r="I9" s="2"/>
      <c r="J9" s="3" t="s">
        <v>143</v>
      </c>
      <c r="K9" s="3" t="s">
        <v>144</v>
      </c>
      <c r="L9" s="3" t="s">
        <v>8</v>
      </c>
      <c r="M9" s="3" t="s">
        <v>9</v>
      </c>
      <c r="N9" s="3" t="s">
        <v>9</v>
      </c>
      <c r="O9" s="3" t="s">
        <v>9</v>
      </c>
    </row>
    <row r="10" spans="2:17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</row>
    <row r="11" spans="2:17" ht="12.75" customHeight="1" x14ac:dyDescent="0.2">
      <c r="B11" s="8" t="s">
        <v>1618</v>
      </c>
      <c r="C11" s="4"/>
      <c r="D11" s="4"/>
      <c r="E11" s="4"/>
      <c r="F11" s="4"/>
      <c r="G11" s="4"/>
      <c r="H11" s="4"/>
      <c r="I11" s="4"/>
      <c r="J11" s="4"/>
      <c r="K11" s="4"/>
      <c r="L11" s="12">
        <v>471001.90603999997</v>
      </c>
      <c r="M11" s="4"/>
      <c r="N11" s="9">
        <v>1</v>
      </c>
      <c r="O11" s="9">
        <v>9.1738210760000001E-3</v>
      </c>
    </row>
    <row r="12" spans="2:17" ht="12.75" customHeight="1" x14ac:dyDescent="0.2">
      <c r="B12" s="8" t="s">
        <v>1619</v>
      </c>
      <c r="C12" s="4"/>
      <c r="D12" s="4"/>
      <c r="E12" s="4"/>
      <c r="F12" s="4"/>
      <c r="G12" s="4"/>
      <c r="H12" s="4"/>
      <c r="I12" s="4"/>
      <c r="J12" s="4"/>
      <c r="K12" s="4"/>
      <c r="L12" s="12">
        <v>469176.40357999998</v>
      </c>
      <c r="M12" s="4"/>
      <c r="N12" s="9">
        <v>0.99612421428300002</v>
      </c>
      <c r="O12" s="9">
        <v>9.1382653109999996E-3</v>
      </c>
    </row>
    <row r="13" spans="2:17" ht="12.75" customHeight="1" x14ac:dyDescent="0.2">
      <c r="B13" s="8" t="s">
        <v>1620</v>
      </c>
      <c r="C13" s="4"/>
      <c r="D13" s="4"/>
      <c r="E13" s="4"/>
      <c r="F13" s="4"/>
      <c r="G13" s="4"/>
      <c r="H13" s="4"/>
      <c r="I13" s="4"/>
      <c r="J13" s="4"/>
      <c r="K13" s="4"/>
      <c r="L13" s="12">
        <v>10607.812389999999</v>
      </c>
      <c r="M13" s="4"/>
      <c r="N13" s="9">
        <v>2.2521803529E-2</v>
      </c>
      <c r="O13" s="9">
        <v>2.0661099500000001E-4</v>
      </c>
    </row>
    <row r="14" spans="2:17" ht="12.75" customHeight="1" x14ac:dyDescent="0.2">
      <c r="B14" s="17" t="s">
        <v>1621</v>
      </c>
      <c r="C14" s="6" t="s">
        <v>1622</v>
      </c>
      <c r="D14" s="6" t="s">
        <v>157</v>
      </c>
      <c r="E14" s="11">
        <v>5028</v>
      </c>
      <c r="F14" s="6" t="s">
        <v>1578</v>
      </c>
      <c r="G14" s="6" t="s">
        <v>17</v>
      </c>
      <c r="H14" s="6" t="s">
        <v>578</v>
      </c>
      <c r="I14" s="6" t="s">
        <v>46</v>
      </c>
      <c r="J14" s="13">
        <v>4656400</v>
      </c>
      <c r="K14" s="13">
        <v>111.65</v>
      </c>
      <c r="L14" s="13">
        <v>5198.8706000000002</v>
      </c>
      <c r="M14" s="5">
        <v>8.6022538329999995E-3</v>
      </c>
      <c r="N14" s="5">
        <v>1.1037897156999999E-2</v>
      </c>
      <c r="O14" s="5">
        <v>1.01259693E-4</v>
      </c>
      <c r="P14" s="53"/>
      <c r="Q14" s="25"/>
    </row>
    <row r="15" spans="2:17" ht="12.75" customHeight="1" x14ac:dyDescent="0.2">
      <c r="B15" s="17" t="s">
        <v>1623</v>
      </c>
      <c r="C15" s="6" t="s">
        <v>1624</v>
      </c>
      <c r="D15" s="6" t="s">
        <v>157</v>
      </c>
      <c r="E15" s="11">
        <v>5084</v>
      </c>
      <c r="F15" s="6" t="s">
        <v>1578</v>
      </c>
      <c r="G15" s="6" t="s">
        <v>17</v>
      </c>
      <c r="H15" s="6" t="s">
        <v>578</v>
      </c>
      <c r="I15" s="6" t="s">
        <v>46</v>
      </c>
      <c r="J15" s="13">
        <v>3216855</v>
      </c>
      <c r="K15" s="13">
        <v>157.72999999999999</v>
      </c>
      <c r="L15" s="13">
        <v>5073.9453899999999</v>
      </c>
      <c r="M15" s="5">
        <v>1.055398622E-2</v>
      </c>
      <c r="N15" s="5">
        <v>1.0772664239E-2</v>
      </c>
      <c r="O15" s="5">
        <v>9.8826494253320202E-5</v>
      </c>
      <c r="P15" s="53"/>
      <c r="Q15" s="25"/>
    </row>
    <row r="16" spans="2:17" ht="12.75" customHeight="1" x14ac:dyDescent="0.2">
      <c r="B16" s="17" t="s">
        <v>1625</v>
      </c>
      <c r="C16" s="6" t="s">
        <v>1626</v>
      </c>
      <c r="D16" s="6" t="s">
        <v>157</v>
      </c>
      <c r="E16" s="11">
        <v>5017</v>
      </c>
      <c r="F16" s="6" t="s">
        <v>1562</v>
      </c>
      <c r="G16" s="6" t="s">
        <v>17</v>
      </c>
      <c r="H16" s="6" t="s">
        <v>578</v>
      </c>
      <c r="I16" s="6" t="s">
        <v>46</v>
      </c>
      <c r="J16" s="13">
        <v>2000</v>
      </c>
      <c r="K16" s="13">
        <v>16749.82</v>
      </c>
      <c r="L16" s="13">
        <v>334.99639999999999</v>
      </c>
      <c r="M16" s="5">
        <v>5.0761421319796899E-5</v>
      </c>
      <c r="N16" s="5">
        <v>7.1124213199999997E-4</v>
      </c>
      <c r="O16" s="5">
        <v>6.5248080644957296E-6</v>
      </c>
      <c r="P16" s="53"/>
      <c r="Q16" s="25"/>
    </row>
    <row r="17" spans="2:17" ht="12.75" customHeight="1" x14ac:dyDescent="0.2">
      <c r="B17" s="8" t="s">
        <v>1627</v>
      </c>
      <c r="C17" s="4"/>
      <c r="D17" s="4"/>
      <c r="E17" s="4"/>
      <c r="F17" s="4"/>
      <c r="G17" s="4"/>
      <c r="H17" s="4"/>
      <c r="I17" s="4"/>
      <c r="J17" s="4"/>
      <c r="K17" s="4"/>
      <c r="L17" s="12">
        <v>192301.41907</v>
      </c>
      <c r="M17" s="4"/>
      <c r="N17" s="9">
        <v>0.40828161543199998</v>
      </c>
      <c r="O17" s="9">
        <v>3.7455024880000002E-3</v>
      </c>
      <c r="P17" s="53"/>
      <c r="Q17" s="25"/>
    </row>
    <row r="18" spans="2:17" ht="12.75" customHeight="1" x14ac:dyDescent="0.2">
      <c r="B18" s="17" t="s">
        <v>1628</v>
      </c>
      <c r="C18" s="6" t="s">
        <v>1629</v>
      </c>
      <c r="D18" s="6" t="s">
        <v>157</v>
      </c>
      <c r="E18" s="11">
        <v>5028</v>
      </c>
      <c r="F18" s="6" t="s">
        <v>1578</v>
      </c>
      <c r="G18" s="6" t="s">
        <v>17</v>
      </c>
      <c r="H18" s="6" t="s">
        <v>578</v>
      </c>
      <c r="I18" s="6" t="s">
        <v>46</v>
      </c>
      <c r="J18" s="13">
        <v>34520801</v>
      </c>
      <c r="K18" s="13">
        <v>100.69</v>
      </c>
      <c r="L18" s="13">
        <v>34758.994530000004</v>
      </c>
      <c r="M18" s="5">
        <v>0.36299475289100003</v>
      </c>
      <c r="N18" s="5">
        <v>7.3797991226999995E-2</v>
      </c>
      <c r="O18" s="5">
        <v>6.7700956700000002E-4</v>
      </c>
      <c r="P18" s="53"/>
      <c r="Q18" s="25"/>
    </row>
    <row r="19" spans="2:17" ht="12.75" customHeight="1" x14ac:dyDescent="0.2">
      <c r="B19" s="17" t="s">
        <v>1630</v>
      </c>
      <c r="C19" s="6" t="s">
        <v>1631</v>
      </c>
      <c r="D19" s="6" t="s">
        <v>157</v>
      </c>
      <c r="E19" s="11">
        <v>5084</v>
      </c>
      <c r="F19" s="6" t="s">
        <v>1578</v>
      </c>
      <c r="G19" s="6" t="s">
        <v>17</v>
      </c>
      <c r="H19" s="6" t="s">
        <v>578</v>
      </c>
      <c r="I19" s="6" t="s">
        <v>46</v>
      </c>
      <c r="J19" s="13">
        <v>16992855</v>
      </c>
      <c r="K19" s="13">
        <v>117</v>
      </c>
      <c r="L19" s="13">
        <v>19881.640350000001</v>
      </c>
      <c r="M19" s="5">
        <v>0.109914974126</v>
      </c>
      <c r="N19" s="5">
        <v>4.2211379815999997E-2</v>
      </c>
      <c r="O19" s="5">
        <v>3.8723964500000002E-4</v>
      </c>
      <c r="P19" s="53"/>
      <c r="Q19" s="25"/>
    </row>
    <row r="20" spans="2:17" ht="12.75" customHeight="1" x14ac:dyDescent="0.2">
      <c r="B20" s="17" t="s">
        <v>1632</v>
      </c>
      <c r="C20" s="6" t="s">
        <v>1633</v>
      </c>
      <c r="D20" s="6" t="s">
        <v>157</v>
      </c>
      <c r="E20" s="11">
        <v>5044</v>
      </c>
      <c r="F20" s="6" t="s">
        <v>1578</v>
      </c>
      <c r="G20" s="6" t="s">
        <v>17</v>
      </c>
      <c r="H20" s="6" t="s">
        <v>578</v>
      </c>
      <c r="I20" s="6" t="s">
        <v>46</v>
      </c>
      <c r="J20" s="13">
        <v>8766918</v>
      </c>
      <c r="K20" s="13">
        <v>451.66</v>
      </c>
      <c r="L20" s="13">
        <v>39596.661820000001</v>
      </c>
      <c r="M20" s="5">
        <v>0.15115375861999999</v>
      </c>
      <c r="N20" s="5">
        <v>8.406900548E-2</v>
      </c>
      <c r="O20" s="5">
        <v>7.7123401400000003E-4</v>
      </c>
      <c r="P20" s="53"/>
      <c r="Q20" s="25"/>
    </row>
    <row r="21" spans="2:17" ht="12.75" customHeight="1" x14ac:dyDescent="0.2">
      <c r="B21" s="17" t="s">
        <v>1634</v>
      </c>
      <c r="C21" s="6" t="s">
        <v>1635</v>
      </c>
      <c r="D21" s="6" t="s">
        <v>157</v>
      </c>
      <c r="E21" s="11">
        <v>5044</v>
      </c>
      <c r="F21" s="6" t="s">
        <v>1578</v>
      </c>
      <c r="G21" s="6" t="s">
        <v>17</v>
      </c>
      <c r="H21" s="6" t="s">
        <v>578</v>
      </c>
      <c r="I21" s="6" t="s">
        <v>46</v>
      </c>
      <c r="J21" s="13">
        <v>16175991.050000001</v>
      </c>
      <c r="K21" s="13">
        <v>122.9</v>
      </c>
      <c r="L21" s="13">
        <v>19880.293010000001</v>
      </c>
      <c r="M21" s="5">
        <v>0.10642099375</v>
      </c>
      <c r="N21" s="5">
        <v>4.2208519233000001E-2</v>
      </c>
      <c r="O21" s="5">
        <v>3.8721340299999998E-4</v>
      </c>
      <c r="P21" s="53"/>
      <c r="Q21" s="25"/>
    </row>
    <row r="22" spans="2:17" ht="12.75" customHeight="1" x14ac:dyDescent="0.2">
      <c r="B22" s="17" t="s">
        <v>1636</v>
      </c>
      <c r="C22" s="6" t="s">
        <v>1637</v>
      </c>
      <c r="D22" s="6" t="s">
        <v>157</v>
      </c>
      <c r="E22" s="11">
        <v>5044</v>
      </c>
      <c r="F22" s="6" t="s">
        <v>1578</v>
      </c>
      <c r="G22" s="6" t="s">
        <v>17</v>
      </c>
      <c r="H22" s="6" t="s">
        <v>578</v>
      </c>
      <c r="I22" s="6" t="s">
        <v>46</v>
      </c>
      <c r="J22" s="13">
        <v>4046040</v>
      </c>
      <c r="K22" s="13">
        <v>124.88</v>
      </c>
      <c r="L22" s="13">
        <v>5052.6947600000003</v>
      </c>
      <c r="M22" s="5">
        <v>6.0030267062000001E-2</v>
      </c>
      <c r="N22" s="5">
        <v>1.0727546310999999E-2</v>
      </c>
      <c r="O22" s="5">
        <v>9.8412590456146195E-5</v>
      </c>
      <c r="P22" s="53"/>
      <c r="Q22" s="25"/>
    </row>
    <row r="23" spans="2:17" ht="12.75" customHeight="1" x14ac:dyDescent="0.2">
      <c r="B23" s="17" t="s">
        <v>1638</v>
      </c>
      <c r="C23" s="6" t="s">
        <v>1639</v>
      </c>
      <c r="D23" s="6" t="s">
        <v>157</v>
      </c>
      <c r="E23" s="11">
        <v>5017</v>
      </c>
      <c r="F23" s="6" t="s">
        <v>1578</v>
      </c>
      <c r="G23" s="6" t="s">
        <v>17</v>
      </c>
      <c r="H23" s="6" t="s">
        <v>578</v>
      </c>
      <c r="I23" s="6" t="s">
        <v>46</v>
      </c>
      <c r="J23" s="13">
        <v>19681790</v>
      </c>
      <c r="K23" s="13">
        <v>125.97</v>
      </c>
      <c r="L23" s="13">
        <v>24793.150860000002</v>
      </c>
      <c r="M23" s="5">
        <v>5.9987168546000003E-2</v>
      </c>
      <c r="N23" s="5">
        <v>5.2639173094E-2</v>
      </c>
      <c r="O23" s="5">
        <v>4.82902355E-4</v>
      </c>
      <c r="P23" s="53"/>
      <c r="Q23" s="25"/>
    </row>
    <row r="24" spans="2:17" ht="12.75" customHeight="1" x14ac:dyDescent="0.2">
      <c r="B24" s="17" t="s">
        <v>1640</v>
      </c>
      <c r="C24" s="6" t="s">
        <v>1641</v>
      </c>
      <c r="D24" s="6" t="s">
        <v>157</v>
      </c>
      <c r="E24" s="11">
        <v>5017</v>
      </c>
      <c r="F24" s="6" t="s">
        <v>1578</v>
      </c>
      <c r="G24" s="6" t="s">
        <v>17</v>
      </c>
      <c r="H24" s="6" t="s">
        <v>578</v>
      </c>
      <c r="I24" s="6" t="s">
        <v>46</v>
      </c>
      <c r="J24" s="13">
        <v>6665080</v>
      </c>
      <c r="K24" s="13">
        <v>119.77</v>
      </c>
      <c r="L24" s="13">
        <v>7982.76631</v>
      </c>
      <c r="M24" s="5">
        <v>3.6046944294000002E-2</v>
      </c>
      <c r="N24" s="5">
        <v>1.6948479841000001E-2</v>
      </c>
      <c r="O24" s="5">
        <v>1.5548232099999999E-4</v>
      </c>
      <c r="P24" s="53"/>
      <c r="Q24" s="25"/>
    </row>
    <row r="25" spans="2:17" ht="12.75" customHeight="1" x14ac:dyDescent="0.2">
      <c r="B25" s="17" t="s">
        <v>1642</v>
      </c>
      <c r="C25" s="6" t="s">
        <v>1643</v>
      </c>
      <c r="D25" s="6" t="s">
        <v>157</v>
      </c>
      <c r="E25" s="11">
        <v>5017</v>
      </c>
      <c r="F25" s="6" t="s">
        <v>1578</v>
      </c>
      <c r="G25" s="6" t="s">
        <v>17</v>
      </c>
      <c r="H25" s="6" t="s">
        <v>578</v>
      </c>
      <c r="I25" s="6" t="s">
        <v>46</v>
      </c>
      <c r="J25" s="13">
        <v>16879650</v>
      </c>
      <c r="K25" s="13">
        <v>118.46</v>
      </c>
      <c r="L25" s="13">
        <v>19995.633389999999</v>
      </c>
      <c r="M25" s="5">
        <v>7.1102148271999996E-2</v>
      </c>
      <c r="N25" s="5">
        <v>4.2453402276000002E-2</v>
      </c>
      <c r="O25" s="5">
        <v>3.8945991600000001E-4</v>
      </c>
      <c r="P25" s="53"/>
      <c r="Q25" s="25"/>
    </row>
    <row r="26" spans="2:17" ht="12.75" customHeight="1" x14ac:dyDescent="0.2">
      <c r="B26" s="17" t="s">
        <v>1644</v>
      </c>
      <c r="C26" s="6" t="s">
        <v>1645</v>
      </c>
      <c r="D26" s="6" t="s">
        <v>157</v>
      </c>
      <c r="E26" s="11">
        <v>5097</v>
      </c>
      <c r="F26" s="6" t="s">
        <v>1578</v>
      </c>
      <c r="G26" s="6" t="s">
        <v>17</v>
      </c>
      <c r="H26" s="6" t="s">
        <v>578</v>
      </c>
      <c r="I26" s="6" t="s">
        <v>46</v>
      </c>
      <c r="J26" s="13">
        <v>317190</v>
      </c>
      <c r="K26" s="13">
        <v>160.16999999999999</v>
      </c>
      <c r="L26" s="13">
        <v>508.04322999999999</v>
      </c>
      <c r="M26" s="5">
        <v>7.1182674999999997E-4</v>
      </c>
      <c r="N26" s="5">
        <v>1.0786436810000001E-3</v>
      </c>
      <c r="O26" s="5">
        <v>9.89528414101304E-6</v>
      </c>
      <c r="P26" s="53"/>
      <c r="Q26" s="25"/>
    </row>
    <row r="27" spans="2:17" ht="12.75" customHeight="1" x14ac:dyDescent="0.2">
      <c r="B27" s="17" t="s">
        <v>1646</v>
      </c>
      <c r="C27" s="6" t="s">
        <v>1647</v>
      </c>
      <c r="D27" s="6" t="s">
        <v>157</v>
      </c>
      <c r="E27" s="11">
        <v>5097</v>
      </c>
      <c r="F27" s="6" t="s">
        <v>1578</v>
      </c>
      <c r="G27" s="6" t="s">
        <v>17</v>
      </c>
      <c r="H27" s="6" t="s">
        <v>578</v>
      </c>
      <c r="I27" s="6" t="s">
        <v>46</v>
      </c>
      <c r="J27" s="13">
        <v>18389570</v>
      </c>
      <c r="K27" s="13">
        <v>107.95</v>
      </c>
      <c r="L27" s="13">
        <v>19851.540809999999</v>
      </c>
      <c r="M27" s="5">
        <v>0.25755700280100002</v>
      </c>
      <c r="N27" s="5">
        <v>4.2147474469000003E-2</v>
      </c>
      <c r="O27" s="5">
        <v>3.86653389E-4</v>
      </c>
      <c r="P27" s="53"/>
      <c r="Q27" s="25"/>
    </row>
    <row r="28" spans="2:17" ht="12.75" customHeight="1" x14ac:dyDescent="0.2">
      <c r="B28" s="8" t="s">
        <v>1648</v>
      </c>
      <c r="C28" s="4"/>
      <c r="D28" s="4"/>
      <c r="E28" s="4"/>
      <c r="F28" s="4"/>
      <c r="G28" s="4"/>
      <c r="H28" s="4"/>
      <c r="I28" s="4"/>
      <c r="J28" s="4"/>
      <c r="K28" s="4"/>
      <c r="L28" s="12">
        <v>266267.17212</v>
      </c>
      <c r="M28" s="4"/>
      <c r="N28" s="9">
        <v>0.56532079532000001</v>
      </c>
      <c r="O28" s="9">
        <v>5.1861518269999997E-3</v>
      </c>
      <c r="P28" s="53"/>
      <c r="Q28" s="25"/>
    </row>
    <row r="29" spans="2:17" ht="12.75" customHeight="1" x14ac:dyDescent="0.2">
      <c r="B29" s="17" t="s">
        <v>1649</v>
      </c>
      <c r="C29" s="6" t="s">
        <v>1650</v>
      </c>
      <c r="D29" s="6" t="s">
        <v>157</v>
      </c>
      <c r="E29" s="11">
        <v>5084</v>
      </c>
      <c r="F29" s="6" t="s">
        <v>1562</v>
      </c>
      <c r="G29" s="6" t="s">
        <v>17</v>
      </c>
      <c r="H29" s="6" t="s">
        <v>578</v>
      </c>
      <c r="I29" s="6" t="s">
        <v>46</v>
      </c>
      <c r="J29" s="13">
        <v>73664460</v>
      </c>
      <c r="K29" s="13">
        <v>145.47</v>
      </c>
      <c r="L29" s="13">
        <v>107159.68996</v>
      </c>
      <c r="M29" s="5">
        <v>0.108441719417</v>
      </c>
      <c r="N29" s="5">
        <v>0.227514344604</v>
      </c>
      <c r="O29" s="5">
        <v>2.0871758890000001E-3</v>
      </c>
      <c r="P29" s="53"/>
      <c r="Q29" s="25"/>
    </row>
    <row r="30" spans="2:17" ht="12.75" customHeight="1" x14ac:dyDescent="0.2">
      <c r="B30" s="17" t="s">
        <v>1651</v>
      </c>
      <c r="C30" s="6" t="s">
        <v>1652</v>
      </c>
      <c r="D30" s="6" t="s">
        <v>157</v>
      </c>
      <c r="E30" s="11">
        <v>5028</v>
      </c>
      <c r="F30" s="6" t="s">
        <v>1562</v>
      </c>
      <c r="G30" s="6" t="s">
        <v>17</v>
      </c>
      <c r="H30" s="6" t="s">
        <v>578</v>
      </c>
      <c r="I30" s="6" t="s">
        <v>46</v>
      </c>
      <c r="J30" s="13">
        <v>32193925</v>
      </c>
      <c r="K30" s="13">
        <v>185.74</v>
      </c>
      <c r="L30" s="13">
        <v>59796.996290000003</v>
      </c>
      <c r="M30" s="5">
        <v>4.1973826596999997E-2</v>
      </c>
      <c r="N30" s="5">
        <v>0.12695701550899999</v>
      </c>
      <c r="O30" s="5">
        <v>1.1646809440000001E-3</v>
      </c>
      <c r="P30" s="53"/>
      <c r="Q30" s="25"/>
    </row>
    <row r="31" spans="2:17" ht="12.75" customHeight="1" x14ac:dyDescent="0.2">
      <c r="B31" s="17" t="s">
        <v>1653</v>
      </c>
      <c r="C31" s="6" t="s">
        <v>1654</v>
      </c>
      <c r="D31" s="6" t="s">
        <v>157</v>
      </c>
      <c r="E31" s="11">
        <v>5017</v>
      </c>
      <c r="F31" s="6" t="s">
        <v>1562</v>
      </c>
      <c r="G31" s="6" t="s">
        <v>17</v>
      </c>
      <c r="H31" s="6" t="s">
        <v>578</v>
      </c>
      <c r="I31" s="6" t="s">
        <v>46</v>
      </c>
      <c r="J31" s="13">
        <v>30750035</v>
      </c>
      <c r="K31" s="13">
        <v>176.55</v>
      </c>
      <c r="L31" s="13">
        <v>54289.186780000004</v>
      </c>
      <c r="M31" s="5">
        <v>1.9944243741000001E-2</v>
      </c>
      <c r="N31" s="5">
        <v>0.11526319975300001</v>
      </c>
      <c r="O31" s="5">
        <v>1.057403971E-3</v>
      </c>
      <c r="P31" s="53"/>
      <c r="Q31" s="25"/>
    </row>
    <row r="32" spans="2:17" ht="12.75" customHeight="1" x14ac:dyDescent="0.2">
      <c r="B32" s="17" t="s">
        <v>1655</v>
      </c>
      <c r="C32" s="6" t="s">
        <v>1656</v>
      </c>
      <c r="D32" s="6" t="s">
        <v>157</v>
      </c>
      <c r="E32" s="11">
        <v>5084</v>
      </c>
      <c r="F32" s="6" t="s">
        <v>1562</v>
      </c>
      <c r="G32" s="6" t="s">
        <v>17</v>
      </c>
      <c r="H32" s="6" t="s">
        <v>578</v>
      </c>
      <c r="I32" s="6" t="s">
        <v>46</v>
      </c>
      <c r="J32" s="13">
        <v>1033875</v>
      </c>
      <c r="K32" s="13">
        <v>191.79</v>
      </c>
      <c r="L32" s="13">
        <v>1982.86886</v>
      </c>
      <c r="M32" s="5">
        <v>4.6633964809999996E-3</v>
      </c>
      <c r="N32" s="5">
        <v>4.2098956169999997E-3</v>
      </c>
      <c r="O32" s="5">
        <v>3.8620829144926498E-5</v>
      </c>
      <c r="P32" s="53"/>
      <c r="Q32" s="25"/>
    </row>
    <row r="33" spans="2:17" ht="12.75" customHeight="1" x14ac:dyDescent="0.2">
      <c r="B33" s="17" t="s">
        <v>1657</v>
      </c>
      <c r="C33" s="6" t="s">
        <v>1658</v>
      </c>
      <c r="D33" s="6" t="s">
        <v>157</v>
      </c>
      <c r="E33" s="11">
        <v>5084</v>
      </c>
      <c r="F33" s="6" t="s">
        <v>1562</v>
      </c>
      <c r="G33" s="6" t="s">
        <v>17</v>
      </c>
      <c r="H33" s="6" t="s">
        <v>578</v>
      </c>
      <c r="I33" s="6" t="s">
        <v>46</v>
      </c>
      <c r="J33" s="13">
        <v>17933420</v>
      </c>
      <c r="K33" s="13">
        <v>104.39</v>
      </c>
      <c r="L33" s="13">
        <v>18720.69714</v>
      </c>
      <c r="M33" s="5">
        <v>7.2663776336999997E-2</v>
      </c>
      <c r="N33" s="5">
        <v>3.9746542210999998E-2</v>
      </c>
      <c r="O33" s="5">
        <v>3.6462766600000001E-4</v>
      </c>
      <c r="P33" s="53"/>
      <c r="Q33" s="25"/>
    </row>
    <row r="34" spans="2:17" ht="12.75" customHeight="1" x14ac:dyDescent="0.2">
      <c r="B34" s="17" t="s">
        <v>1659</v>
      </c>
      <c r="C34" s="6" t="s">
        <v>1660</v>
      </c>
      <c r="D34" s="6" t="s">
        <v>157</v>
      </c>
      <c r="E34" s="11">
        <v>5044</v>
      </c>
      <c r="F34" s="6" t="s">
        <v>1562</v>
      </c>
      <c r="G34" s="6" t="s">
        <v>17</v>
      </c>
      <c r="H34" s="6" t="s">
        <v>578</v>
      </c>
      <c r="I34" s="6" t="s">
        <v>46</v>
      </c>
      <c r="J34" s="13">
        <v>19340930</v>
      </c>
      <c r="K34" s="13">
        <v>104.07</v>
      </c>
      <c r="L34" s="13">
        <v>20128.10586</v>
      </c>
      <c r="M34" s="5">
        <v>0.20252282722500001</v>
      </c>
      <c r="N34" s="5">
        <v>4.2734659036000003E-2</v>
      </c>
      <c r="O34" s="5">
        <v>3.92040115E-4</v>
      </c>
      <c r="P34" s="53"/>
      <c r="Q34" s="25"/>
    </row>
    <row r="35" spans="2:17" ht="12.75" customHeight="1" x14ac:dyDescent="0.2">
      <c r="B35" s="17" t="s">
        <v>1661</v>
      </c>
      <c r="C35" s="6" t="s">
        <v>1662</v>
      </c>
      <c r="D35" s="6" t="s">
        <v>157</v>
      </c>
      <c r="E35" s="11">
        <v>5044</v>
      </c>
      <c r="F35" s="6" t="s">
        <v>1562</v>
      </c>
      <c r="G35" s="6" t="s">
        <v>17</v>
      </c>
      <c r="H35" s="6" t="s">
        <v>578</v>
      </c>
      <c r="I35" s="6" t="s">
        <v>46</v>
      </c>
      <c r="J35" s="13">
        <v>1511382</v>
      </c>
      <c r="K35" s="13">
        <v>139.43</v>
      </c>
      <c r="L35" s="13">
        <v>2107.3199300000001</v>
      </c>
      <c r="M35" s="5">
        <v>2.8372104370000002E-3</v>
      </c>
      <c r="N35" s="5">
        <v>4.4741218720000002E-3</v>
      </c>
      <c r="O35" s="5">
        <v>4.1044793537293501E-5</v>
      </c>
      <c r="P35" s="53"/>
      <c r="Q35" s="25"/>
    </row>
    <row r="36" spans="2:17" ht="12.75" customHeight="1" x14ac:dyDescent="0.2">
      <c r="B36" s="17" t="s">
        <v>1663</v>
      </c>
      <c r="C36" s="6" t="s">
        <v>1664</v>
      </c>
      <c r="D36" s="6" t="s">
        <v>157</v>
      </c>
      <c r="E36" s="11">
        <v>5017</v>
      </c>
      <c r="F36" s="6" t="s">
        <v>1562</v>
      </c>
      <c r="G36" s="6" t="s">
        <v>17</v>
      </c>
      <c r="H36" s="6" t="s">
        <v>578</v>
      </c>
      <c r="I36" s="6" t="s">
        <v>46</v>
      </c>
      <c r="J36" s="13">
        <v>1155810</v>
      </c>
      <c r="K36" s="13">
        <v>180.16</v>
      </c>
      <c r="L36" s="13">
        <v>2082.3072999999999</v>
      </c>
      <c r="M36" s="5">
        <v>5.180681308E-3</v>
      </c>
      <c r="N36" s="5">
        <v>4.4210167159999996E-3</v>
      </c>
      <c r="O36" s="5">
        <v>4.0557616331991402E-5</v>
      </c>
      <c r="P36" s="53"/>
      <c r="Q36" s="25"/>
    </row>
    <row r="37" spans="2:17" ht="12.75" customHeight="1" x14ac:dyDescent="0.2">
      <c r="B37" s="8" t="s">
        <v>1665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3"/>
      <c r="Q37" s="25"/>
    </row>
    <row r="38" spans="2:17" ht="12.75" customHeight="1" x14ac:dyDescent="0.2">
      <c r="B38" s="8" t="s">
        <v>1666</v>
      </c>
      <c r="C38" s="4"/>
      <c r="D38" s="4"/>
      <c r="E38" s="4"/>
      <c r="F38" s="4"/>
      <c r="G38" s="4"/>
      <c r="H38" s="4"/>
      <c r="I38" s="4"/>
      <c r="J38" s="4"/>
      <c r="K38" s="4"/>
      <c r="L38" s="12">
        <v>1825.5024599999999</v>
      </c>
      <c r="M38" s="4"/>
      <c r="N38" s="9">
        <v>3.8757857159999998E-3</v>
      </c>
      <c r="O38" s="9">
        <v>3.5555764697067801E-5</v>
      </c>
      <c r="P38" s="53"/>
      <c r="Q38" s="25"/>
    </row>
    <row r="39" spans="2:17" ht="12.75" customHeight="1" x14ac:dyDescent="0.2">
      <c r="B39" s="8" t="s">
        <v>1667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3"/>
      <c r="Q39" s="25"/>
    </row>
    <row r="40" spans="2:17" ht="12.75" customHeight="1" x14ac:dyDescent="0.2">
      <c r="B40" s="8" t="s">
        <v>1668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3"/>
      <c r="Q40" s="25"/>
    </row>
    <row r="41" spans="2:17" ht="12.75" customHeight="1" x14ac:dyDescent="0.2">
      <c r="B41" s="8" t="s">
        <v>1669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3"/>
      <c r="Q41" s="25"/>
    </row>
    <row r="42" spans="2:17" x14ac:dyDescent="0.2">
      <c r="B42" s="8" t="s">
        <v>1670</v>
      </c>
      <c r="C42" s="4"/>
      <c r="D42" s="4"/>
      <c r="E42" s="4"/>
      <c r="F42" s="4"/>
      <c r="G42" s="4"/>
      <c r="H42" s="4"/>
      <c r="I42" s="4"/>
      <c r="J42" s="4"/>
      <c r="K42" s="4"/>
      <c r="L42" s="12">
        <v>1825.5024599999999</v>
      </c>
      <c r="M42" s="4"/>
      <c r="N42" s="9">
        <v>3.8757857159999998E-3</v>
      </c>
      <c r="O42" s="9">
        <v>3.5555764697067801E-5</v>
      </c>
      <c r="P42" s="53"/>
      <c r="Q42" s="25"/>
    </row>
    <row r="43" spans="2:17" x14ac:dyDescent="0.2">
      <c r="B43" s="17" t="s">
        <v>1671</v>
      </c>
      <c r="C43" s="6" t="s">
        <v>1672</v>
      </c>
      <c r="D43" s="6" t="s">
        <v>219</v>
      </c>
      <c r="E43" s="11">
        <v>994</v>
      </c>
      <c r="F43" s="6" t="s">
        <v>62</v>
      </c>
      <c r="G43" s="6" t="s">
        <v>17</v>
      </c>
      <c r="H43" s="6" t="s">
        <v>578</v>
      </c>
      <c r="I43" s="6" t="s">
        <v>47</v>
      </c>
      <c r="J43" s="13">
        <v>366.28</v>
      </c>
      <c r="K43" s="13">
        <v>141146.95000000001</v>
      </c>
      <c r="L43" s="13">
        <v>1825.5024599999999</v>
      </c>
      <c r="M43" s="5">
        <v>7.3255999999999998E-6</v>
      </c>
      <c r="N43" s="5">
        <v>3.8757857159999998E-3</v>
      </c>
      <c r="O43" s="5">
        <v>3.5555764697067801E-5</v>
      </c>
      <c r="P43" s="53"/>
      <c r="Q43" s="25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37"/>
  <sheetViews>
    <sheetView rightToLeft="1" workbookViewId="0">
      <selection activeCell="M13" sqref="M13:N37"/>
    </sheetView>
  </sheetViews>
  <sheetFormatPr defaultRowHeight="12.75" customHeight="1" x14ac:dyDescent="0.2"/>
  <cols>
    <col min="2" max="2" width="25.7109375" bestFit="1" customWidth="1"/>
    <col min="3" max="3" width="20.7109375" customWidth="1"/>
    <col min="4" max="4" width="10.5703125" bestFit="1" customWidth="1"/>
    <col min="5" max="5" width="30.5703125" bestFit="1" customWidth="1"/>
    <col min="6" max="6" width="13.28515625" bestFit="1" customWidth="1"/>
    <col min="7" max="7" width="11.7109375" bestFit="1" customWidth="1"/>
    <col min="8" max="8" width="8.140625" bestFit="1" customWidth="1"/>
    <col min="9" max="9" width="10.140625" bestFit="1" customWidth="1"/>
    <col min="10" max="10" width="16.5703125" customWidth="1"/>
    <col min="11" max="11" width="17.5703125" customWidth="1"/>
    <col min="12" max="12" width="17.42578125" customWidth="1"/>
    <col min="13" max="13" width="6" bestFit="1" customWidth="1"/>
  </cols>
  <sheetData>
    <row r="1" spans="2:14" ht="12.75" customHeight="1" x14ac:dyDescent="0.2">
      <c r="B1" s="1" t="s">
        <v>66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6" spans="2:14" s="52" customFormat="1" ht="12.75" customHeight="1" x14ac:dyDescent="0.2">
      <c r="B6" s="98" t="s">
        <v>1673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14" s="52" customFormat="1" ht="12.75" customHeight="1" x14ac:dyDescent="0.2">
      <c r="B7" s="101" t="s">
        <v>1674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14" s="52" customFormat="1" ht="25.5" x14ac:dyDescent="0.2">
      <c r="B8" s="51" t="s">
        <v>68</v>
      </c>
      <c r="C8" s="51" t="s">
        <v>69</v>
      </c>
      <c r="D8" s="51" t="s">
        <v>133</v>
      </c>
      <c r="E8" s="51" t="s">
        <v>230</v>
      </c>
      <c r="F8" s="51" t="s">
        <v>73</v>
      </c>
      <c r="G8" s="51" t="s">
        <v>136</v>
      </c>
      <c r="H8" s="51" t="s">
        <v>137</v>
      </c>
      <c r="I8" s="51" t="s">
        <v>76</v>
      </c>
      <c r="J8" s="51" t="s">
        <v>139</v>
      </c>
      <c r="K8" s="51" t="s">
        <v>77</v>
      </c>
      <c r="L8" s="51" t="s">
        <v>232</v>
      </c>
    </row>
    <row r="9" spans="2:14" ht="12.75" customHeight="1" x14ac:dyDescent="0.2">
      <c r="B9" s="2"/>
      <c r="C9" s="2"/>
      <c r="D9" s="2"/>
      <c r="E9" s="2"/>
      <c r="F9" s="2"/>
      <c r="G9" s="3" t="s">
        <v>143</v>
      </c>
      <c r="H9" s="3" t="s">
        <v>144</v>
      </c>
      <c r="I9" s="3" t="s">
        <v>8</v>
      </c>
      <c r="J9" s="3" t="s">
        <v>9</v>
      </c>
      <c r="K9" s="3" t="s">
        <v>9</v>
      </c>
      <c r="L9" s="3" t="s">
        <v>9</v>
      </c>
    </row>
    <row r="10" spans="2:14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</row>
    <row r="11" spans="2:14" ht="12.75" customHeight="1" x14ac:dyDescent="0.2">
      <c r="B11" s="8" t="s">
        <v>1675</v>
      </c>
      <c r="C11" s="4"/>
      <c r="D11" s="4"/>
      <c r="E11" s="4"/>
      <c r="F11" s="4"/>
      <c r="G11" s="4"/>
      <c r="H11" s="4"/>
      <c r="I11" s="12">
        <v>16231.42143</v>
      </c>
      <c r="J11" s="4"/>
      <c r="K11" s="9">
        <v>1</v>
      </c>
      <c r="L11" s="9">
        <v>3.1614342499999999E-4</v>
      </c>
    </row>
    <row r="12" spans="2:14" ht="12.75" customHeight="1" x14ac:dyDescent="0.2">
      <c r="B12" s="8" t="s">
        <v>1676</v>
      </c>
      <c r="C12" s="4"/>
      <c r="D12" s="4"/>
      <c r="E12" s="4"/>
      <c r="F12" s="4"/>
      <c r="G12" s="4"/>
      <c r="H12" s="4"/>
      <c r="I12" s="12">
        <v>15614.89849</v>
      </c>
      <c r="J12" s="4"/>
      <c r="K12" s="9">
        <v>0.96201670059099997</v>
      </c>
      <c r="L12" s="9">
        <v>3.0413525499999999E-4</v>
      </c>
    </row>
    <row r="13" spans="2:14" ht="12.75" customHeight="1" x14ac:dyDescent="0.2">
      <c r="B13" s="10" t="s">
        <v>1677</v>
      </c>
      <c r="C13" s="6" t="s">
        <v>1678</v>
      </c>
      <c r="D13" s="6" t="s">
        <v>157</v>
      </c>
      <c r="E13" s="6" t="s">
        <v>487</v>
      </c>
      <c r="F13" s="6" t="s">
        <v>46</v>
      </c>
      <c r="G13" s="13">
        <v>72310</v>
      </c>
      <c r="H13" s="13">
        <v>1920</v>
      </c>
      <c r="I13" s="13">
        <v>1388.3520000000001</v>
      </c>
      <c r="J13" s="5">
        <v>3.6155E-2</v>
      </c>
      <c r="K13" s="5">
        <v>8.5534837843999997E-2</v>
      </c>
      <c r="L13" s="5">
        <v>2.7041276640461699E-5</v>
      </c>
      <c r="M13" s="53"/>
      <c r="N13" s="25"/>
    </row>
    <row r="14" spans="2:14" ht="12.75" customHeight="1" x14ac:dyDescent="0.2">
      <c r="B14" s="10" t="s">
        <v>1679</v>
      </c>
      <c r="C14" s="6" t="s">
        <v>1680</v>
      </c>
      <c r="D14" s="6" t="s">
        <v>157</v>
      </c>
      <c r="E14" s="6" t="s">
        <v>1317</v>
      </c>
      <c r="F14" s="6" t="s">
        <v>46</v>
      </c>
      <c r="G14" s="13">
        <v>245233.6</v>
      </c>
      <c r="H14" s="13">
        <v>1</v>
      </c>
      <c r="I14" s="13">
        <v>2.45235</v>
      </c>
      <c r="J14" s="5">
        <v>0.136063250755</v>
      </c>
      <c r="K14" s="5">
        <v>1.5108658199999999E-4</v>
      </c>
      <c r="L14" s="5">
        <v>4.7765029883802102E-8</v>
      </c>
      <c r="M14" s="53"/>
      <c r="N14" s="25"/>
    </row>
    <row r="15" spans="2:14" ht="12.75" customHeight="1" x14ac:dyDescent="0.2">
      <c r="B15" s="10" t="s">
        <v>1681</v>
      </c>
      <c r="C15" s="6" t="s">
        <v>1682</v>
      </c>
      <c r="D15" s="6" t="s">
        <v>157</v>
      </c>
      <c r="E15" s="6" t="s">
        <v>1317</v>
      </c>
      <c r="F15" s="6" t="s">
        <v>46</v>
      </c>
      <c r="G15" s="13">
        <v>2264286</v>
      </c>
      <c r="H15" s="13">
        <v>2.5</v>
      </c>
      <c r="I15" s="13">
        <v>56.607140000000001</v>
      </c>
      <c r="J15" s="5">
        <v>0.12939239258499999</v>
      </c>
      <c r="K15" s="5">
        <v>3.4875035579999998E-3</v>
      </c>
      <c r="L15" s="5">
        <v>1.1025513216859601E-6</v>
      </c>
      <c r="M15" s="53"/>
      <c r="N15" s="25"/>
    </row>
    <row r="16" spans="2:14" ht="12.75" customHeight="1" x14ac:dyDescent="0.2">
      <c r="B16" s="10" t="s">
        <v>1683</v>
      </c>
      <c r="C16" s="6" t="s">
        <v>1684</v>
      </c>
      <c r="D16" s="6" t="s">
        <v>157</v>
      </c>
      <c r="E16" s="6" t="s">
        <v>1324</v>
      </c>
      <c r="F16" s="6" t="s">
        <v>46</v>
      </c>
      <c r="G16" s="13">
        <v>187300</v>
      </c>
      <c r="H16" s="13">
        <v>23</v>
      </c>
      <c r="I16" s="13">
        <v>43.079000000000001</v>
      </c>
      <c r="J16" s="5">
        <v>5.4215995599999997E-2</v>
      </c>
      <c r="K16" s="5">
        <v>2.6540497499999999E-3</v>
      </c>
      <c r="L16" s="5">
        <v>8.3906037978441497E-7</v>
      </c>
      <c r="M16" s="53"/>
      <c r="N16" s="25"/>
    </row>
    <row r="17" spans="2:14" ht="12.75" customHeight="1" x14ac:dyDescent="0.2">
      <c r="B17" s="10" t="s">
        <v>1685</v>
      </c>
      <c r="C17" s="6" t="s">
        <v>1686</v>
      </c>
      <c r="D17" s="6" t="s">
        <v>157</v>
      </c>
      <c r="E17" s="6" t="s">
        <v>1687</v>
      </c>
      <c r="F17" s="6" t="s">
        <v>46</v>
      </c>
      <c r="G17" s="13">
        <v>1899190</v>
      </c>
      <c r="H17" s="13">
        <v>81.900000000000006</v>
      </c>
      <c r="I17" s="13">
        <v>1555.43661</v>
      </c>
      <c r="J17" s="5">
        <v>0.36845745459899998</v>
      </c>
      <c r="K17" s="5">
        <v>9.5828736669999998E-2</v>
      </c>
      <c r="L17" s="5">
        <v>3.0295625077582601E-5</v>
      </c>
      <c r="M17" s="53"/>
      <c r="N17" s="25"/>
    </row>
    <row r="18" spans="2:14" ht="12.75" customHeight="1" x14ac:dyDescent="0.2">
      <c r="B18" s="10" t="s">
        <v>1688</v>
      </c>
      <c r="C18" s="6" t="s">
        <v>1689</v>
      </c>
      <c r="D18" s="6" t="s">
        <v>157</v>
      </c>
      <c r="E18" s="6" t="s">
        <v>260</v>
      </c>
      <c r="F18" s="6" t="s">
        <v>46</v>
      </c>
      <c r="G18" s="13">
        <v>2426625</v>
      </c>
      <c r="H18" s="13">
        <v>117.1</v>
      </c>
      <c r="I18" s="13">
        <v>2841.5778500000001</v>
      </c>
      <c r="J18" s="5">
        <v>0.23295581363500001</v>
      </c>
      <c r="K18" s="5">
        <v>0.17506648214699999</v>
      </c>
      <c r="L18" s="5">
        <v>5.5346117365955098E-5</v>
      </c>
      <c r="M18" s="53"/>
      <c r="N18" s="25"/>
    </row>
    <row r="19" spans="2:14" ht="12.75" customHeight="1" x14ac:dyDescent="0.2">
      <c r="B19" s="10" t="s">
        <v>1690</v>
      </c>
      <c r="C19" s="6" t="s">
        <v>1691</v>
      </c>
      <c r="D19" s="6" t="s">
        <v>157</v>
      </c>
      <c r="E19" s="6" t="s">
        <v>1366</v>
      </c>
      <c r="F19" s="6" t="s">
        <v>46</v>
      </c>
      <c r="G19" s="13">
        <v>149921</v>
      </c>
      <c r="H19" s="13">
        <v>1</v>
      </c>
      <c r="I19" s="13">
        <v>1.4992099999999999</v>
      </c>
      <c r="J19" s="5">
        <v>8.6741515825000004E-2</v>
      </c>
      <c r="K19" s="5">
        <v>9.2364677145838803E-5</v>
      </c>
      <c r="L19" s="5">
        <v>2.9200485433194598E-8</v>
      </c>
      <c r="M19" s="53"/>
      <c r="N19" s="25"/>
    </row>
    <row r="20" spans="2:14" ht="12.75" customHeight="1" x14ac:dyDescent="0.2">
      <c r="B20" s="10" t="s">
        <v>1692</v>
      </c>
      <c r="C20" s="6" t="s">
        <v>1693</v>
      </c>
      <c r="D20" s="6" t="s">
        <v>157</v>
      </c>
      <c r="E20" s="6" t="s">
        <v>1262</v>
      </c>
      <c r="F20" s="6" t="s">
        <v>46</v>
      </c>
      <c r="G20" s="13">
        <v>5000450</v>
      </c>
      <c r="H20" s="13">
        <v>61</v>
      </c>
      <c r="I20" s="13">
        <v>3050.2745</v>
      </c>
      <c r="J20" s="5">
        <v>0.18026045219100001</v>
      </c>
      <c r="K20" s="5">
        <v>0.18792405293299999</v>
      </c>
      <c r="L20" s="5">
        <v>5.9410953838685101E-5</v>
      </c>
      <c r="M20" s="53"/>
      <c r="N20" s="25"/>
    </row>
    <row r="21" spans="2:14" ht="12.75" customHeight="1" x14ac:dyDescent="0.2">
      <c r="B21" s="10" t="s">
        <v>1694</v>
      </c>
      <c r="C21" s="6" t="s">
        <v>1695</v>
      </c>
      <c r="D21" s="6" t="s">
        <v>157</v>
      </c>
      <c r="E21" s="6" t="s">
        <v>1389</v>
      </c>
      <c r="F21" s="6" t="s">
        <v>46</v>
      </c>
      <c r="G21" s="13">
        <v>1424000</v>
      </c>
      <c r="H21" s="13">
        <v>268</v>
      </c>
      <c r="I21" s="13">
        <v>3816.32</v>
      </c>
      <c r="J21" s="5">
        <v>0.358555153663</v>
      </c>
      <c r="K21" s="5">
        <v>0.235119272607</v>
      </c>
      <c r="L21" s="5">
        <v>7.4331412256061107E-5</v>
      </c>
      <c r="M21" s="53"/>
      <c r="N21" s="25"/>
    </row>
    <row r="22" spans="2:14" ht="12.75" customHeight="1" x14ac:dyDescent="0.2">
      <c r="B22" s="10" t="s">
        <v>1696</v>
      </c>
      <c r="C22" s="6" t="s">
        <v>1697</v>
      </c>
      <c r="D22" s="6" t="s">
        <v>157</v>
      </c>
      <c r="E22" s="6" t="s">
        <v>421</v>
      </c>
      <c r="F22" s="6" t="s">
        <v>46</v>
      </c>
      <c r="G22" s="13">
        <v>358292</v>
      </c>
      <c r="H22" s="13">
        <v>1.2</v>
      </c>
      <c r="I22" s="13">
        <v>4.2995000000000001</v>
      </c>
      <c r="J22" s="5">
        <v>0.13754011516299999</v>
      </c>
      <c r="K22" s="5">
        <v>2.6488746000000001E-4</v>
      </c>
      <c r="L22" s="5">
        <v>8.3742429092669101E-8</v>
      </c>
      <c r="M22" s="53"/>
      <c r="N22" s="25"/>
    </row>
    <row r="23" spans="2:14" ht="12.75" customHeight="1" x14ac:dyDescent="0.2">
      <c r="B23" s="10" t="s">
        <v>1698</v>
      </c>
      <c r="C23" s="6" t="s">
        <v>1699</v>
      </c>
      <c r="D23" s="6" t="s">
        <v>157</v>
      </c>
      <c r="E23" s="6" t="s">
        <v>992</v>
      </c>
      <c r="F23" s="6" t="s">
        <v>46</v>
      </c>
      <c r="G23" s="13">
        <v>42750</v>
      </c>
      <c r="H23" s="13">
        <v>4</v>
      </c>
      <c r="I23" s="13">
        <v>1.71</v>
      </c>
      <c r="J23" s="5">
        <v>3.2941553593000002E-2</v>
      </c>
      <c r="K23" s="5">
        <v>1.0535121600000001E-4</v>
      </c>
      <c r="L23" s="5">
        <v>3.3306094603666502E-8</v>
      </c>
      <c r="M23" s="53"/>
      <c r="N23" s="25"/>
    </row>
    <row r="24" spans="2:14" ht="12.75" customHeight="1" x14ac:dyDescent="0.2">
      <c r="B24" s="10" t="s">
        <v>1700</v>
      </c>
      <c r="C24" s="6" t="s">
        <v>1701</v>
      </c>
      <c r="D24" s="6" t="s">
        <v>157</v>
      </c>
      <c r="E24" s="6" t="s">
        <v>992</v>
      </c>
      <c r="F24" s="6" t="s">
        <v>46</v>
      </c>
      <c r="G24" s="13">
        <v>720006</v>
      </c>
      <c r="H24" s="13">
        <v>95.4</v>
      </c>
      <c r="I24" s="13">
        <v>686.88572999999997</v>
      </c>
      <c r="J24" s="5">
        <v>0.33333611111099998</v>
      </c>
      <c r="K24" s="5">
        <v>4.2318273415000003E-2</v>
      </c>
      <c r="L24" s="5">
        <v>1.3378643921221401E-5</v>
      </c>
      <c r="M24" s="53"/>
      <c r="N24" s="25"/>
    </row>
    <row r="25" spans="2:14" ht="12.75" customHeight="1" x14ac:dyDescent="0.2">
      <c r="B25" s="10" t="s">
        <v>1702</v>
      </c>
      <c r="C25" s="6" t="s">
        <v>1703</v>
      </c>
      <c r="D25" s="6" t="s">
        <v>157</v>
      </c>
      <c r="E25" s="6" t="s">
        <v>992</v>
      </c>
      <c r="F25" s="6" t="s">
        <v>46</v>
      </c>
      <c r="G25" s="13">
        <v>681150</v>
      </c>
      <c r="H25" s="13">
        <v>129.5</v>
      </c>
      <c r="I25" s="13">
        <v>882.08924999999999</v>
      </c>
      <c r="J25" s="5">
        <v>0.27002630690099999</v>
      </c>
      <c r="K25" s="5">
        <v>5.4344547320999997E-2</v>
      </c>
      <c r="L25" s="5">
        <v>1.7180671350513001E-5</v>
      </c>
      <c r="M25" s="53"/>
      <c r="N25" s="25"/>
    </row>
    <row r="26" spans="2:14" ht="12.75" customHeight="1" x14ac:dyDescent="0.2">
      <c r="B26" s="10" t="s">
        <v>1704</v>
      </c>
      <c r="C26" s="6" t="s">
        <v>1705</v>
      </c>
      <c r="D26" s="6" t="s">
        <v>157</v>
      </c>
      <c r="E26" s="6" t="s">
        <v>992</v>
      </c>
      <c r="F26" s="6" t="s">
        <v>46</v>
      </c>
      <c r="G26" s="13">
        <v>1267275</v>
      </c>
      <c r="H26" s="13">
        <v>90</v>
      </c>
      <c r="I26" s="13">
        <v>1140.5474999999999</v>
      </c>
      <c r="J26" s="5">
        <v>0.231136463121</v>
      </c>
      <c r="K26" s="5">
        <v>7.0267875485000006E-2</v>
      </c>
      <c r="L26" s="5">
        <v>2.2214726862558699E-5</v>
      </c>
      <c r="M26" s="53"/>
      <c r="N26" s="25"/>
    </row>
    <row r="27" spans="2:14" ht="12.75" customHeight="1" x14ac:dyDescent="0.2">
      <c r="B27" s="10" t="s">
        <v>1706</v>
      </c>
      <c r="C27" s="6" t="s">
        <v>1707</v>
      </c>
      <c r="D27" s="6" t="s">
        <v>157</v>
      </c>
      <c r="E27" s="6" t="s">
        <v>992</v>
      </c>
      <c r="F27" s="6" t="s">
        <v>46</v>
      </c>
      <c r="G27" s="13">
        <v>230000</v>
      </c>
      <c r="H27" s="13">
        <v>4</v>
      </c>
      <c r="I27" s="13">
        <v>9.1999999999999993</v>
      </c>
      <c r="J27" s="5">
        <v>0.225450410711</v>
      </c>
      <c r="K27" s="5">
        <v>5.6680186800000002E-4</v>
      </c>
      <c r="L27" s="5">
        <v>1.79190684417387E-7</v>
      </c>
      <c r="M27" s="53"/>
      <c r="N27" s="25"/>
    </row>
    <row r="28" spans="2:14" ht="12.75" customHeight="1" x14ac:dyDescent="0.2">
      <c r="B28" s="10" t="s">
        <v>1708</v>
      </c>
      <c r="C28" s="6" t="s">
        <v>1709</v>
      </c>
      <c r="D28" s="6" t="s">
        <v>157</v>
      </c>
      <c r="E28" s="6" t="s">
        <v>992</v>
      </c>
      <c r="F28" s="6" t="s">
        <v>46</v>
      </c>
      <c r="G28" s="13">
        <v>897119</v>
      </c>
      <c r="H28" s="13">
        <v>15</v>
      </c>
      <c r="I28" s="13">
        <v>134.56784999999999</v>
      </c>
      <c r="J28" s="5">
        <v>0.49557247877100002</v>
      </c>
      <c r="K28" s="5">
        <v>8.2905770499999993E-3</v>
      </c>
      <c r="L28" s="5">
        <v>2.6210114284865501E-6</v>
      </c>
      <c r="M28" s="53"/>
      <c r="N28" s="25"/>
    </row>
    <row r="29" spans="2:14" ht="12.75" customHeight="1" x14ac:dyDescent="0.2">
      <c r="B29" s="8" t="s">
        <v>1710</v>
      </c>
      <c r="C29" s="4"/>
      <c r="D29" s="4"/>
      <c r="E29" s="4"/>
      <c r="F29" s="4"/>
      <c r="G29" s="4"/>
      <c r="H29" s="4"/>
      <c r="I29" s="12">
        <v>616.52293999999995</v>
      </c>
      <c r="J29" s="4"/>
      <c r="K29" s="9">
        <v>3.7983299408E-2</v>
      </c>
      <c r="L29" s="9">
        <v>1.20081703888717E-5</v>
      </c>
      <c r="M29" s="53"/>
      <c r="N29" s="25"/>
    </row>
    <row r="30" spans="2:14" ht="12.75" customHeight="1" x14ac:dyDescent="0.2">
      <c r="B30" s="71" t="s">
        <v>1711</v>
      </c>
      <c r="C30" s="6" t="s">
        <v>1712</v>
      </c>
      <c r="D30" s="6" t="s">
        <v>219</v>
      </c>
      <c r="E30" s="6" t="s">
        <v>1058</v>
      </c>
      <c r="F30" s="6" t="s">
        <v>47</v>
      </c>
      <c r="G30" s="13">
        <v>675000</v>
      </c>
      <c r="H30" s="13">
        <v>8</v>
      </c>
      <c r="I30" s="13">
        <v>190.67400000000001</v>
      </c>
      <c r="J30" s="5">
        <v>2.0210034051000001E-2</v>
      </c>
      <c r="K30" s="5">
        <v>1.1747215166E-2</v>
      </c>
      <c r="L30" s="5">
        <v>3.7138048435435701E-6</v>
      </c>
      <c r="M30" s="53"/>
      <c r="N30" s="25"/>
    </row>
    <row r="31" spans="2:14" ht="12.75" customHeight="1" x14ac:dyDescent="0.2">
      <c r="B31" s="71" t="s">
        <v>1713</v>
      </c>
      <c r="C31" s="6" t="s">
        <v>1714</v>
      </c>
      <c r="D31" s="6" t="s">
        <v>1024</v>
      </c>
      <c r="E31" s="6" t="s">
        <v>1058</v>
      </c>
      <c r="F31" s="6" t="s">
        <v>47</v>
      </c>
      <c r="G31" s="13">
        <v>75000</v>
      </c>
      <c r="H31" s="13">
        <v>59.46</v>
      </c>
      <c r="I31" s="13">
        <v>157.46494000000001</v>
      </c>
      <c r="J31" s="5">
        <v>3.3732596839999998E-3</v>
      </c>
      <c r="K31" s="5">
        <v>9.7012415499999997E-3</v>
      </c>
      <c r="L31" s="5">
        <v>3.0669837359068199E-6</v>
      </c>
      <c r="M31" s="53"/>
      <c r="N31" s="25"/>
    </row>
    <row r="32" spans="2:14" ht="12.75" customHeight="1" x14ac:dyDescent="0.2">
      <c r="B32" s="71" t="s">
        <v>1715</v>
      </c>
      <c r="C32" s="6" t="s">
        <v>1716</v>
      </c>
      <c r="D32" s="6" t="s">
        <v>219</v>
      </c>
      <c r="E32" s="6" t="s">
        <v>1058</v>
      </c>
      <c r="F32" s="6" t="s">
        <v>47</v>
      </c>
      <c r="G32" s="13">
        <v>87500</v>
      </c>
      <c r="H32" s="13">
        <v>8</v>
      </c>
      <c r="I32" s="13">
        <v>24.716999999999999</v>
      </c>
      <c r="J32" s="5">
        <v>1.75E-3</v>
      </c>
      <c r="K32" s="5">
        <v>1.5227871510000001E-3</v>
      </c>
      <c r="L32" s="5">
        <v>4.8141914638527797E-7</v>
      </c>
      <c r="M32" s="53"/>
      <c r="N32" s="25"/>
    </row>
    <row r="33" spans="2:14" ht="12.75" customHeight="1" x14ac:dyDescent="0.2">
      <c r="B33" s="71" t="s">
        <v>1717</v>
      </c>
      <c r="C33" s="6" t="s">
        <v>1718</v>
      </c>
      <c r="D33" s="6" t="s">
        <v>219</v>
      </c>
      <c r="E33" s="6" t="s">
        <v>1058</v>
      </c>
      <c r="F33" s="6" t="s">
        <v>47</v>
      </c>
      <c r="G33" s="13">
        <v>666</v>
      </c>
      <c r="H33" s="13">
        <v>5</v>
      </c>
      <c r="I33" s="13">
        <v>0.11758</v>
      </c>
      <c r="J33" s="5">
        <v>2.41304347826087E-5</v>
      </c>
      <c r="K33" s="5">
        <v>7.2439743190131698E-6</v>
      </c>
      <c r="L33" s="5">
        <v>2.29013485584743E-9</v>
      </c>
      <c r="M33" s="53"/>
      <c r="N33" s="25"/>
    </row>
    <row r="34" spans="2:14" ht="12.75" customHeight="1" x14ac:dyDescent="0.2">
      <c r="B34" s="71" t="s">
        <v>1719</v>
      </c>
      <c r="C34" s="6" t="s">
        <v>1720</v>
      </c>
      <c r="D34" s="6" t="s">
        <v>219</v>
      </c>
      <c r="E34" s="6" t="s">
        <v>1058</v>
      </c>
      <c r="F34" s="6" t="s">
        <v>47</v>
      </c>
      <c r="G34" s="13">
        <v>200</v>
      </c>
      <c r="H34" s="13">
        <v>4.2</v>
      </c>
      <c r="I34" s="13">
        <v>2.9659999999999999E-2</v>
      </c>
      <c r="J34" s="5">
        <v>3.4782608695652201E-6</v>
      </c>
      <c r="K34" s="5">
        <v>1.8273199379310301E-6</v>
      </c>
      <c r="L34" s="5">
        <v>5.7769518476301103E-10</v>
      </c>
      <c r="M34" s="53"/>
      <c r="N34" s="25"/>
    </row>
    <row r="35" spans="2:14" ht="12.75" customHeight="1" x14ac:dyDescent="0.2">
      <c r="B35" s="71" t="s">
        <v>1721</v>
      </c>
      <c r="C35" s="6" t="s">
        <v>1722</v>
      </c>
      <c r="D35" s="6" t="s">
        <v>1024</v>
      </c>
      <c r="E35" s="6" t="s">
        <v>1476</v>
      </c>
      <c r="F35" s="6" t="s">
        <v>47</v>
      </c>
      <c r="G35" s="13">
        <v>62498</v>
      </c>
      <c r="H35" s="13">
        <v>40</v>
      </c>
      <c r="I35" s="13">
        <v>88.272180000000006</v>
      </c>
      <c r="J35" s="5">
        <v>5.2545106599999997E-4</v>
      </c>
      <c r="K35" s="5">
        <v>5.4383518029999999E-3</v>
      </c>
      <c r="L35" s="5">
        <v>1.7192991683929099E-6</v>
      </c>
      <c r="M35" s="53"/>
      <c r="N35" s="25"/>
    </row>
    <row r="36" spans="2:14" ht="12.75" customHeight="1" x14ac:dyDescent="0.2">
      <c r="B36" s="71" t="s">
        <v>1477</v>
      </c>
      <c r="C36" s="6" t="s">
        <v>1723</v>
      </c>
      <c r="D36" s="6" t="s">
        <v>219</v>
      </c>
      <c r="E36" s="6" t="s">
        <v>1476</v>
      </c>
      <c r="F36" s="6" t="s">
        <v>47</v>
      </c>
      <c r="G36" s="13">
        <v>80000</v>
      </c>
      <c r="H36" s="13">
        <v>40</v>
      </c>
      <c r="I36" s="13">
        <v>112.99199</v>
      </c>
      <c r="J36" s="5">
        <v>2.9491584600000001E-4</v>
      </c>
      <c r="K36" s="5">
        <v>6.961312075E-3</v>
      </c>
      <c r="L36" s="5">
        <v>2.2007730458459298E-6</v>
      </c>
      <c r="M36" s="53"/>
      <c r="N36" s="25"/>
    </row>
    <row r="37" spans="2:14" ht="12.75" customHeight="1" x14ac:dyDescent="0.2">
      <c r="B37" s="71" t="s">
        <v>1724</v>
      </c>
      <c r="C37" s="6" t="s">
        <v>1725</v>
      </c>
      <c r="D37" s="6" t="s">
        <v>219</v>
      </c>
      <c r="E37" s="6" t="s">
        <v>1481</v>
      </c>
      <c r="F37" s="6" t="s">
        <v>47</v>
      </c>
      <c r="G37" s="13">
        <v>201805</v>
      </c>
      <c r="H37" s="13">
        <v>5.93</v>
      </c>
      <c r="I37" s="13">
        <v>42.255589999999998</v>
      </c>
      <c r="J37" s="5">
        <v>4.2475605546000002E-2</v>
      </c>
      <c r="K37" s="5">
        <v>2.6033203669999999E-3</v>
      </c>
      <c r="L37" s="5">
        <v>8.23022618756575E-7</v>
      </c>
      <c r="M37" s="53"/>
      <c r="N37" s="25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24"/>
  <sheetViews>
    <sheetView rightToLeft="1" workbookViewId="0"/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10.140625" bestFit="1" customWidth="1"/>
    <col min="10" max="10" width="21.7109375" bestFit="1" customWidth="1"/>
    <col min="11" max="11" width="25.28515625" bestFit="1" customWidth="1"/>
    <col min="12" max="12" width="22.85546875" bestFit="1" customWidth="1"/>
    <col min="13" max="13" width="14.28515625" bestFit="1" customWidth="1"/>
    <col min="14" max="14" width="8.85546875" bestFit="1" customWidth="1"/>
  </cols>
  <sheetData>
    <row r="1" spans="2:14" ht="12.75" customHeight="1" x14ac:dyDescent="0.2">
      <c r="B1" s="1" t="s">
        <v>66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6" spans="2:14" s="25" customFormat="1" ht="12.75" customHeight="1" x14ac:dyDescent="0.2">
      <c r="B6" s="92" t="s">
        <v>1726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14" s="25" customFormat="1" ht="12.75" customHeight="1" x14ac:dyDescent="0.2">
      <c r="B7" s="95" t="s">
        <v>1727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14" s="25" customFormat="1" ht="12.75" customHeight="1" x14ac:dyDescent="0.2">
      <c r="B8" s="30" t="s">
        <v>68</v>
      </c>
      <c r="C8" s="30" t="s">
        <v>69</v>
      </c>
      <c r="D8" s="30" t="s">
        <v>133</v>
      </c>
      <c r="E8" s="30" t="s">
        <v>230</v>
      </c>
      <c r="F8" s="30" t="s">
        <v>73</v>
      </c>
      <c r="G8" s="30" t="s">
        <v>136</v>
      </c>
      <c r="H8" s="30" t="s">
        <v>137</v>
      </c>
      <c r="I8" s="30" t="s">
        <v>76</v>
      </c>
      <c r="J8" s="30" t="s">
        <v>139</v>
      </c>
      <c r="K8" s="30" t="s">
        <v>77</v>
      </c>
      <c r="L8" s="30" t="s">
        <v>232</v>
      </c>
    </row>
    <row r="9" spans="2:14" ht="12.75" customHeight="1" x14ac:dyDescent="0.2">
      <c r="B9" s="2"/>
      <c r="C9" s="2"/>
      <c r="D9" s="2"/>
      <c r="E9" s="2"/>
      <c r="F9" s="2"/>
      <c r="G9" s="3" t="s">
        <v>143</v>
      </c>
      <c r="H9" s="3" t="s">
        <v>144</v>
      </c>
      <c r="I9" s="3" t="s">
        <v>8</v>
      </c>
      <c r="J9" s="3" t="s">
        <v>9</v>
      </c>
      <c r="K9" s="3" t="s">
        <v>9</v>
      </c>
      <c r="L9" s="3" t="s">
        <v>9</v>
      </c>
    </row>
    <row r="10" spans="2:14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</row>
    <row r="11" spans="2:14" ht="12.75" customHeight="1" x14ac:dyDescent="0.2">
      <c r="B11" s="8" t="s">
        <v>1728</v>
      </c>
      <c r="C11" s="4"/>
      <c r="D11" s="4"/>
      <c r="E11" s="4"/>
      <c r="F11" s="4"/>
      <c r="G11" s="4"/>
      <c r="H11" s="4"/>
      <c r="I11" s="12">
        <v>13953.984</v>
      </c>
      <c r="J11" s="4"/>
      <c r="K11" s="9">
        <v>1</v>
      </c>
      <c r="L11" s="9">
        <v>2.71785211E-4</v>
      </c>
    </row>
    <row r="12" spans="2:14" ht="12.75" customHeight="1" x14ac:dyDescent="0.2">
      <c r="B12" s="8" t="s">
        <v>1729</v>
      </c>
      <c r="C12" s="4"/>
      <c r="D12" s="4"/>
      <c r="E12" s="4"/>
      <c r="F12" s="4"/>
      <c r="G12" s="4"/>
      <c r="H12" s="4"/>
      <c r="I12" s="12">
        <v>13953.984</v>
      </c>
      <c r="J12" s="4"/>
      <c r="K12" s="9">
        <v>1</v>
      </c>
      <c r="L12" s="9">
        <v>2.71785211E-4</v>
      </c>
    </row>
    <row r="13" spans="2:14" ht="12.75" customHeight="1" x14ac:dyDescent="0.2">
      <c r="B13" s="8" t="s">
        <v>1730</v>
      </c>
      <c r="C13" s="4"/>
      <c r="D13" s="4"/>
      <c r="E13" s="4"/>
      <c r="F13" s="4"/>
      <c r="G13" s="4"/>
      <c r="H13" s="4"/>
      <c r="I13" s="12">
        <v>13953.984</v>
      </c>
      <c r="J13" s="4"/>
      <c r="K13" s="9">
        <v>1</v>
      </c>
      <c r="L13" s="9">
        <v>2.71785211E-4</v>
      </c>
    </row>
    <row r="14" spans="2:14" ht="12.75" customHeight="1" x14ac:dyDescent="0.2">
      <c r="B14" s="10" t="s">
        <v>1731</v>
      </c>
      <c r="C14" s="6" t="s">
        <v>1732</v>
      </c>
      <c r="D14" s="6" t="s">
        <v>157</v>
      </c>
      <c r="E14" s="6" t="s">
        <v>62</v>
      </c>
      <c r="F14" s="6" t="s">
        <v>46</v>
      </c>
      <c r="G14" s="13">
        <v>704</v>
      </c>
      <c r="H14" s="16">
        <v>19901</v>
      </c>
      <c r="I14" s="13">
        <v>14010.304</v>
      </c>
      <c r="J14" s="4"/>
      <c r="K14" s="5">
        <v>1.004036123303</v>
      </c>
      <c r="L14" s="5">
        <v>2.7288216899999998E-4</v>
      </c>
      <c r="M14" s="53"/>
      <c r="N14" s="25"/>
    </row>
    <row r="15" spans="2:14" ht="12.75" customHeight="1" x14ac:dyDescent="0.2">
      <c r="B15" s="10" t="s">
        <v>1733</v>
      </c>
      <c r="C15" s="6" t="s">
        <v>1734</v>
      </c>
      <c r="D15" s="6" t="s">
        <v>157</v>
      </c>
      <c r="E15" s="6" t="s">
        <v>62</v>
      </c>
      <c r="F15" s="6" t="s">
        <v>46</v>
      </c>
      <c r="G15" s="13">
        <v>-704</v>
      </c>
      <c r="H15" s="16">
        <v>80</v>
      </c>
      <c r="I15" s="13">
        <v>-56.32</v>
      </c>
      <c r="J15" s="4"/>
      <c r="K15" s="5">
        <v>-4.0361233030000001E-3</v>
      </c>
      <c r="L15" s="5">
        <v>-1.09695862460731E-6</v>
      </c>
    </row>
    <row r="16" spans="2:14" ht="12.75" customHeight="1" x14ac:dyDescent="0.2">
      <c r="B16" s="8" t="s">
        <v>1735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2.75" customHeight="1" x14ac:dyDescent="0.2">
      <c r="B17" s="8" t="s">
        <v>1736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2.75" customHeight="1" x14ac:dyDescent="0.2">
      <c r="B18" s="8" t="s">
        <v>1737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2.75" customHeight="1" x14ac:dyDescent="0.2">
      <c r="B19" s="8" t="s">
        <v>1738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2.75" customHeight="1" x14ac:dyDescent="0.2">
      <c r="B20" s="8" t="s">
        <v>1739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2.75" customHeight="1" x14ac:dyDescent="0.2">
      <c r="B21" s="8" t="s">
        <v>1740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2.75" customHeight="1" x14ac:dyDescent="0.2">
      <c r="B22" s="8" t="s">
        <v>1741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12.75" customHeight="1" x14ac:dyDescent="0.2">
      <c r="B23" s="8" t="s">
        <v>1742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12.75" customHeight="1" x14ac:dyDescent="0.2">
      <c r="B24" s="8" t="s">
        <v>1743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24"/>
  <sheetViews>
    <sheetView rightToLeft="1" workbookViewId="0"/>
  </sheetViews>
  <sheetFormatPr defaultRowHeight="12.75" customHeight="1" x14ac:dyDescent="0.2"/>
  <cols>
    <col min="2" max="2" width="25.140625" bestFit="1" customWidth="1"/>
    <col min="3" max="3" width="26.28515625" bestFit="1" customWidth="1"/>
    <col min="4" max="4" width="10.5703125" bestFit="1" customWidth="1"/>
    <col min="5" max="5" width="10" bestFit="1" customWidth="1"/>
    <col min="6" max="6" width="13.28515625" bestFit="1" customWidth="1"/>
    <col min="7" max="8" width="9.140625" bestFit="1" customWidth="1"/>
    <col min="9" max="9" width="12.140625" bestFit="1" customWidth="1"/>
    <col min="10" max="10" width="25.28515625" bestFit="1" customWidth="1"/>
    <col min="11" max="11" width="22.85546875" bestFit="1" customWidth="1"/>
    <col min="12" max="12" width="2.42578125" bestFit="1" customWidth="1"/>
  </cols>
  <sheetData>
    <row r="1" spans="2:13" ht="12.75" customHeight="1" x14ac:dyDescent="0.2">
      <c r="B1" s="1" t="s">
        <v>66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6" spans="2:13" s="25" customFormat="1" ht="12.75" customHeight="1" x14ac:dyDescent="0.2">
      <c r="B6" s="92" t="s">
        <v>1744</v>
      </c>
      <c r="C6" s="93"/>
      <c r="D6" s="93"/>
      <c r="E6" s="93"/>
      <c r="F6" s="93"/>
      <c r="G6" s="93"/>
      <c r="H6" s="93"/>
      <c r="I6" s="93"/>
      <c r="J6" s="93"/>
      <c r="K6" s="94"/>
    </row>
    <row r="7" spans="2:13" s="25" customFormat="1" ht="12.75" customHeight="1" x14ac:dyDescent="0.2">
      <c r="B7" s="95" t="s">
        <v>1745</v>
      </c>
      <c r="C7" s="96"/>
      <c r="D7" s="96"/>
      <c r="E7" s="96"/>
      <c r="F7" s="96"/>
      <c r="G7" s="96"/>
      <c r="H7" s="96"/>
      <c r="I7" s="96"/>
      <c r="J7" s="96"/>
      <c r="K7" s="97"/>
    </row>
    <row r="8" spans="2:13" s="25" customFormat="1" ht="12.75" customHeight="1" x14ac:dyDescent="0.2">
      <c r="B8" s="30" t="s">
        <v>68</v>
      </c>
      <c r="C8" s="30" t="s">
        <v>69</v>
      </c>
      <c r="D8" s="30" t="s">
        <v>133</v>
      </c>
      <c r="E8" s="30" t="s">
        <v>230</v>
      </c>
      <c r="F8" s="30" t="s">
        <v>73</v>
      </c>
      <c r="G8" s="30" t="s">
        <v>136</v>
      </c>
      <c r="H8" s="30" t="s">
        <v>137</v>
      </c>
      <c r="I8" s="30" t="s">
        <v>76</v>
      </c>
      <c r="J8" s="30" t="s">
        <v>77</v>
      </c>
      <c r="K8" s="30" t="s">
        <v>232</v>
      </c>
    </row>
    <row r="9" spans="2:13" ht="12.75" customHeight="1" x14ac:dyDescent="0.2">
      <c r="B9" s="2"/>
      <c r="C9" s="2"/>
      <c r="D9" s="2"/>
      <c r="E9" s="2"/>
      <c r="F9" s="2"/>
      <c r="G9" s="3" t="s">
        <v>143</v>
      </c>
      <c r="H9" s="3" t="s">
        <v>144</v>
      </c>
      <c r="I9" s="3" t="s">
        <v>8</v>
      </c>
      <c r="J9" s="3" t="s">
        <v>9</v>
      </c>
      <c r="K9" s="3" t="s">
        <v>9</v>
      </c>
    </row>
    <row r="10" spans="2:13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</row>
    <row r="11" spans="2:13" ht="12.75" customHeight="1" x14ac:dyDescent="0.2">
      <c r="B11" s="8" t="s">
        <v>1746</v>
      </c>
      <c r="C11" s="4"/>
      <c r="D11" s="4"/>
      <c r="E11" s="4"/>
      <c r="F11" s="4"/>
      <c r="G11" s="4"/>
      <c r="H11" s="4"/>
      <c r="I11" s="12">
        <v>-441120.03593000001</v>
      </c>
      <c r="J11" s="9">
        <v>1</v>
      </c>
      <c r="K11" s="9">
        <v>-8.5918044719999996E-3</v>
      </c>
    </row>
    <row r="12" spans="2:13" ht="12.75" customHeight="1" x14ac:dyDescent="0.2">
      <c r="B12" s="8" t="s">
        <v>1747</v>
      </c>
      <c r="C12" s="4"/>
      <c r="D12" s="4"/>
      <c r="E12" s="4"/>
      <c r="F12" s="4"/>
      <c r="G12" s="4"/>
      <c r="H12" s="4"/>
      <c r="I12" s="4"/>
      <c r="J12" s="4"/>
      <c r="K12" s="4"/>
    </row>
    <row r="13" spans="2:13" ht="12.75" customHeight="1" x14ac:dyDescent="0.2">
      <c r="B13" s="8" t="s">
        <v>1748</v>
      </c>
      <c r="C13" s="4"/>
      <c r="D13" s="4"/>
      <c r="E13" s="4"/>
      <c r="F13" s="4"/>
      <c r="G13" s="4"/>
      <c r="H13" s="4"/>
      <c r="I13" s="12">
        <v>-441120.03593000001</v>
      </c>
      <c r="J13" s="9">
        <v>1</v>
      </c>
      <c r="K13" s="9">
        <v>-8.5918044719999996E-3</v>
      </c>
    </row>
    <row r="14" spans="2:13" ht="12.75" customHeight="1" x14ac:dyDescent="0.2">
      <c r="B14" s="71" t="s">
        <v>1749</v>
      </c>
      <c r="C14" s="6" t="s">
        <v>1750</v>
      </c>
      <c r="D14" s="6" t="s">
        <v>62</v>
      </c>
      <c r="E14" s="6" t="s">
        <v>1751</v>
      </c>
      <c r="F14" s="6" t="s">
        <v>56</v>
      </c>
      <c r="G14" s="13">
        <v>2373</v>
      </c>
      <c r="H14" s="16">
        <v>2598000</v>
      </c>
      <c r="I14" s="13">
        <v>-10693.958479999999</v>
      </c>
      <c r="J14" s="5">
        <v>2.4242740317000001E-2</v>
      </c>
      <c r="K14" s="5">
        <v>-2.0828888399999999E-4</v>
      </c>
      <c r="L14" s="53" t="str">
        <f>+IFERROR(ROUND(F14*G14/100*VLOOKUP(E14,'סכום נכסי הקרן'!$C$47:$D$63,2,0),2)-H14*1000,"")</f>
        <v/>
      </c>
      <c r="M14" s="25" t="str">
        <f>IF(AND(F14&lt;&gt;0,I14=0),"חסר נתון","")</f>
        <v/>
      </c>
    </row>
    <row r="15" spans="2:13" ht="12.75" customHeight="1" x14ac:dyDescent="0.2">
      <c r="B15" s="71" t="s">
        <v>1752</v>
      </c>
      <c r="C15" s="6" t="s">
        <v>1753</v>
      </c>
      <c r="D15" s="6" t="s">
        <v>62</v>
      </c>
      <c r="E15" s="6" t="s">
        <v>1751</v>
      </c>
      <c r="F15" s="6" t="s">
        <v>47</v>
      </c>
      <c r="G15" s="13">
        <v>765</v>
      </c>
      <c r="H15" s="16">
        <v>1828000</v>
      </c>
      <c r="I15" s="13">
        <v>79.359480000000005</v>
      </c>
      <c r="J15" s="5">
        <v>-1.7990450099999999E-4</v>
      </c>
      <c r="K15" s="5">
        <v>1.54570429741391E-6</v>
      </c>
    </row>
    <row r="16" spans="2:13" ht="12.75" customHeight="1" x14ac:dyDescent="0.2">
      <c r="B16" s="71" t="s">
        <v>1754</v>
      </c>
      <c r="C16" s="6" t="s">
        <v>1755</v>
      </c>
      <c r="D16" s="6" t="s">
        <v>62</v>
      </c>
      <c r="E16" s="6" t="s">
        <v>1751</v>
      </c>
      <c r="F16" s="6" t="s">
        <v>56</v>
      </c>
      <c r="G16" s="13">
        <v>347</v>
      </c>
      <c r="H16" s="16">
        <v>188750</v>
      </c>
      <c r="I16" s="13">
        <v>-4756.848</v>
      </c>
      <c r="J16" s="5">
        <v>1.0783568218E-2</v>
      </c>
      <c r="K16" s="5">
        <v>-9.2650309651030297E-5</v>
      </c>
    </row>
    <row r="17" spans="2:11" ht="12.75" customHeight="1" x14ac:dyDescent="0.2">
      <c r="B17" s="71" t="s">
        <v>1756</v>
      </c>
      <c r="C17" s="6" t="s">
        <v>1757</v>
      </c>
      <c r="D17" s="6" t="s">
        <v>62</v>
      </c>
      <c r="E17" s="6" t="s">
        <v>1758</v>
      </c>
      <c r="F17" s="6" t="s">
        <v>47</v>
      </c>
      <c r="G17" s="13">
        <v>1746</v>
      </c>
      <c r="H17" s="16">
        <v>177710</v>
      </c>
      <c r="I17" s="13">
        <v>-17604.02404</v>
      </c>
      <c r="J17" s="5">
        <v>3.9907559407999997E-2</v>
      </c>
      <c r="K17" s="5">
        <v>-3.4287794700000001E-4</v>
      </c>
    </row>
    <row r="18" spans="2:11" ht="12.75" customHeight="1" x14ac:dyDescent="0.2">
      <c r="B18" s="71" t="s">
        <v>1759</v>
      </c>
      <c r="C18" s="6" t="s">
        <v>1760</v>
      </c>
      <c r="D18" s="6" t="s">
        <v>62</v>
      </c>
      <c r="E18" s="6" t="s">
        <v>1758</v>
      </c>
      <c r="F18" s="6" t="s">
        <v>47</v>
      </c>
      <c r="G18" s="13">
        <v>1312</v>
      </c>
      <c r="H18" s="16">
        <v>3337500</v>
      </c>
      <c r="I18" s="13">
        <v>-20779.298930000001</v>
      </c>
      <c r="J18" s="5">
        <v>4.7105769943000003E-2</v>
      </c>
      <c r="K18" s="5">
        <v>-4.0472356399999998E-4</v>
      </c>
    </row>
    <row r="19" spans="2:11" ht="12.75" customHeight="1" x14ac:dyDescent="0.2">
      <c r="B19" s="71" t="s">
        <v>1761</v>
      </c>
      <c r="C19" s="6" t="s">
        <v>1762</v>
      </c>
      <c r="D19" s="6" t="s">
        <v>1504</v>
      </c>
      <c r="E19" s="6" t="s">
        <v>1758</v>
      </c>
      <c r="F19" s="6" t="s">
        <v>50</v>
      </c>
      <c r="G19" s="13">
        <v>238</v>
      </c>
      <c r="H19" s="16">
        <v>117860</v>
      </c>
      <c r="I19" s="13">
        <v>-567.32393999999999</v>
      </c>
      <c r="J19" s="5">
        <v>1.286098779E-3</v>
      </c>
      <c r="K19" s="5">
        <v>-1.1049909249453101E-5</v>
      </c>
    </row>
    <row r="20" spans="2:11" ht="12.75" customHeight="1" x14ac:dyDescent="0.2">
      <c r="B20" s="71" t="s">
        <v>1763</v>
      </c>
      <c r="C20" s="6" t="s">
        <v>1764</v>
      </c>
      <c r="D20" s="6" t="s">
        <v>62</v>
      </c>
      <c r="E20" s="6" t="s">
        <v>1758</v>
      </c>
      <c r="F20" s="6" t="s">
        <v>47</v>
      </c>
      <c r="G20" s="13">
        <v>102</v>
      </c>
      <c r="H20" s="16">
        <v>1103275</v>
      </c>
      <c r="I20" s="13">
        <v>-5773.5552900000002</v>
      </c>
      <c r="J20" s="5">
        <v>1.3088399573E-2</v>
      </c>
      <c r="K20" s="5">
        <v>-1.12452969E-4</v>
      </c>
    </row>
    <row r="21" spans="2:11" ht="12.75" customHeight="1" x14ac:dyDescent="0.2">
      <c r="B21" s="71" t="s">
        <v>1765</v>
      </c>
      <c r="C21" s="6" t="s">
        <v>1766</v>
      </c>
      <c r="D21" s="6" t="s">
        <v>62</v>
      </c>
      <c r="E21" s="6" t="s">
        <v>1758</v>
      </c>
      <c r="F21" s="6" t="s">
        <v>47</v>
      </c>
      <c r="G21" s="13">
        <v>5167</v>
      </c>
      <c r="H21" s="15">
        <v>97470.01</v>
      </c>
      <c r="I21" s="13">
        <v>3062.0733399999999</v>
      </c>
      <c r="J21" s="5">
        <v>-6.9415875280000004E-3</v>
      </c>
      <c r="K21" s="5">
        <v>5.9640762775090701E-5</v>
      </c>
    </row>
    <row r="22" spans="2:11" ht="12.75" customHeight="1" x14ac:dyDescent="0.2">
      <c r="B22" s="71" t="s">
        <v>1767</v>
      </c>
      <c r="C22" s="6" t="s">
        <v>1768</v>
      </c>
      <c r="D22" s="6" t="s">
        <v>62</v>
      </c>
      <c r="E22" s="6" t="s">
        <v>1758</v>
      </c>
      <c r="F22" s="6" t="s">
        <v>47</v>
      </c>
      <c r="G22" s="13">
        <v>13382</v>
      </c>
      <c r="H22" s="16">
        <v>387175</v>
      </c>
      <c r="I22" s="13">
        <v>-357553.49725000001</v>
      </c>
      <c r="J22" s="5">
        <v>0.81055827921300005</v>
      </c>
      <c r="K22" s="5">
        <v>-6.9641582479999997E-3</v>
      </c>
    </row>
    <row r="23" spans="2:11" ht="12.75" customHeight="1" x14ac:dyDescent="0.2">
      <c r="B23" s="71" t="s">
        <v>1769</v>
      </c>
      <c r="C23" s="6" t="s">
        <v>1770</v>
      </c>
      <c r="D23" s="6" t="s">
        <v>1771</v>
      </c>
      <c r="E23" s="6" t="s">
        <v>1758</v>
      </c>
      <c r="F23" s="6" t="s">
        <v>51</v>
      </c>
      <c r="G23" s="13">
        <v>523</v>
      </c>
      <c r="H23" s="16">
        <v>696100</v>
      </c>
      <c r="I23" s="13">
        <v>-3708.2501699999998</v>
      </c>
      <c r="J23" s="5">
        <v>8.4064423909999998E-3</v>
      </c>
      <c r="K23" s="5">
        <v>-7.2226509342738203E-5</v>
      </c>
    </row>
    <row r="24" spans="2:11" ht="12.75" customHeight="1" x14ac:dyDescent="0.2">
      <c r="B24" s="71" t="s">
        <v>1772</v>
      </c>
      <c r="C24" s="6" t="s">
        <v>1773</v>
      </c>
      <c r="D24" s="6" t="s">
        <v>62</v>
      </c>
      <c r="E24" s="6" t="s">
        <v>1758</v>
      </c>
      <c r="F24" s="6" t="s">
        <v>48</v>
      </c>
      <c r="G24" s="13">
        <v>17653</v>
      </c>
      <c r="H24" s="16">
        <v>43020</v>
      </c>
      <c r="I24" s="13">
        <v>-22824.712650000001</v>
      </c>
      <c r="J24" s="5">
        <v>5.1742634183E-2</v>
      </c>
      <c r="K24" s="5">
        <v>-4.4456259500000002E-4</v>
      </c>
    </row>
  </sheetData>
  <mergeCells count="2">
    <mergeCell ref="B6:K6"/>
    <mergeCell ref="B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S32"/>
  <sheetViews>
    <sheetView rightToLeft="1" workbookViewId="0"/>
  </sheetViews>
  <sheetFormatPr defaultRowHeight="12.75" customHeight="1" x14ac:dyDescent="0.2"/>
  <cols>
    <col min="2" max="2" width="45" customWidth="1"/>
    <col min="3" max="3" width="17.85546875" customWidth="1"/>
    <col min="4" max="4" width="11" bestFit="1" customWidth="1"/>
    <col min="5" max="5" width="5.5703125" bestFit="1" customWidth="1"/>
    <col min="6" max="6" width="10.710937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12.7109375" bestFit="1" customWidth="1"/>
    <col min="13" max="13" width="7" bestFit="1" customWidth="1"/>
    <col min="14" max="14" width="10.1406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ht="12.75" customHeight="1" x14ac:dyDescent="0.2">
      <c r="B1" s="1" t="s">
        <v>66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6" spans="2:17" s="25" customFormat="1" ht="12.75" customHeight="1" x14ac:dyDescent="0.2">
      <c r="B6" s="92" t="s">
        <v>1774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17" s="25" customFormat="1" ht="12.75" customHeight="1" x14ac:dyDescent="0.2">
      <c r="B7" s="95" t="s">
        <v>1775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17" s="25" customFormat="1" ht="12.75" customHeight="1" x14ac:dyDescent="0.2">
      <c r="B8" s="30" t="s">
        <v>68</v>
      </c>
      <c r="C8" s="30" t="s">
        <v>69</v>
      </c>
      <c r="D8" s="30" t="s">
        <v>1776</v>
      </c>
      <c r="E8" s="30" t="s">
        <v>71</v>
      </c>
      <c r="F8" s="30" t="s">
        <v>72</v>
      </c>
      <c r="G8" s="30" t="s">
        <v>134</v>
      </c>
      <c r="H8" s="30" t="s">
        <v>135</v>
      </c>
      <c r="I8" s="30" t="s">
        <v>73</v>
      </c>
      <c r="J8" s="30" t="s">
        <v>74</v>
      </c>
      <c r="K8" s="30" t="s">
        <v>245</v>
      </c>
      <c r="L8" s="30" t="s">
        <v>136</v>
      </c>
      <c r="M8" s="30" t="s">
        <v>137</v>
      </c>
      <c r="N8" s="30" t="s">
        <v>76</v>
      </c>
      <c r="O8" s="30" t="s">
        <v>139</v>
      </c>
      <c r="P8" s="30" t="s">
        <v>77</v>
      </c>
      <c r="Q8" s="30" t="s">
        <v>232</v>
      </c>
    </row>
    <row r="9" spans="2:17" s="25" customFormat="1" ht="12.75" customHeight="1" x14ac:dyDescent="0.2">
      <c r="B9" s="31"/>
      <c r="C9" s="31"/>
      <c r="D9" s="31"/>
      <c r="E9" s="31"/>
      <c r="F9" s="31"/>
      <c r="G9" s="32" t="s">
        <v>141</v>
      </c>
      <c r="H9" s="32" t="s">
        <v>142</v>
      </c>
      <c r="I9" s="31"/>
      <c r="J9" s="32" t="s">
        <v>9</v>
      </c>
      <c r="K9" s="32" t="s">
        <v>9</v>
      </c>
      <c r="L9" s="32" t="s">
        <v>143</v>
      </c>
      <c r="M9" s="32" t="s">
        <v>144</v>
      </c>
      <c r="N9" s="32" t="s">
        <v>8</v>
      </c>
      <c r="O9" s="32" t="s">
        <v>9</v>
      </c>
      <c r="P9" s="32" t="s">
        <v>9</v>
      </c>
      <c r="Q9" s="32" t="s">
        <v>9</v>
      </c>
    </row>
    <row r="10" spans="2:17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</row>
    <row r="11" spans="2:17" ht="12.75" customHeight="1" x14ac:dyDescent="0.2">
      <c r="B11" s="8" t="s">
        <v>1777</v>
      </c>
      <c r="C11" s="4"/>
      <c r="D11" s="4"/>
      <c r="E11" s="4"/>
      <c r="F11" s="4"/>
      <c r="G11" s="4"/>
      <c r="H11" s="12">
        <v>3.98</v>
      </c>
      <c r="I11" s="4"/>
      <c r="J11" s="4"/>
      <c r="K11" s="4"/>
      <c r="L11" s="4"/>
      <c r="M11" s="4"/>
      <c r="N11" s="12">
        <v>62520.575279999997</v>
      </c>
      <c r="O11" s="4"/>
      <c r="P11" s="9">
        <v>1</v>
      </c>
      <c r="Q11" s="9">
        <v>1.2177287679999999E-3</v>
      </c>
    </row>
    <row r="12" spans="2:17" ht="12.75" customHeight="1" x14ac:dyDescent="0.2">
      <c r="B12" s="8" t="s">
        <v>1778</v>
      </c>
      <c r="C12" s="4"/>
      <c r="D12" s="4"/>
      <c r="E12" s="4"/>
      <c r="F12" s="4"/>
      <c r="G12" s="4"/>
      <c r="H12" s="12">
        <v>3.98</v>
      </c>
      <c r="I12" s="4"/>
      <c r="J12" s="4"/>
      <c r="K12" s="4"/>
      <c r="L12" s="4"/>
      <c r="M12" s="4"/>
      <c r="N12" s="12">
        <v>62520.575279999997</v>
      </c>
      <c r="O12" s="4"/>
      <c r="P12" s="9">
        <v>1</v>
      </c>
      <c r="Q12" s="9">
        <v>1.2177287679999999E-3</v>
      </c>
    </row>
    <row r="13" spans="2:17" ht="12.75" customHeight="1" x14ac:dyDescent="0.2">
      <c r="B13" s="8" t="s">
        <v>1779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ht="12.75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9">
        <v>1</v>
      </c>
      <c r="Q14" s="9">
        <v>1.2177287679999999E-3</v>
      </c>
    </row>
    <row r="15" spans="2:17" ht="12.75" customHeight="1" x14ac:dyDescent="0.2">
      <c r="B15" s="8" t="s">
        <v>1780</v>
      </c>
      <c r="C15" s="4"/>
      <c r="D15" s="4"/>
      <c r="E15" s="4"/>
      <c r="F15" s="4"/>
      <c r="G15" s="4"/>
      <c r="H15" s="12">
        <v>3.98</v>
      </c>
      <c r="I15" s="4"/>
      <c r="J15" s="4"/>
      <c r="K15" s="4"/>
      <c r="L15" s="4"/>
      <c r="M15" s="4"/>
      <c r="N15" s="12">
        <v>62520.575279999997</v>
      </c>
      <c r="O15" s="4"/>
      <c r="P15" s="9">
        <v>1</v>
      </c>
      <c r="Q15" s="9">
        <v>1.2177287679999999E-3</v>
      </c>
    </row>
    <row r="16" spans="2:17" ht="12.75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2">
        <v>62520.575279999997</v>
      </c>
      <c r="O16" s="4"/>
      <c r="P16" s="9">
        <v>1</v>
      </c>
      <c r="Q16" s="9">
        <v>1.2177287679999999E-3</v>
      </c>
    </row>
    <row r="17" spans="2:19" ht="12.75" customHeight="1" x14ac:dyDescent="0.2">
      <c r="B17" s="10" t="s">
        <v>1781</v>
      </c>
      <c r="C17" s="6" t="s">
        <v>1782</v>
      </c>
      <c r="D17" s="6" t="s">
        <v>1783</v>
      </c>
      <c r="E17" s="6" t="s">
        <v>92</v>
      </c>
      <c r="F17" s="6" t="s">
        <v>93</v>
      </c>
      <c r="G17" s="18">
        <v>44054</v>
      </c>
      <c r="H17" s="19">
        <v>3.98</v>
      </c>
      <c r="I17" s="6" t="s">
        <v>46</v>
      </c>
      <c r="J17" s="5">
        <v>5.0000000000000001E-4</v>
      </c>
      <c r="K17" s="5">
        <v>2.0400000000000001E-2</v>
      </c>
      <c r="L17" s="13">
        <v>63145717.880000003</v>
      </c>
      <c r="M17" s="13">
        <v>99.01</v>
      </c>
      <c r="N17" s="13">
        <v>62520.575279999997</v>
      </c>
      <c r="O17" s="5">
        <v>4.7542508274999999E-2</v>
      </c>
      <c r="P17" s="5">
        <v>1</v>
      </c>
      <c r="Q17" s="5">
        <v>1.2177287679999999E-3</v>
      </c>
      <c r="R17" s="53"/>
      <c r="S17" s="25"/>
    </row>
    <row r="18" spans="2:19" ht="12.75" customHeight="1" x14ac:dyDescent="0.2">
      <c r="B18" s="8" t="s">
        <v>1784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9" ht="12.75" customHeight="1" x14ac:dyDescent="0.2">
      <c r="B19" s="8" t="s">
        <v>1785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9" ht="12.75" customHeight="1" x14ac:dyDescent="0.2">
      <c r="B20" s="8" t="s">
        <v>1786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9" ht="12.75" customHeight="1" x14ac:dyDescent="0.2">
      <c r="B21" s="8" t="s">
        <v>1787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9" ht="12.75" customHeight="1" x14ac:dyDescent="0.2">
      <c r="B22" s="8" t="s">
        <v>1788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9" ht="12.75" customHeight="1" x14ac:dyDescent="0.2">
      <c r="B23" s="8" t="s">
        <v>1789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9" ht="12.75" customHeight="1" x14ac:dyDescent="0.2">
      <c r="B24" s="8" t="s">
        <v>1790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9" ht="12.75" customHeigh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9" ht="12.75" customHeight="1" x14ac:dyDescent="0.2">
      <c r="B26" s="8" t="s">
        <v>1791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9" ht="12.75" customHeigh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9" ht="12.75" customHeight="1" x14ac:dyDescent="0.2">
      <c r="B28" s="8" t="s">
        <v>1792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9" ht="12.75" customHeight="1" x14ac:dyDescent="0.2">
      <c r="B29" s="8" t="s">
        <v>1793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9" ht="12.75" customHeight="1" x14ac:dyDescent="0.2">
      <c r="B30" s="8" t="s">
        <v>1794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9" ht="12.75" customHeight="1" x14ac:dyDescent="0.2">
      <c r="B31" s="8" t="s">
        <v>1795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9" ht="12.75" customHeight="1" x14ac:dyDescent="0.2">
      <c r="B32" s="8" t="s">
        <v>1796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16"/>
  <sheetViews>
    <sheetView rightToLeft="1" workbookViewId="0"/>
  </sheetViews>
  <sheetFormatPr defaultRowHeight="12.75" customHeight="1" x14ac:dyDescent="0.2"/>
  <cols>
    <col min="2" max="2" width="52.28515625" bestFit="1" customWidth="1"/>
    <col min="3" max="3" width="26.28515625" bestFit="1" customWidth="1"/>
    <col min="4" max="4" width="5.5703125" bestFit="1" customWidth="1"/>
    <col min="5" max="5" width="9.140625" bestFit="1" customWidth="1"/>
    <col min="6" max="6" width="12.85546875" bestFit="1" customWidth="1"/>
    <col min="7" max="7" width="5.7109375" bestFit="1" customWidth="1"/>
    <col min="8" max="8" width="9.7109375" bestFit="1" customWidth="1"/>
    <col min="9" max="9" width="11.7109375" bestFit="1" customWidth="1"/>
    <col min="10" max="10" width="13.85546875" bestFit="1" customWidth="1"/>
    <col min="11" max="11" width="9.140625" bestFit="1" customWidth="1"/>
    <col min="12" max="12" width="7" bestFit="1" customWidth="1"/>
    <col min="13" max="13" width="9.42578125" bestFit="1" customWidth="1"/>
    <col min="14" max="14" width="21.7109375" bestFit="1" customWidth="1"/>
    <col min="15" max="15" width="25.28515625" bestFit="1" customWidth="1"/>
    <col min="16" max="16" width="24.140625" bestFit="1" customWidth="1"/>
  </cols>
  <sheetData>
    <row r="1" spans="2:16" ht="12.75" customHeight="1" x14ac:dyDescent="0.2">
      <c r="B1" s="1" t="s">
        <v>66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6" spans="2:16" s="25" customFormat="1" ht="12.75" customHeight="1" x14ac:dyDescent="0.2">
      <c r="B6" s="92" t="s">
        <v>1797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16" s="25" customFormat="1" ht="12.75" customHeight="1" x14ac:dyDescent="0.2">
      <c r="B7" s="95" t="s">
        <v>1798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6" s="25" customFormat="1" ht="12.75" customHeight="1" x14ac:dyDescent="0.2">
      <c r="B8" s="30" t="s">
        <v>68</v>
      </c>
      <c r="C8" s="30" t="s">
        <v>69</v>
      </c>
      <c r="D8" s="30" t="s">
        <v>71</v>
      </c>
      <c r="E8" s="30" t="s">
        <v>72</v>
      </c>
      <c r="F8" s="30" t="s">
        <v>134</v>
      </c>
      <c r="G8" s="30" t="s">
        <v>135</v>
      </c>
      <c r="H8" s="30" t="s">
        <v>73</v>
      </c>
      <c r="I8" s="30" t="s">
        <v>74</v>
      </c>
      <c r="J8" s="30" t="s">
        <v>75</v>
      </c>
      <c r="K8" s="30" t="s">
        <v>136</v>
      </c>
      <c r="L8" s="30" t="s">
        <v>137</v>
      </c>
      <c r="M8" s="30" t="s">
        <v>6</v>
      </c>
      <c r="N8" s="30" t="s">
        <v>139</v>
      </c>
      <c r="O8" s="30" t="s">
        <v>77</v>
      </c>
      <c r="P8" s="30" t="s">
        <v>140</v>
      </c>
    </row>
    <row r="9" spans="2:16" ht="12.75" customHeight="1" x14ac:dyDescent="0.2">
      <c r="B9" s="2"/>
      <c r="C9" s="2"/>
      <c r="D9" s="2"/>
      <c r="E9" s="2"/>
      <c r="F9" s="3" t="s">
        <v>141</v>
      </c>
      <c r="G9" s="3" t="s">
        <v>142</v>
      </c>
      <c r="H9" s="2"/>
      <c r="I9" s="3" t="s">
        <v>9</v>
      </c>
      <c r="J9" s="3" t="s">
        <v>9</v>
      </c>
      <c r="K9" s="3" t="s">
        <v>143</v>
      </c>
      <c r="L9" s="3" t="s">
        <v>144</v>
      </c>
      <c r="M9" s="3" t="s">
        <v>8</v>
      </c>
      <c r="N9" s="3" t="s">
        <v>9</v>
      </c>
      <c r="O9" s="3" t="s">
        <v>9</v>
      </c>
      <c r="P9" s="3" t="s">
        <v>9</v>
      </c>
    </row>
    <row r="10" spans="2:16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</row>
    <row r="11" spans="2:16" ht="12.75" customHeight="1" x14ac:dyDescent="0.2">
      <c r="B11" s="8" t="s">
        <v>1799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2.75" customHeight="1" x14ac:dyDescent="0.2">
      <c r="B12" s="8" t="s">
        <v>1800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2.75" customHeight="1" x14ac:dyDescent="0.2">
      <c r="B13" s="8" t="s">
        <v>1801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2.75" customHeight="1" x14ac:dyDescent="0.2">
      <c r="B14" s="8" t="s">
        <v>1802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2.75" customHeight="1" x14ac:dyDescent="0.2">
      <c r="B15" s="8" t="s">
        <v>1803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2.75" customHeight="1" x14ac:dyDescent="0.2">
      <c r="B16" s="8" t="s">
        <v>1804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U23"/>
  <sheetViews>
    <sheetView rightToLeft="1" workbookViewId="0">
      <selection activeCell="Q14" sqref="Q14:Q19"/>
    </sheetView>
  </sheetViews>
  <sheetFormatPr defaultRowHeight="12.75" customHeight="1" x14ac:dyDescent="0.2"/>
  <cols>
    <col min="2" max="2" width="34.42578125" customWidth="1"/>
    <col min="3" max="3" width="14" customWidth="1"/>
    <col min="4" max="4" width="9.85546875" bestFit="1" customWidth="1"/>
    <col min="5" max="5" width="11.7109375" bestFit="1" customWidth="1"/>
    <col min="6" max="6" width="16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4" width="13.85546875" bestFit="1" customWidth="1"/>
    <col min="15" max="15" width="7" bestFit="1" customWidth="1"/>
    <col min="16" max="16" width="11.28515625" bestFit="1" customWidth="1"/>
    <col min="17" max="17" width="11.7109375" customWidth="1"/>
    <col min="18" max="18" width="17.42578125" customWidth="1"/>
    <col min="19" max="19" width="15.85546875" customWidth="1"/>
    <col min="20" max="20" width="5.140625" bestFit="1" customWidth="1"/>
    <col min="21" max="21" width="8.85546875" bestFit="1" customWidth="1"/>
  </cols>
  <sheetData>
    <row r="1" spans="2:21" ht="12.75" customHeight="1" x14ac:dyDescent="0.2">
      <c r="B1" s="1" t="s">
        <v>66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6" spans="2:21" s="25" customFormat="1" ht="12.75" customHeight="1" x14ac:dyDescent="0.2">
      <c r="B6" s="92" t="s">
        <v>1805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21" s="25" customFormat="1" ht="12.75" customHeight="1" x14ac:dyDescent="0.2">
      <c r="B7" s="95" t="s">
        <v>1806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21" s="52" customFormat="1" ht="25.5" x14ac:dyDescent="0.2">
      <c r="B8" s="51" t="s">
        <v>68</v>
      </c>
      <c r="C8" s="51" t="s">
        <v>69</v>
      </c>
      <c r="D8" s="51" t="s">
        <v>229</v>
      </c>
      <c r="E8" s="51" t="s">
        <v>70</v>
      </c>
      <c r="F8" s="51" t="s">
        <v>230</v>
      </c>
      <c r="G8" s="51" t="s">
        <v>71</v>
      </c>
      <c r="H8" s="51" t="s">
        <v>72</v>
      </c>
      <c r="I8" s="51" t="s">
        <v>134</v>
      </c>
      <c r="J8" s="51" t="s">
        <v>135</v>
      </c>
      <c r="K8" s="51" t="s">
        <v>73</v>
      </c>
      <c r="L8" s="51" t="s">
        <v>231</v>
      </c>
      <c r="M8" s="51" t="s">
        <v>75</v>
      </c>
      <c r="N8" s="51" t="s">
        <v>136</v>
      </c>
      <c r="O8" s="51" t="s">
        <v>137</v>
      </c>
      <c r="P8" s="51" t="s">
        <v>6</v>
      </c>
      <c r="Q8" s="51" t="s">
        <v>139</v>
      </c>
      <c r="R8" s="51" t="s">
        <v>77</v>
      </c>
      <c r="S8" s="51" t="s">
        <v>232</v>
      </c>
    </row>
    <row r="9" spans="2:21" ht="12.75" customHeight="1" x14ac:dyDescent="0.2">
      <c r="B9" s="2"/>
      <c r="C9" s="2"/>
      <c r="D9" s="2"/>
      <c r="E9" s="2"/>
      <c r="F9" s="2"/>
      <c r="G9" s="2"/>
      <c r="H9" s="2"/>
      <c r="I9" s="3" t="s">
        <v>141</v>
      </c>
      <c r="J9" s="3" t="s">
        <v>142</v>
      </c>
      <c r="K9" s="2"/>
      <c r="L9" s="3" t="s">
        <v>9</v>
      </c>
      <c r="M9" s="3" t="s">
        <v>9</v>
      </c>
      <c r="N9" s="3" t="s">
        <v>143</v>
      </c>
      <c r="O9" s="3" t="s">
        <v>144</v>
      </c>
      <c r="P9" s="3" t="s">
        <v>8</v>
      </c>
      <c r="Q9" s="3" t="s">
        <v>9</v>
      </c>
      <c r="R9" s="3" t="s">
        <v>9</v>
      </c>
      <c r="S9" s="3" t="s">
        <v>9</v>
      </c>
    </row>
    <row r="10" spans="2:21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150</v>
      </c>
      <c r="S10" s="3" t="s">
        <v>233</v>
      </c>
    </row>
    <row r="11" spans="2:21" ht="12.75" customHeight="1" x14ac:dyDescent="0.2">
      <c r="B11" s="20" t="s">
        <v>1807</v>
      </c>
      <c r="C11" s="4"/>
      <c r="D11" s="4"/>
      <c r="E11" s="4"/>
      <c r="F11" s="4"/>
      <c r="G11" s="4"/>
      <c r="H11" s="4"/>
      <c r="I11" s="4"/>
      <c r="J11" s="12">
        <v>3.1083231142319998</v>
      </c>
      <c r="K11" s="4"/>
      <c r="L11" s="4"/>
      <c r="M11" s="4"/>
      <c r="N11" s="4"/>
      <c r="O11" s="4"/>
      <c r="P11" s="12">
        <v>585398.85</v>
      </c>
      <c r="Q11" s="4"/>
      <c r="R11" s="9">
        <v>1</v>
      </c>
      <c r="S11" s="9">
        <v>1.1401958759E-2</v>
      </c>
    </row>
    <row r="12" spans="2:21" ht="12.75" customHeight="1" x14ac:dyDescent="0.2">
      <c r="B12" s="20" t="s">
        <v>1808</v>
      </c>
      <c r="C12" s="4"/>
      <c r="D12" s="4"/>
      <c r="E12" s="4"/>
      <c r="F12" s="4"/>
      <c r="G12" s="4"/>
      <c r="H12" s="4"/>
      <c r="I12" s="4"/>
      <c r="J12" s="12">
        <v>3.1083231142319998</v>
      </c>
      <c r="K12" s="4"/>
      <c r="L12" s="4"/>
      <c r="M12" s="4"/>
      <c r="N12" s="4"/>
      <c r="O12" s="4"/>
      <c r="P12" s="12">
        <v>585398.85</v>
      </c>
      <c r="Q12" s="4"/>
      <c r="R12" s="9">
        <v>1</v>
      </c>
      <c r="S12" s="9">
        <v>1.1401958759E-2</v>
      </c>
    </row>
    <row r="13" spans="2:21" ht="12.75" customHeight="1" x14ac:dyDescent="0.2">
      <c r="B13" s="20" t="s">
        <v>1809</v>
      </c>
      <c r="C13" s="4"/>
      <c r="D13" s="4"/>
      <c r="E13" s="4"/>
      <c r="F13" s="4"/>
      <c r="G13" s="4"/>
      <c r="H13" s="4"/>
      <c r="I13" s="4"/>
      <c r="J13" s="12">
        <v>3.69</v>
      </c>
      <c r="K13" s="4"/>
      <c r="L13" s="4"/>
      <c r="M13" s="4"/>
      <c r="N13" s="4"/>
      <c r="O13" s="4"/>
      <c r="P13" s="12">
        <v>179231.85</v>
      </c>
      <c r="Q13" s="4"/>
      <c r="R13" s="9">
        <v>0.30617048530199997</v>
      </c>
      <c r="S13" s="9">
        <v>3.4909432460000001E-3</v>
      </c>
    </row>
    <row r="14" spans="2:21" ht="12.75" customHeight="1" x14ac:dyDescent="0.2">
      <c r="B14" s="21" t="s">
        <v>1810</v>
      </c>
      <c r="C14" s="6" t="s">
        <v>1811</v>
      </c>
      <c r="D14" s="6" t="s">
        <v>159</v>
      </c>
      <c r="E14" s="11">
        <v>512711789</v>
      </c>
      <c r="F14" s="6" t="s">
        <v>1275</v>
      </c>
      <c r="G14" s="14" t="s">
        <v>17</v>
      </c>
      <c r="H14" s="6" t="s">
        <v>578</v>
      </c>
      <c r="I14" s="18">
        <v>44598</v>
      </c>
      <c r="J14" s="19">
        <v>3.69</v>
      </c>
      <c r="K14" s="6" t="s">
        <v>46</v>
      </c>
      <c r="L14" s="5">
        <v>0.01</v>
      </c>
      <c r="M14" s="5">
        <v>4.7100000000000003E-2</v>
      </c>
      <c r="N14" s="13">
        <v>178500000</v>
      </c>
      <c r="O14" s="13">
        <v>100.41</v>
      </c>
      <c r="P14" s="13">
        <v>179231.85</v>
      </c>
      <c r="Q14" s="5">
        <v>0.30152027027</v>
      </c>
      <c r="R14" s="5">
        <v>0.30617048530199997</v>
      </c>
      <c r="S14" s="5">
        <v>3.4909432460000001E-3</v>
      </c>
      <c r="T14" s="53"/>
      <c r="U14" s="25"/>
    </row>
    <row r="15" spans="2:21" ht="12.75" customHeight="1" x14ac:dyDescent="0.2">
      <c r="B15" s="20" t="s">
        <v>1812</v>
      </c>
      <c r="C15" s="4"/>
      <c r="D15" s="4"/>
      <c r="E15" s="4"/>
      <c r="F15" s="4"/>
      <c r="G15" s="4"/>
      <c r="H15" s="4"/>
      <c r="I15" s="4"/>
      <c r="J15" s="12">
        <v>2.8516429202759999</v>
      </c>
      <c r="K15" s="4"/>
      <c r="L15" s="4"/>
      <c r="M15" s="4"/>
      <c r="N15" s="4"/>
      <c r="O15" s="4"/>
      <c r="P15" s="12">
        <v>406167</v>
      </c>
      <c r="Q15" s="4"/>
      <c r="R15" s="9">
        <v>0.69382951469700005</v>
      </c>
      <c r="S15" s="9">
        <v>7.9110155120000001E-3</v>
      </c>
      <c r="T15" s="53"/>
      <c r="U15" s="25"/>
    </row>
    <row r="16" spans="2:21" ht="12.75" customHeight="1" x14ac:dyDescent="0.2">
      <c r="B16" s="21" t="s">
        <v>1813</v>
      </c>
      <c r="C16" s="6" t="s">
        <v>1814</v>
      </c>
      <c r="D16" s="6" t="s">
        <v>159</v>
      </c>
      <c r="E16" s="11">
        <v>510491707</v>
      </c>
      <c r="F16" s="6" t="s">
        <v>1815</v>
      </c>
      <c r="G16" s="14" t="s">
        <v>17</v>
      </c>
      <c r="H16" s="6" t="s">
        <v>578</v>
      </c>
      <c r="I16" s="18">
        <v>44692</v>
      </c>
      <c r="J16" s="19">
        <v>4.4000000000000004</v>
      </c>
      <c r="K16" s="6" t="s">
        <v>46</v>
      </c>
      <c r="L16" s="5">
        <v>0</v>
      </c>
      <c r="M16" s="5">
        <v>2.35E-2</v>
      </c>
      <c r="N16" s="13">
        <v>16000000</v>
      </c>
      <c r="O16" s="13">
        <v>100.1</v>
      </c>
      <c r="P16" s="13">
        <v>16016</v>
      </c>
      <c r="Q16" s="5">
        <v>2.7000000026999999E-2</v>
      </c>
      <c r="R16" s="5">
        <v>2.7359124467E-2</v>
      </c>
      <c r="S16" s="5">
        <v>3.1194760799999998E-4</v>
      </c>
      <c r="T16" s="53"/>
      <c r="U16" s="25"/>
    </row>
    <row r="17" spans="2:21" ht="12.75" customHeight="1" x14ac:dyDescent="0.2">
      <c r="B17" s="21" t="s">
        <v>1816</v>
      </c>
      <c r="C17" s="6" t="s">
        <v>1817</v>
      </c>
      <c r="D17" s="6" t="s">
        <v>159</v>
      </c>
      <c r="E17" s="11">
        <v>513893123</v>
      </c>
      <c r="F17" s="6" t="s">
        <v>1275</v>
      </c>
      <c r="G17" s="14" t="s">
        <v>17</v>
      </c>
      <c r="H17" s="6" t="s">
        <v>578</v>
      </c>
      <c r="I17" s="18">
        <v>44719</v>
      </c>
      <c r="J17" s="19">
        <v>4.33</v>
      </c>
      <c r="K17" s="6" t="s">
        <v>46</v>
      </c>
      <c r="L17" s="5">
        <v>3.1E-2</v>
      </c>
      <c r="M17" s="5">
        <v>1.8700000000000001E-2</v>
      </c>
      <c r="N17" s="13">
        <v>100000000</v>
      </c>
      <c r="O17" s="13">
        <v>99.54</v>
      </c>
      <c r="P17" s="13">
        <v>99540</v>
      </c>
      <c r="Q17" s="5">
        <v>0.17010000022499999</v>
      </c>
      <c r="R17" s="5">
        <v>0.170037915175</v>
      </c>
      <c r="S17" s="5">
        <v>1.938765296E-3</v>
      </c>
      <c r="T17" s="53"/>
      <c r="U17" s="25"/>
    </row>
    <row r="18" spans="2:21" ht="12.75" customHeight="1" x14ac:dyDescent="0.2">
      <c r="B18" s="21" t="s">
        <v>1818</v>
      </c>
      <c r="C18" s="6" t="s">
        <v>1819</v>
      </c>
      <c r="D18" s="6" t="s">
        <v>159</v>
      </c>
      <c r="E18" s="11">
        <v>520036070</v>
      </c>
      <c r="F18" s="6" t="s">
        <v>1275</v>
      </c>
      <c r="G18" s="14" t="s">
        <v>17</v>
      </c>
      <c r="H18" s="6" t="s">
        <v>578</v>
      </c>
      <c r="I18" s="18">
        <v>44580</v>
      </c>
      <c r="J18" s="19">
        <v>3.63</v>
      </c>
      <c r="K18" s="6" t="s">
        <v>46</v>
      </c>
      <c r="L18" s="5">
        <v>3.1E-2</v>
      </c>
      <c r="M18" s="5">
        <v>4.8800000000000003E-2</v>
      </c>
      <c r="N18" s="13">
        <v>170000000</v>
      </c>
      <c r="O18" s="13">
        <v>100.19</v>
      </c>
      <c r="P18" s="13">
        <v>170323</v>
      </c>
      <c r="Q18" s="5">
        <v>0.28820000005800001</v>
      </c>
      <c r="R18" s="5">
        <v>0.29095205772900001</v>
      </c>
      <c r="S18" s="5">
        <v>3.3174233630000002E-3</v>
      </c>
      <c r="T18" s="53"/>
      <c r="U18" s="25"/>
    </row>
    <row r="19" spans="2:21" ht="12.75" customHeight="1" x14ac:dyDescent="0.2">
      <c r="B19" s="21" t="s">
        <v>1820</v>
      </c>
      <c r="C19" s="6" t="s">
        <v>1821</v>
      </c>
      <c r="D19" s="6" t="s">
        <v>159</v>
      </c>
      <c r="E19" s="11">
        <v>520036070</v>
      </c>
      <c r="F19" s="6" t="s">
        <v>1275</v>
      </c>
      <c r="G19" s="14" t="s">
        <v>17</v>
      </c>
      <c r="H19" s="6" t="s">
        <v>578</v>
      </c>
      <c r="I19" s="18">
        <v>44678</v>
      </c>
      <c r="J19" s="19">
        <v>0.32</v>
      </c>
      <c r="K19" s="6" t="s">
        <v>46</v>
      </c>
      <c r="L19" s="5">
        <v>3.2000000000000001E-2</v>
      </c>
      <c r="M19" s="5">
        <v>4.1000000000000002E-2</v>
      </c>
      <c r="N19" s="13">
        <v>120000000</v>
      </c>
      <c r="O19" s="13">
        <v>100.24</v>
      </c>
      <c r="P19" s="13">
        <v>120288</v>
      </c>
      <c r="Q19" s="5">
        <v>0.20210000021800001</v>
      </c>
      <c r="R19" s="5">
        <v>0.205480417325</v>
      </c>
      <c r="S19" s="5">
        <v>2.3428792439999999E-3</v>
      </c>
      <c r="T19" s="53"/>
      <c r="U19" s="25"/>
    </row>
    <row r="20" spans="2:21" ht="12.75" customHeight="1" x14ac:dyDescent="0.2">
      <c r="B20" s="20" t="s">
        <v>1822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53" t="str">
        <f>+IFERROR(ROUND(N20*O20/100*VLOOKUP(K20,'סכום נכסי הקרן'!$C$47:$D$63,2,0),2)-P20*1000,"")</f>
        <v/>
      </c>
      <c r="U20" s="25" t="str">
        <f t="shared" ref="U20:U23" si="0">IF(AND(N20&lt;&gt;0,Q20=0),"חסר נתון","")</f>
        <v/>
      </c>
    </row>
    <row r="21" spans="2:21" ht="12.75" customHeight="1" x14ac:dyDescent="0.2">
      <c r="B21" s="20" t="s">
        <v>1823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3" t="str">
        <f>+IFERROR(ROUND(N21*O21/100*VLOOKUP(K21,'סכום נכסי הקרן'!$C$47:$D$63,2,0),2)-P21*1000,"")</f>
        <v/>
      </c>
      <c r="U21" s="25" t="str">
        <f t="shared" si="0"/>
        <v/>
      </c>
    </row>
    <row r="22" spans="2:21" ht="12.75" customHeight="1" x14ac:dyDescent="0.2">
      <c r="B22" s="20" t="s">
        <v>1824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53" t="str">
        <f>+IFERROR(ROUND(N22*O22/100*VLOOKUP(K22,'סכום נכסי הקרן'!$C$47:$D$63,2,0),2)-P22*1000,"")</f>
        <v/>
      </c>
      <c r="U22" s="25" t="str">
        <f t="shared" si="0"/>
        <v/>
      </c>
    </row>
    <row r="23" spans="2:21" ht="12.75" customHeight="1" x14ac:dyDescent="0.2">
      <c r="B23" s="20" t="s">
        <v>1825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3" t="str">
        <f>+IFERROR(ROUND(N23*O23/100*VLOOKUP(K23,'סכום נכסי הקרן'!$C$47:$D$63,2,0),2)-P23*1000,"")</f>
        <v/>
      </c>
      <c r="U23" s="25" t="str">
        <f t="shared" si="0"/>
        <v/>
      </c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U41"/>
  <sheetViews>
    <sheetView rightToLeft="1" topLeftCell="A4" workbookViewId="0">
      <selection activeCell="A4" sqref="A4"/>
    </sheetView>
  </sheetViews>
  <sheetFormatPr defaultRowHeight="12.75" customHeight="1" x14ac:dyDescent="0.2"/>
  <cols>
    <col min="2" max="2" width="25.42578125" customWidth="1"/>
    <col min="3" max="3" width="11.85546875" customWidth="1"/>
    <col min="4" max="4" width="11.140625" bestFit="1" customWidth="1"/>
    <col min="5" max="5" width="11.7109375" bestFit="1" customWidth="1"/>
    <col min="6" max="6" width="24.85546875" customWidth="1"/>
    <col min="7" max="7" width="6.42578125" bestFit="1" customWidth="1"/>
    <col min="8" max="8" width="10.7109375" style="25" bestFit="1" customWidth="1"/>
    <col min="9" max="9" width="12.85546875" bestFit="1" customWidth="1"/>
    <col min="10" max="10" width="5.7109375" bestFit="1" customWidth="1"/>
    <col min="11" max="11" width="13.28515625" bestFit="1" customWidth="1"/>
    <col min="12" max="12" width="11.7109375" bestFit="1" customWidth="1"/>
    <col min="13" max="13" width="13.28515625" bestFit="1" customWidth="1"/>
    <col min="14" max="14" width="12.7109375" bestFit="1" customWidth="1"/>
    <col min="15" max="15" width="11.7109375" bestFit="1" customWidth="1"/>
    <col min="16" max="16" width="11.28515625" bestFit="1" customWidth="1"/>
    <col min="17" max="17" width="13.28515625" customWidth="1"/>
    <col min="18" max="18" width="15.7109375" customWidth="1"/>
    <col min="19" max="19" width="13.85546875" customWidth="1"/>
    <col min="20" max="20" width="11.5703125" bestFit="1" customWidth="1"/>
  </cols>
  <sheetData>
    <row r="1" spans="2:21" ht="12.75" customHeight="1" x14ac:dyDescent="0.2">
      <c r="B1" s="1" t="s">
        <v>66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6" spans="2:21" s="25" customFormat="1" ht="12.75" customHeight="1" x14ac:dyDescent="0.2">
      <c r="B6" s="92" t="s">
        <v>1826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21" s="25" customFormat="1" ht="12.75" customHeight="1" x14ac:dyDescent="0.2">
      <c r="B7" s="95" t="s">
        <v>1827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21" s="52" customFormat="1" ht="25.5" x14ac:dyDescent="0.2">
      <c r="B8" s="51" t="s">
        <v>68</v>
      </c>
      <c r="C8" s="51" t="s">
        <v>69</v>
      </c>
      <c r="D8" s="51" t="s">
        <v>1828</v>
      </c>
      <c r="E8" s="51" t="s">
        <v>70</v>
      </c>
      <c r="F8" s="51" t="s">
        <v>230</v>
      </c>
      <c r="G8" s="51" t="s">
        <v>71</v>
      </c>
      <c r="H8" s="51" t="s">
        <v>72</v>
      </c>
      <c r="I8" s="51" t="s">
        <v>134</v>
      </c>
      <c r="J8" s="51" t="s">
        <v>135</v>
      </c>
      <c r="K8" s="51" t="s">
        <v>73</v>
      </c>
      <c r="L8" s="51" t="s">
        <v>74</v>
      </c>
      <c r="M8" s="51" t="s">
        <v>245</v>
      </c>
      <c r="N8" s="51" t="s">
        <v>136</v>
      </c>
      <c r="O8" s="51" t="s">
        <v>137</v>
      </c>
      <c r="P8" s="51" t="s">
        <v>6</v>
      </c>
      <c r="Q8" s="51" t="s">
        <v>139</v>
      </c>
      <c r="R8" s="51" t="s">
        <v>77</v>
      </c>
      <c r="S8" s="51" t="s">
        <v>232</v>
      </c>
    </row>
    <row r="9" spans="2:21" ht="12.75" customHeight="1" x14ac:dyDescent="0.2">
      <c r="B9" s="2"/>
      <c r="C9" s="2"/>
      <c r="D9" s="2"/>
      <c r="E9" s="2"/>
      <c r="F9" s="2"/>
      <c r="G9" s="2"/>
      <c r="H9" s="31"/>
      <c r="I9" s="3" t="s">
        <v>141</v>
      </c>
      <c r="J9" s="3" t="s">
        <v>142</v>
      </c>
      <c r="K9" s="2"/>
      <c r="L9" s="3" t="s">
        <v>9</v>
      </c>
      <c r="M9" s="3" t="s">
        <v>9</v>
      </c>
      <c r="N9" s="3" t="s">
        <v>143</v>
      </c>
      <c r="O9" s="3" t="s">
        <v>144</v>
      </c>
      <c r="P9" s="3" t="s">
        <v>8</v>
      </c>
      <c r="Q9" s="3" t="s">
        <v>9</v>
      </c>
      <c r="R9" s="3" t="s">
        <v>9</v>
      </c>
      <c r="S9" s="3" t="s">
        <v>9</v>
      </c>
    </row>
    <row r="10" spans="2:21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2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150</v>
      </c>
      <c r="S10" s="3" t="s">
        <v>233</v>
      </c>
    </row>
    <row r="11" spans="2:21" ht="12.75" customHeight="1" x14ac:dyDescent="0.2">
      <c r="B11" s="8" t="s">
        <v>1829</v>
      </c>
      <c r="C11" s="4"/>
      <c r="D11" s="4"/>
      <c r="E11" s="4"/>
      <c r="F11" s="4"/>
      <c r="G11" s="4"/>
      <c r="H11" s="37"/>
      <c r="I11" s="4"/>
      <c r="J11" s="12">
        <v>4.0076140552149999</v>
      </c>
      <c r="K11" s="4"/>
      <c r="L11" s="4"/>
      <c r="M11" s="4"/>
      <c r="N11" s="4"/>
      <c r="O11" s="4"/>
      <c r="P11" s="12">
        <v>432168.30721</v>
      </c>
      <c r="Q11" s="4"/>
      <c r="R11" s="9">
        <v>1</v>
      </c>
      <c r="S11" s="9">
        <v>8.4174494289999992E-3</v>
      </c>
    </row>
    <row r="12" spans="2:21" ht="12.75" customHeight="1" x14ac:dyDescent="0.2">
      <c r="B12" s="8" t="s">
        <v>1830</v>
      </c>
      <c r="C12" s="4"/>
      <c r="D12" s="4"/>
      <c r="E12" s="4"/>
      <c r="F12" s="4"/>
      <c r="G12" s="4"/>
      <c r="H12" s="37"/>
      <c r="I12" s="4"/>
      <c r="J12" s="12">
        <v>4.0020687006379996</v>
      </c>
      <c r="K12" s="4"/>
      <c r="L12" s="4"/>
      <c r="M12" s="4"/>
      <c r="N12" s="4"/>
      <c r="O12" s="4"/>
      <c r="P12" s="12">
        <v>407696.79998000001</v>
      </c>
      <c r="Q12" s="4"/>
      <c r="R12" s="9">
        <v>0.943375053603</v>
      </c>
      <c r="S12" s="9">
        <v>7.9408118060000001E-3</v>
      </c>
    </row>
    <row r="13" spans="2:21" ht="12.75" customHeight="1" x14ac:dyDescent="0.2">
      <c r="B13" s="8" t="s">
        <v>1831</v>
      </c>
      <c r="C13" s="4"/>
      <c r="D13" s="4"/>
      <c r="E13" s="4"/>
      <c r="F13" s="4"/>
      <c r="G13" s="4"/>
      <c r="H13" s="37"/>
      <c r="I13" s="4"/>
      <c r="J13" s="12">
        <v>6.2486393960240001</v>
      </c>
      <c r="K13" s="4"/>
      <c r="L13" s="4"/>
      <c r="M13" s="4"/>
      <c r="N13" s="4"/>
      <c r="O13" s="4"/>
      <c r="P13" s="12">
        <v>153679.36653999999</v>
      </c>
      <c r="Q13" s="4"/>
      <c r="R13" s="9">
        <v>0.35560073234400003</v>
      </c>
      <c r="S13" s="9">
        <v>2.9932511809999999E-3</v>
      </c>
    </row>
    <row r="14" spans="2:21" ht="12.75" customHeight="1" x14ac:dyDescent="0.2">
      <c r="B14" s="10" t="s">
        <v>1832</v>
      </c>
      <c r="C14" s="6" t="s">
        <v>1833</v>
      </c>
      <c r="D14" s="6" t="s">
        <v>159</v>
      </c>
      <c r="E14" s="11">
        <v>1150</v>
      </c>
      <c r="F14" s="6" t="s">
        <v>1815</v>
      </c>
      <c r="G14" s="14" t="s">
        <v>92</v>
      </c>
      <c r="H14" s="40" t="s">
        <v>93</v>
      </c>
      <c r="I14" s="18">
        <v>44458</v>
      </c>
      <c r="J14" s="13">
        <v>10.48</v>
      </c>
      <c r="K14" s="6" t="s">
        <v>46</v>
      </c>
      <c r="L14" s="5">
        <v>4.1000000000000002E-2</v>
      </c>
      <c r="M14" s="5">
        <v>2.06E-2</v>
      </c>
      <c r="N14" s="13">
        <v>6066666.9500000002</v>
      </c>
      <c r="O14" s="13">
        <v>138.63999999999999</v>
      </c>
      <c r="P14" s="13">
        <v>8410.8270599999996</v>
      </c>
      <c r="Q14" s="5">
        <v>1.6064112499999999E-3</v>
      </c>
      <c r="R14" s="5">
        <v>1.9461924717E-2</v>
      </c>
      <c r="S14" s="5">
        <v>1.63819767E-4</v>
      </c>
      <c r="T14" s="53"/>
      <c r="U14" s="25"/>
    </row>
    <row r="15" spans="2:21" ht="12.75" customHeight="1" x14ac:dyDescent="0.2">
      <c r="B15" s="10" t="s">
        <v>1834</v>
      </c>
      <c r="C15" s="6" t="s">
        <v>1835</v>
      </c>
      <c r="D15" s="6" t="s">
        <v>159</v>
      </c>
      <c r="E15" s="11">
        <v>1315</v>
      </c>
      <c r="F15" s="6" t="s">
        <v>652</v>
      </c>
      <c r="G15" s="14" t="s">
        <v>269</v>
      </c>
      <c r="H15" s="40" t="s">
        <v>270</v>
      </c>
      <c r="I15" s="18">
        <v>44320</v>
      </c>
      <c r="J15" s="13">
        <v>5.77</v>
      </c>
      <c r="K15" s="6" t="s">
        <v>46</v>
      </c>
      <c r="L15" s="5">
        <v>2.1399999999999999E-2</v>
      </c>
      <c r="M15" s="5">
        <v>1.6400000000000001E-2</v>
      </c>
      <c r="N15" s="13">
        <v>26342131.370000001</v>
      </c>
      <c r="O15" s="13">
        <v>113.19</v>
      </c>
      <c r="P15" s="13">
        <v>29816.658510000001</v>
      </c>
      <c r="Q15" s="5">
        <v>6.1924680245000002E-2</v>
      </c>
      <c r="R15" s="5">
        <v>6.8993163109E-2</v>
      </c>
      <c r="S15" s="5">
        <v>5.8074646100000004E-4</v>
      </c>
      <c r="T15" s="53"/>
      <c r="U15" s="25"/>
    </row>
    <row r="16" spans="2:21" ht="12.75" customHeight="1" x14ac:dyDescent="0.2">
      <c r="B16" s="10" t="s">
        <v>1836</v>
      </c>
      <c r="C16" s="6" t="s">
        <v>1837</v>
      </c>
      <c r="D16" s="6" t="s">
        <v>159</v>
      </c>
      <c r="E16" s="11">
        <v>2388</v>
      </c>
      <c r="F16" s="6" t="s">
        <v>1815</v>
      </c>
      <c r="G16" s="14" t="s">
        <v>269</v>
      </c>
      <c r="H16" s="40" t="s">
        <v>270</v>
      </c>
      <c r="I16" s="18">
        <v>44741</v>
      </c>
      <c r="J16" s="13">
        <v>5.26</v>
      </c>
      <c r="K16" s="6" t="s">
        <v>46</v>
      </c>
      <c r="L16" s="5">
        <v>1.55E-2</v>
      </c>
      <c r="M16" s="5">
        <v>2.35E-2</v>
      </c>
      <c r="N16" s="13">
        <v>60000000</v>
      </c>
      <c r="O16" s="13">
        <v>98.71</v>
      </c>
      <c r="P16" s="13">
        <v>59709.883800000003</v>
      </c>
      <c r="Q16" s="5">
        <v>0.1</v>
      </c>
      <c r="R16" s="5">
        <v>0.13816349511000001</v>
      </c>
      <c r="S16" s="5">
        <v>1.1629842330000001E-3</v>
      </c>
      <c r="T16" s="53"/>
      <c r="U16" s="25"/>
    </row>
    <row r="17" spans="2:21" ht="12.75" customHeight="1" x14ac:dyDescent="0.2">
      <c r="B17" s="10" t="s">
        <v>1838</v>
      </c>
      <c r="C17" s="6" t="s">
        <v>1839</v>
      </c>
      <c r="D17" s="6" t="s">
        <v>159</v>
      </c>
      <c r="E17" s="11">
        <v>1809</v>
      </c>
      <c r="F17" s="6" t="s">
        <v>674</v>
      </c>
      <c r="G17" s="14" t="s">
        <v>269</v>
      </c>
      <c r="H17" s="40" t="s">
        <v>270</v>
      </c>
      <c r="I17" s="18">
        <v>44060</v>
      </c>
      <c r="J17" s="13">
        <v>8.4499999999999993</v>
      </c>
      <c r="K17" s="6" t="s">
        <v>46</v>
      </c>
      <c r="L17" s="5">
        <v>8.3000000000000001E-3</v>
      </c>
      <c r="M17" s="5">
        <v>2.0799999999999999E-2</v>
      </c>
      <c r="N17" s="13">
        <v>12615068</v>
      </c>
      <c r="O17" s="13">
        <v>97.54</v>
      </c>
      <c r="P17" s="13">
        <v>12361.29003</v>
      </c>
      <c r="Q17" s="5">
        <v>3.6043051428000003E-2</v>
      </c>
      <c r="R17" s="5">
        <v>2.860295358E-2</v>
      </c>
      <c r="S17" s="5">
        <v>2.4076391499999999E-4</v>
      </c>
      <c r="T17" s="53"/>
      <c r="U17" s="25"/>
    </row>
    <row r="18" spans="2:21" ht="12.75" customHeight="1" x14ac:dyDescent="0.2">
      <c r="B18" s="10" t="s">
        <v>1840</v>
      </c>
      <c r="C18" s="6" t="s">
        <v>1841</v>
      </c>
      <c r="D18" s="6" t="s">
        <v>159</v>
      </c>
      <c r="E18" s="11">
        <v>1675</v>
      </c>
      <c r="F18" s="6" t="s">
        <v>1275</v>
      </c>
      <c r="G18" s="14" t="s">
        <v>475</v>
      </c>
      <c r="H18" s="40" t="s">
        <v>270</v>
      </c>
      <c r="I18" s="18">
        <v>43934</v>
      </c>
      <c r="J18" s="13">
        <v>0.25</v>
      </c>
      <c r="K18" s="6" t="s">
        <v>46</v>
      </c>
      <c r="L18" s="5">
        <v>3.15E-2</v>
      </c>
      <c r="M18" s="5">
        <v>1.61E-2</v>
      </c>
      <c r="N18" s="13">
        <v>288622</v>
      </c>
      <c r="O18" s="13">
        <v>111.24</v>
      </c>
      <c r="P18" s="13">
        <v>322.91914000000003</v>
      </c>
      <c r="Q18" s="5">
        <v>5.0313210719999998E-3</v>
      </c>
      <c r="R18" s="5">
        <v>7.4720689700000004E-4</v>
      </c>
      <c r="S18" s="5">
        <v>6.2895762726167401E-6</v>
      </c>
      <c r="T18" s="53"/>
      <c r="U18" s="25"/>
    </row>
    <row r="19" spans="2:21" ht="12.75" customHeight="1" x14ac:dyDescent="0.2">
      <c r="B19" s="10" t="s">
        <v>1842</v>
      </c>
      <c r="C19" s="6" t="s">
        <v>1843</v>
      </c>
      <c r="D19" s="6" t="s">
        <v>159</v>
      </c>
      <c r="E19" s="11">
        <v>1527</v>
      </c>
      <c r="F19" s="6" t="s">
        <v>458</v>
      </c>
      <c r="G19" s="14" t="s">
        <v>478</v>
      </c>
      <c r="H19" s="40" t="s">
        <v>93</v>
      </c>
      <c r="I19" s="18">
        <v>44420</v>
      </c>
      <c r="J19" s="13">
        <v>8.08</v>
      </c>
      <c r="K19" s="6" t="s">
        <v>46</v>
      </c>
      <c r="L19" s="5">
        <v>2.29E-2</v>
      </c>
      <c r="M19" s="5">
        <v>4.7600000000000003E-2</v>
      </c>
      <c r="N19" s="13">
        <v>740</v>
      </c>
      <c r="O19" s="13">
        <v>4418460</v>
      </c>
      <c r="P19" s="13">
        <v>32696.603999999999</v>
      </c>
      <c r="Q19" s="5">
        <v>6.0366276461231002E-7</v>
      </c>
      <c r="R19" s="5">
        <v>7.5657107321999997E-2</v>
      </c>
      <c r="S19" s="5">
        <v>6.3683987400000002E-4</v>
      </c>
      <c r="T19" s="53"/>
      <c r="U19" s="25"/>
    </row>
    <row r="20" spans="2:21" ht="12.75" customHeight="1" x14ac:dyDescent="0.2">
      <c r="B20" s="10" t="s">
        <v>1844</v>
      </c>
      <c r="C20" s="6" t="s">
        <v>1845</v>
      </c>
      <c r="D20" s="6" t="s">
        <v>159</v>
      </c>
      <c r="E20" s="11">
        <v>599</v>
      </c>
      <c r="F20" s="6" t="s">
        <v>1275</v>
      </c>
      <c r="G20" s="14" t="s">
        <v>17</v>
      </c>
      <c r="H20" s="40" t="s">
        <v>578</v>
      </c>
      <c r="I20" s="18">
        <v>44580</v>
      </c>
      <c r="J20" s="13">
        <v>1.67</v>
      </c>
      <c r="K20" s="6" t="s">
        <v>46</v>
      </c>
      <c r="L20" s="5">
        <v>4.0500000000000001E-2</v>
      </c>
      <c r="M20" s="5">
        <v>0.1295</v>
      </c>
      <c r="N20" s="13">
        <v>11668000</v>
      </c>
      <c r="O20" s="13">
        <v>88.8</v>
      </c>
      <c r="P20" s="13">
        <v>10361.183999999999</v>
      </c>
      <c r="Q20" s="5">
        <v>9.6305589487000007E-2</v>
      </c>
      <c r="R20" s="5">
        <v>2.3974881606999999E-2</v>
      </c>
      <c r="S20" s="5">
        <v>2.01807353E-4</v>
      </c>
      <c r="T20" s="53"/>
      <c r="U20" s="25"/>
    </row>
    <row r="21" spans="2:21" ht="12.75" customHeight="1" x14ac:dyDescent="0.2">
      <c r="B21" s="8" t="s">
        <v>1846</v>
      </c>
      <c r="C21" s="4"/>
      <c r="D21" s="4"/>
      <c r="E21" s="4"/>
      <c r="F21" s="4"/>
      <c r="G21" s="4"/>
      <c r="H21" s="37"/>
      <c r="I21" s="4"/>
      <c r="J21" s="12">
        <v>2.6429038721509999</v>
      </c>
      <c r="K21" s="4"/>
      <c r="L21" s="4"/>
      <c r="M21" s="4"/>
      <c r="N21" s="4"/>
      <c r="O21" s="4"/>
      <c r="P21" s="12">
        <v>254017.43343999999</v>
      </c>
      <c r="Q21" s="4"/>
      <c r="R21" s="9">
        <v>0.587774321258</v>
      </c>
      <c r="S21" s="9">
        <v>4.9475606249999998E-3</v>
      </c>
      <c r="T21" s="53"/>
      <c r="U21" s="25"/>
    </row>
    <row r="22" spans="2:21" ht="12.75" customHeight="1" x14ac:dyDescent="0.2">
      <c r="B22" s="10" t="s">
        <v>1847</v>
      </c>
      <c r="C22" s="6" t="s">
        <v>1848</v>
      </c>
      <c r="D22" s="6" t="s">
        <v>159</v>
      </c>
      <c r="E22" s="11">
        <v>1315</v>
      </c>
      <c r="F22" s="6" t="s">
        <v>652</v>
      </c>
      <c r="G22" s="14" t="s">
        <v>269</v>
      </c>
      <c r="H22" s="40" t="s">
        <v>270</v>
      </c>
      <c r="I22" s="18">
        <v>44320</v>
      </c>
      <c r="J22" s="13">
        <v>5.26</v>
      </c>
      <c r="K22" s="6" t="s">
        <v>46</v>
      </c>
      <c r="L22" s="5">
        <v>3.7400000000000003E-2</v>
      </c>
      <c r="M22" s="5">
        <v>4.8099999999999997E-2</v>
      </c>
      <c r="N22" s="13">
        <v>55724234.009999998</v>
      </c>
      <c r="O22" s="13">
        <v>95.85</v>
      </c>
      <c r="P22" s="13">
        <v>53411.6783</v>
      </c>
      <c r="Q22" s="5">
        <v>8.2101895903999994E-2</v>
      </c>
      <c r="R22" s="5">
        <v>0.123589993548</v>
      </c>
      <c r="S22" s="5">
        <v>1.0403125199999999E-3</v>
      </c>
      <c r="T22" s="53"/>
      <c r="U22" s="25"/>
    </row>
    <row r="23" spans="2:21" ht="12.75" customHeight="1" x14ac:dyDescent="0.2">
      <c r="B23" s="10" t="s">
        <v>1849</v>
      </c>
      <c r="C23" s="6" t="s">
        <v>1850</v>
      </c>
      <c r="D23" s="6" t="s">
        <v>159</v>
      </c>
      <c r="E23" s="11">
        <v>1315</v>
      </c>
      <c r="F23" s="6" t="s">
        <v>652</v>
      </c>
      <c r="G23" s="14" t="s">
        <v>269</v>
      </c>
      <c r="H23" s="40" t="s">
        <v>270</v>
      </c>
      <c r="I23" s="18">
        <v>44320</v>
      </c>
      <c r="J23" s="13">
        <v>1.64</v>
      </c>
      <c r="K23" s="6" t="s">
        <v>46</v>
      </c>
      <c r="L23" s="5">
        <v>2.5000000000000001E-2</v>
      </c>
      <c r="M23" s="5">
        <v>4.3499999999999997E-2</v>
      </c>
      <c r="N23" s="13">
        <v>76311985.439999998</v>
      </c>
      <c r="O23" s="13">
        <v>97.83</v>
      </c>
      <c r="P23" s="13">
        <v>74656.015339999998</v>
      </c>
      <c r="Q23" s="5">
        <v>0.14023917631400001</v>
      </c>
      <c r="R23" s="5">
        <v>0.17274754787499999</v>
      </c>
      <c r="S23" s="5">
        <v>1.4540937480000001E-3</v>
      </c>
      <c r="T23" s="53"/>
      <c r="U23" s="25"/>
    </row>
    <row r="24" spans="2:21" ht="12.75" customHeight="1" x14ac:dyDescent="0.2">
      <c r="B24" s="10" t="s">
        <v>1851</v>
      </c>
      <c r="C24" s="6" t="s">
        <v>1852</v>
      </c>
      <c r="D24" s="6" t="s">
        <v>159</v>
      </c>
      <c r="E24" s="11">
        <v>1666</v>
      </c>
      <c r="F24" s="6" t="s">
        <v>1853</v>
      </c>
      <c r="G24" s="14" t="s">
        <v>667</v>
      </c>
      <c r="H24" s="40" t="s">
        <v>270</v>
      </c>
      <c r="I24" s="18">
        <v>44039</v>
      </c>
      <c r="J24" s="13">
        <v>2.94</v>
      </c>
      <c r="K24" s="6" t="s">
        <v>46</v>
      </c>
      <c r="L24" s="5">
        <v>3.1E-2</v>
      </c>
      <c r="M24" s="5">
        <v>4.8300000000000003E-2</v>
      </c>
      <c r="N24" s="13">
        <v>8750000</v>
      </c>
      <c r="O24" s="13">
        <v>96.03</v>
      </c>
      <c r="P24" s="13">
        <v>8470.4375199999995</v>
      </c>
      <c r="Q24" s="5">
        <v>1.1522681648000001E-2</v>
      </c>
      <c r="R24" s="5">
        <v>1.9599858154000002E-2</v>
      </c>
      <c r="S24" s="5">
        <v>1.6498081400000001E-4</v>
      </c>
      <c r="T24" s="53"/>
      <c r="U24" s="25"/>
    </row>
    <row r="25" spans="2:21" ht="12.75" customHeight="1" x14ac:dyDescent="0.2">
      <c r="B25" s="10" t="s">
        <v>1854</v>
      </c>
      <c r="C25" s="6" t="s">
        <v>1855</v>
      </c>
      <c r="D25" s="6" t="s">
        <v>159</v>
      </c>
      <c r="E25" s="11">
        <v>2250</v>
      </c>
      <c r="F25" s="6" t="s">
        <v>1856</v>
      </c>
      <c r="G25" s="14" t="s">
        <v>428</v>
      </c>
      <c r="H25" s="40" t="s">
        <v>93</v>
      </c>
      <c r="I25" s="18">
        <v>44013</v>
      </c>
      <c r="J25" s="13">
        <v>3.9</v>
      </c>
      <c r="K25" s="6" t="s">
        <v>46</v>
      </c>
      <c r="L25" s="5">
        <v>3.3500000000000002E-2</v>
      </c>
      <c r="M25" s="5">
        <v>6.4199999999999993E-2</v>
      </c>
      <c r="N25" s="13">
        <v>9546484.9000000004</v>
      </c>
      <c r="O25" s="13">
        <v>89.17</v>
      </c>
      <c r="P25" s="13">
        <v>8512.6005700000005</v>
      </c>
      <c r="Q25" s="5">
        <v>1.0607205444E-2</v>
      </c>
      <c r="R25" s="5">
        <v>1.9697419795999999E-2</v>
      </c>
      <c r="S25" s="5">
        <v>1.6580203499999999E-4</v>
      </c>
      <c r="T25" s="53"/>
      <c r="U25" s="25"/>
    </row>
    <row r="26" spans="2:21" ht="12.75" customHeight="1" x14ac:dyDescent="0.2">
      <c r="B26" s="10" t="s">
        <v>1857</v>
      </c>
      <c r="C26" s="6" t="s">
        <v>1858</v>
      </c>
      <c r="D26" s="6" t="s">
        <v>159</v>
      </c>
      <c r="E26" s="11">
        <v>318</v>
      </c>
      <c r="F26" s="6" t="s">
        <v>1687</v>
      </c>
      <c r="G26" s="14" t="s">
        <v>475</v>
      </c>
      <c r="H26" s="40" t="s">
        <v>270</v>
      </c>
      <c r="I26" s="18">
        <v>44256</v>
      </c>
      <c r="J26" s="13">
        <v>2.42</v>
      </c>
      <c r="K26" s="6" t="s">
        <v>46</v>
      </c>
      <c r="L26" s="5">
        <v>2.1000000000000001E-2</v>
      </c>
      <c r="M26" s="5">
        <v>5.4699999999999999E-2</v>
      </c>
      <c r="N26" s="13">
        <v>17142860</v>
      </c>
      <c r="O26" s="13">
        <v>93.97</v>
      </c>
      <c r="P26" s="13">
        <v>16109.14553</v>
      </c>
      <c r="Q26" s="5">
        <v>0.166666666666</v>
      </c>
      <c r="R26" s="5">
        <v>3.7275166321000003E-2</v>
      </c>
      <c r="S26" s="5">
        <v>3.1376182700000002E-4</v>
      </c>
      <c r="T26" s="53"/>
      <c r="U26" s="25"/>
    </row>
    <row r="27" spans="2:21" ht="12.75" customHeight="1" x14ac:dyDescent="0.2">
      <c r="B27" s="10" t="s">
        <v>1859</v>
      </c>
      <c r="C27" s="6" t="s">
        <v>1860</v>
      </c>
      <c r="D27" s="6" t="s">
        <v>159</v>
      </c>
      <c r="E27" s="11">
        <v>1700</v>
      </c>
      <c r="F27" s="6" t="s">
        <v>1275</v>
      </c>
      <c r="G27" s="14" t="s">
        <v>505</v>
      </c>
      <c r="H27" s="40" t="s">
        <v>270</v>
      </c>
      <c r="I27" s="18">
        <v>43850</v>
      </c>
      <c r="J27" s="13">
        <v>1.92</v>
      </c>
      <c r="K27" s="6" t="s">
        <v>46</v>
      </c>
      <c r="L27" s="5">
        <v>4.1000000000000002E-2</v>
      </c>
      <c r="M27" s="5">
        <v>5.8700000000000002E-2</v>
      </c>
      <c r="N27" s="13">
        <v>1663767.56</v>
      </c>
      <c r="O27" s="13">
        <v>97.98</v>
      </c>
      <c r="P27" s="13">
        <v>1630.1594500000001</v>
      </c>
      <c r="Q27" s="5">
        <v>2.3601019190000001E-3</v>
      </c>
      <c r="R27" s="5">
        <v>3.7720476550000001E-3</v>
      </c>
      <c r="S27" s="5">
        <v>3.1751020386409901E-5</v>
      </c>
      <c r="T27" s="53"/>
      <c r="U27" s="25"/>
    </row>
    <row r="28" spans="2:21" ht="12.75" customHeight="1" x14ac:dyDescent="0.2">
      <c r="B28" s="10" t="s">
        <v>1861</v>
      </c>
      <c r="C28" s="6" t="s">
        <v>1862</v>
      </c>
      <c r="D28" s="6" t="s">
        <v>159</v>
      </c>
      <c r="E28" s="11">
        <v>1089</v>
      </c>
      <c r="F28" s="6" t="s">
        <v>1687</v>
      </c>
      <c r="G28" s="14" t="s">
        <v>505</v>
      </c>
      <c r="H28" s="40" t="s">
        <v>270</v>
      </c>
      <c r="I28" s="18">
        <v>43941</v>
      </c>
      <c r="J28" s="13">
        <v>3.12</v>
      </c>
      <c r="K28" s="6" t="s">
        <v>46</v>
      </c>
      <c r="L28" s="5">
        <v>4.5999999999999999E-2</v>
      </c>
      <c r="M28" s="5">
        <v>6.6699999999999995E-2</v>
      </c>
      <c r="N28" s="13">
        <v>1701219.5</v>
      </c>
      <c r="O28" s="13">
        <v>96.32</v>
      </c>
      <c r="P28" s="13">
        <v>1677.7426800000001</v>
      </c>
      <c r="Q28" s="5">
        <v>3.3654792129999998E-3</v>
      </c>
      <c r="R28" s="5">
        <v>3.8821511239999999E-3</v>
      </c>
      <c r="S28" s="5">
        <v>3.26778107723327E-5</v>
      </c>
      <c r="T28" s="53"/>
      <c r="U28" s="25"/>
    </row>
    <row r="29" spans="2:21" ht="12.75" customHeight="1" x14ac:dyDescent="0.2">
      <c r="B29" s="10" t="s">
        <v>1863</v>
      </c>
      <c r="C29" s="6" t="s">
        <v>1864</v>
      </c>
      <c r="D29" s="6" t="s">
        <v>159</v>
      </c>
      <c r="E29" s="11">
        <v>1721</v>
      </c>
      <c r="F29" s="6" t="s">
        <v>487</v>
      </c>
      <c r="G29" s="14" t="s">
        <v>512</v>
      </c>
      <c r="H29" s="40" t="s">
        <v>93</v>
      </c>
      <c r="I29" s="18">
        <v>44517</v>
      </c>
      <c r="J29" s="13">
        <v>2.63</v>
      </c>
      <c r="K29" s="6" t="s">
        <v>46</v>
      </c>
      <c r="L29" s="5">
        <v>2.86E-2</v>
      </c>
      <c r="M29" s="5">
        <v>6.9000000000000006E-2</v>
      </c>
      <c r="N29" s="13">
        <v>20000000</v>
      </c>
      <c r="O29" s="13">
        <v>93</v>
      </c>
      <c r="P29" s="13">
        <v>19445.653979999999</v>
      </c>
      <c r="Q29" s="5">
        <v>0.14578959007799999</v>
      </c>
      <c r="R29" s="5">
        <v>4.4995557646000002E-2</v>
      </c>
      <c r="S29" s="5">
        <v>3.7874783100000001E-4</v>
      </c>
      <c r="T29" s="53"/>
      <c r="U29" s="25"/>
    </row>
    <row r="30" spans="2:21" ht="12.75" customHeight="1" x14ac:dyDescent="0.2">
      <c r="B30" s="10" t="s">
        <v>1865</v>
      </c>
      <c r="C30" s="6" t="s">
        <v>1866</v>
      </c>
      <c r="D30" s="6" t="s">
        <v>159</v>
      </c>
      <c r="E30" s="11">
        <v>608</v>
      </c>
      <c r="F30" s="6" t="s">
        <v>1687</v>
      </c>
      <c r="G30" s="14" t="s">
        <v>505</v>
      </c>
      <c r="H30" s="40" t="s">
        <v>270</v>
      </c>
      <c r="I30" s="18">
        <v>43872</v>
      </c>
      <c r="J30" s="13">
        <v>2.93</v>
      </c>
      <c r="K30" s="6" t="s">
        <v>46</v>
      </c>
      <c r="L30" s="5">
        <v>4.4699999999999997E-2</v>
      </c>
      <c r="M30" s="5">
        <v>7.6499999999999999E-2</v>
      </c>
      <c r="N30" s="13">
        <v>4807000.5199999996</v>
      </c>
      <c r="O30" s="13">
        <v>93.63</v>
      </c>
      <c r="P30" s="13">
        <v>4624.3471200000004</v>
      </c>
      <c r="Q30" s="5">
        <v>8.8575647449999993E-3</v>
      </c>
      <c r="R30" s="5">
        <v>1.070033837E-2</v>
      </c>
      <c r="S30" s="5">
        <v>9.00695571104753E-5</v>
      </c>
      <c r="T30" s="53"/>
      <c r="U30" s="25"/>
    </row>
    <row r="31" spans="2:21" ht="12.75" customHeight="1" x14ac:dyDescent="0.2">
      <c r="B31" s="10" t="s">
        <v>1867</v>
      </c>
      <c r="C31" s="6" t="s">
        <v>1868</v>
      </c>
      <c r="D31" s="6" t="s">
        <v>159</v>
      </c>
      <c r="E31" s="11">
        <v>1777</v>
      </c>
      <c r="F31" s="6" t="s">
        <v>1869</v>
      </c>
      <c r="G31" s="14" t="s">
        <v>893</v>
      </c>
      <c r="H31" s="40" t="s">
        <v>270</v>
      </c>
      <c r="I31" s="18">
        <v>44887</v>
      </c>
      <c r="J31" s="13">
        <v>4.22</v>
      </c>
      <c r="K31" s="6" t="s">
        <v>46</v>
      </c>
      <c r="L31" s="5">
        <v>7.7499999999999999E-2</v>
      </c>
      <c r="M31" s="5">
        <v>7.7399999999999997E-2</v>
      </c>
      <c r="N31" s="13">
        <v>13500000</v>
      </c>
      <c r="O31" s="13">
        <v>101.35</v>
      </c>
      <c r="P31" s="13">
        <v>13682.25</v>
      </c>
      <c r="Q31" s="5">
        <v>0.38571428571400002</v>
      </c>
      <c r="R31" s="5">
        <v>3.1659540441999999E-2</v>
      </c>
      <c r="S31" s="5">
        <v>2.6649258000000002E-4</v>
      </c>
      <c r="T31" s="53"/>
      <c r="U31" s="25"/>
    </row>
    <row r="32" spans="2:21" ht="12.75" customHeight="1" x14ac:dyDescent="0.2">
      <c r="B32" s="10" t="s">
        <v>1870</v>
      </c>
      <c r="C32" s="6" t="s">
        <v>1871</v>
      </c>
      <c r="D32" s="6" t="s">
        <v>159</v>
      </c>
      <c r="E32" s="11">
        <v>1811</v>
      </c>
      <c r="F32" s="6" t="s">
        <v>1275</v>
      </c>
      <c r="G32" s="14" t="s">
        <v>17</v>
      </c>
      <c r="H32" s="40" t="s">
        <v>578</v>
      </c>
      <c r="I32" s="18">
        <v>44377</v>
      </c>
      <c r="J32" s="13">
        <v>1.1399999999999999</v>
      </c>
      <c r="K32" s="6" t="s">
        <v>46</v>
      </c>
      <c r="L32" s="5">
        <v>0</v>
      </c>
      <c r="M32" s="5">
        <v>0.14510000000000001</v>
      </c>
      <c r="N32" s="13">
        <v>14413822.16</v>
      </c>
      <c r="O32" s="13">
        <v>92.12</v>
      </c>
      <c r="P32" s="13">
        <v>13278.01296</v>
      </c>
      <c r="Q32" s="4"/>
      <c r="R32" s="5">
        <v>3.0724170972999999E-2</v>
      </c>
      <c r="S32" s="5">
        <v>2.58619155E-4</v>
      </c>
      <c r="T32" s="53"/>
      <c r="U32" s="25"/>
    </row>
    <row r="33" spans="2:21" ht="12.75" customHeight="1" x14ac:dyDescent="0.2">
      <c r="B33" s="10" t="s">
        <v>1872</v>
      </c>
      <c r="C33" s="6" t="s">
        <v>1873</v>
      </c>
      <c r="D33" s="6" t="s">
        <v>159</v>
      </c>
      <c r="E33" s="11">
        <v>1811</v>
      </c>
      <c r="F33" s="6" t="s">
        <v>1275</v>
      </c>
      <c r="G33" s="14" t="s">
        <v>17</v>
      </c>
      <c r="H33" s="40" t="s">
        <v>578</v>
      </c>
      <c r="I33" s="18">
        <v>44377</v>
      </c>
      <c r="J33" s="13">
        <v>1.1499999999999999</v>
      </c>
      <c r="K33" s="6" t="s">
        <v>46</v>
      </c>
      <c r="L33" s="5">
        <v>0</v>
      </c>
      <c r="M33" s="5">
        <v>0.1172</v>
      </c>
      <c r="N33" s="13">
        <v>5000000</v>
      </c>
      <c r="O33" s="13">
        <v>96.29</v>
      </c>
      <c r="P33" s="13">
        <v>4814.5</v>
      </c>
      <c r="Q33" s="4"/>
      <c r="R33" s="5">
        <v>1.1140335649999999E-2</v>
      </c>
      <c r="S33" s="5">
        <v>9.3773211970381499E-5</v>
      </c>
      <c r="T33" s="53"/>
      <c r="U33" s="25"/>
    </row>
    <row r="34" spans="2:21" ht="12.75" customHeight="1" x14ac:dyDescent="0.2">
      <c r="B34" s="10" t="s">
        <v>1874</v>
      </c>
      <c r="C34" s="6" t="s">
        <v>1875</v>
      </c>
      <c r="D34" s="6" t="s">
        <v>159</v>
      </c>
      <c r="E34" s="11">
        <v>599</v>
      </c>
      <c r="F34" s="6" t="s">
        <v>1275</v>
      </c>
      <c r="G34" s="14" t="s">
        <v>17</v>
      </c>
      <c r="H34" s="40" t="s">
        <v>578</v>
      </c>
      <c r="I34" s="18">
        <v>44426</v>
      </c>
      <c r="J34" s="13">
        <v>0.64</v>
      </c>
      <c r="K34" s="6" t="s">
        <v>46</v>
      </c>
      <c r="L34" s="5">
        <v>4.1500000000000002E-2</v>
      </c>
      <c r="M34" s="5">
        <v>9.4E-2</v>
      </c>
      <c r="N34" s="13">
        <v>24300000</v>
      </c>
      <c r="O34" s="13">
        <v>98.23</v>
      </c>
      <c r="P34" s="13">
        <v>23869.88999</v>
      </c>
      <c r="Q34" s="5">
        <v>0.20250000000000001</v>
      </c>
      <c r="R34" s="5">
        <v>5.5232856253999998E-2</v>
      </c>
      <c r="S34" s="5">
        <v>4.64919774E-4</v>
      </c>
      <c r="T34" s="53"/>
      <c r="U34" s="25"/>
    </row>
    <row r="35" spans="2:21" ht="12.75" customHeight="1" x14ac:dyDescent="0.2">
      <c r="B35" s="10" t="s">
        <v>1876</v>
      </c>
      <c r="C35" s="6" t="s">
        <v>1877</v>
      </c>
      <c r="D35" s="6" t="s">
        <v>159</v>
      </c>
      <c r="E35" s="11">
        <v>599</v>
      </c>
      <c r="F35" s="6" t="s">
        <v>1275</v>
      </c>
      <c r="G35" s="14" t="s">
        <v>17</v>
      </c>
      <c r="H35" s="40" t="s">
        <v>578</v>
      </c>
      <c r="I35" s="18">
        <v>44343</v>
      </c>
      <c r="J35" s="13">
        <v>0.42</v>
      </c>
      <c r="K35" s="6" t="s">
        <v>46</v>
      </c>
      <c r="L35" s="5">
        <v>5.1999999999999998E-2</v>
      </c>
      <c r="M35" s="5">
        <v>0.1062</v>
      </c>
      <c r="N35" s="13">
        <v>10000000</v>
      </c>
      <c r="O35" s="13">
        <v>98.35</v>
      </c>
      <c r="P35" s="13">
        <v>9835</v>
      </c>
      <c r="Q35" s="5">
        <v>0.2</v>
      </c>
      <c r="R35" s="5">
        <v>2.2757337443999999E-2</v>
      </c>
      <c r="S35" s="5">
        <v>1.9155873699999999E-4</v>
      </c>
      <c r="T35" s="53"/>
      <c r="U35" s="25"/>
    </row>
    <row r="36" spans="2:21" ht="12.75" customHeight="1" x14ac:dyDescent="0.2">
      <c r="B36" s="8" t="s">
        <v>1878</v>
      </c>
      <c r="C36" s="4"/>
      <c r="D36" s="4"/>
      <c r="E36" s="4"/>
      <c r="F36" s="4"/>
      <c r="G36" s="4"/>
      <c r="H36" s="3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53"/>
      <c r="U36" s="25"/>
    </row>
    <row r="37" spans="2:21" ht="12.75" customHeight="1" x14ac:dyDescent="0.2">
      <c r="B37" s="8" t="s">
        <v>1879</v>
      </c>
      <c r="C37" s="4"/>
      <c r="D37" s="4"/>
      <c r="E37" s="4"/>
      <c r="F37" s="4"/>
      <c r="G37" s="4"/>
      <c r="H37" s="3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53"/>
      <c r="U37" s="25"/>
    </row>
    <row r="38" spans="2:21" ht="12.75" customHeight="1" x14ac:dyDescent="0.2">
      <c r="B38" s="8" t="s">
        <v>1880</v>
      </c>
      <c r="C38" s="4"/>
      <c r="D38" s="4"/>
      <c r="E38" s="4"/>
      <c r="F38" s="4"/>
      <c r="G38" s="4"/>
      <c r="H38" s="37"/>
      <c r="I38" s="4"/>
      <c r="J38" s="12">
        <v>4.0999999999999996</v>
      </c>
      <c r="K38" s="4"/>
      <c r="L38" s="4"/>
      <c r="M38" s="4"/>
      <c r="N38" s="4"/>
      <c r="O38" s="4"/>
      <c r="P38" s="12">
        <v>24471.507229999999</v>
      </c>
      <c r="Q38" s="4"/>
      <c r="R38" s="9">
        <v>5.6624946395999999E-2</v>
      </c>
      <c r="S38" s="9">
        <v>4.7663762199999998E-4</v>
      </c>
      <c r="T38" s="53"/>
      <c r="U38" s="25"/>
    </row>
    <row r="39" spans="2:21" ht="12.75" customHeight="1" x14ac:dyDescent="0.2">
      <c r="B39" s="8" t="s">
        <v>1881</v>
      </c>
      <c r="C39" s="4"/>
      <c r="D39" s="4"/>
      <c r="E39" s="4"/>
      <c r="F39" s="4"/>
      <c r="G39" s="4"/>
      <c r="H39" s="3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53"/>
      <c r="U39" s="25"/>
    </row>
    <row r="40" spans="2:21" ht="12.75" customHeight="1" x14ac:dyDescent="0.2">
      <c r="B40" s="8" t="s">
        <v>1882</v>
      </c>
      <c r="C40" s="4"/>
      <c r="D40" s="4"/>
      <c r="E40" s="4"/>
      <c r="F40" s="4"/>
      <c r="G40" s="4"/>
      <c r="H40" s="37"/>
      <c r="I40" s="4"/>
      <c r="J40" s="12">
        <v>4.0999999999999996</v>
      </c>
      <c r="K40" s="4"/>
      <c r="L40" s="4"/>
      <c r="M40" s="4"/>
      <c r="N40" s="4"/>
      <c r="O40" s="4"/>
      <c r="P40" s="12">
        <v>24471.507229999999</v>
      </c>
      <c r="Q40" s="4"/>
      <c r="R40" s="9">
        <v>5.6624946395999999E-2</v>
      </c>
      <c r="S40" s="9">
        <v>4.7663762199999998E-4</v>
      </c>
      <c r="T40" s="53"/>
      <c r="U40" s="25"/>
    </row>
    <row r="41" spans="2:21" ht="12.75" customHeight="1" x14ac:dyDescent="0.2">
      <c r="B41" s="10" t="s">
        <v>1883</v>
      </c>
      <c r="C41" s="6" t="s">
        <v>1884</v>
      </c>
      <c r="D41" s="6" t="s">
        <v>159</v>
      </c>
      <c r="E41" s="11">
        <v>994</v>
      </c>
      <c r="F41" s="6" t="s">
        <v>1885</v>
      </c>
      <c r="G41" s="14" t="s">
        <v>17</v>
      </c>
      <c r="H41" s="40" t="s">
        <v>578</v>
      </c>
      <c r="I41" s="18">
        <v>44315</v>
      </c>
      <c r="J41" s="13">
        <v>4.0999999999999996</v>
      </c>
      <c r="K41" s="6" t="s">
        <v>47</v>
      </c>
      <c r="L41" s="5">
        <v>0.1</v>
      </c>
      <c r="M41" s="5">
        <v>9.1200000000000003E-2</v>
      </c>
      <c r="N41" s="13">
        <v>17000000</v>
      </c>
      <c r="O41" s="13">
        <v>40.767499999999998</v>
      </c>
      <c r="P41" s="13">
        <v>24471.507229999999</v>
      </c>
      <c r="Q41" s="5">
        <v>0.18416666728</v>
      </c>
      <c r="R41" s="5">
        <v>5.6624946395999999E-2</v>
      </c>
      <c r="S41" s="5">
        <v>4.7663762199999998E-4</v>
      </c>
      <c r="T41" s="53"/>
      <c r="U41" s="25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Q62"/>
  <sheetViews>
    <sheetView rightToLeft="1" topLeftCell="A7" workbookViewId="0">
      <selection activeCell="K27" sqref="K27"/>
    </sheetView>
  </sheetViews>
  <sheetFormatPr defaultRowHeight="12.75" customHeight="1" x14ac:dyDescent="0.2"/>
  <cols>
    <col min="2" max="2" width="23" customWidth="1"/>
    <col min="3" max="3" width="17" customWidth="1"/>
    <col min="4" max="4" width="9.85546875" bestFit="1" customWidth="1"/>
    <col min="5" max="5" width="11.7109375" bestFit="1" customWidth="1"/>
    <col min="6" max="6" width="30.5703125" bestFit="1" customWidth="1"/>
    <col min="7" max="7" width="14.5703125" customWidth="1"/>
    <col min="8" max="8" width="13.85546875" bestFit="1" customWidth="1"/>
    <col min="9" max="9" width="10.140625" bestFit="1" customWidth="1"/>
    <col min="10" max="10" width="13.140625" bestFit="1" customWidth="1"/>
    <col min="11" max="11" width="14" customWidth="1"/>
    <col min="12" max="12" width="18.85546875" customWidth="1"/>
    <col min="13" max="13" width="16.42578125" customWidth="1"/>
    <col min="14" max="14" width="7.85546875" customWidth="1"/>
    <col min="17" max="17" width="10.140625" bestFit="1" customWidth="1"/>
  </cols>
  <sheetData>
    <row r="1" spans="2:15" ht="12.75" customHeight="1" x14ac:dyDescent="0.2">
      <c r="B1" s="1" t="s">
        <v>66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6" spans="2:15" s="52" customFormat="1" ht="12.75" customHeight="1" x14ac:dyDescent="0.2">
      <c r="B6" s="98" t="s">
        <v>1886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2:15" s="52" customFormat="1" ht="12.75" customHeight="1" x14ac:dyDescent="0.2">
      <c r="B7" s="101" t="s">
        <v>1887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3"/>
    </row>
    <row r="8" spans="2:15" s="52" customFormat="1" ht="25.5" x14ac:dyDescent="0.2">
      <c r="B8" s="51" t="s">
        <v>68</v>
      </c>
      <c r="C8" s="51" t="s">
        <v>69</v>
      </c>
      <c r="D8" s="51" t="s">
        <v>229</v>
      </c>
      <c r="E8" s="51" t="s">
        <v>70</v>
      </c>
      <c r="F8" s="51" t="s">
        <v>230</v>
      </c>
      <c r="G8" s="51" t="s">
        <v>73</v>
      </c>
      <c r="H8" s="51" t="s">
        <v>136</v>
      </c>
      <c r="I8" s="51" t="s">
        <v>137</v>
      </c>
      <c r="J8" s="51" t="s">
        <v>6</v>
      </c>
      <c r="K8" s="51" t="s">
        <v>139</v>
      </c>
      <c r="L8" s="51" t="s">
        <v>77</v>
      </c>
      <c r="M8" s="51" t="s">
        <v>232</v>
      </c>
    </row>
    <row r="9" spans="2:15" s="52" customFormat="1" ht="12.75" customHeight="1" x14ac:dyDescent="0.2">
      <c r="B9" s="72"/>
      <c r="C9" s="72"/>
      <c r="D9" s="72"/>
      <c r="E9" s="72"/>
      <c r="F9" s="72"/>
      <c r="G9" s="72"/>
      <c r="H9" s="73" t="s">
        <v>143</v>
      </c>
      <c r="I9" s="73" t="s">
        <v>144</v>
      </c>
      <c r="J9" s="73" t="s">
        <v>8</v>
      </c>
      <c r="K9" s="73" t="s">
        <v>9</v>
      </c>
      <c r="L9" s="73" t="s">
        <v>9</v>
      </c>
      <c r="M9" s="73" t="s">
        <v>9</v>
      </c>
    </row>
    <row r="10" spans="2:15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</row>
    <row r="11" spans="2:15" ht="12.75" customHeight="1" x14ac:dyDescent="0.2">
      <c r="B11" s="8" t="s">
        <v>1888</v>
      </c>
      <c r="C11" s="4"/>
      <c r="D11" s="4"/>
      <c r="E11" s="4"/>
      <c r="F11" s="4"/>
      <c r="G11" s="4"/>
      <c r="H11" s="4"/>
      <c r="I11" s="4"/>
      <c r="J11" s="12">
        <v>2029665.4017399999</v>
      </c>
      <c r="K11" s="4"/>
      <c r="L11" s="9">
        <v>1</v>
      </c>
      <c r="M11" s="9">
        <v>3.9532297007999997E-2</v>
      </c>
    </row>
    <row r="12" spans="2:15" ht="12.75" customHeight="1" x14ac:dyDescent="0.2">
      <c r="B12" s="8" t="s">
        <v>1889</v>
      </c>
      <c r="C12" s="4"/>
      <c r="D12" s="4"/>
      <c r="E12" s="4"/>
      <c r="F12" s="4"/>
      <c r="G12" s="4"/>
      <c r="H12" s="4"/>
      <c r="I12" s="4"/>
      <c r="J12" s="12">
        <v>1023677.2164799999</v>
      </c>
      <c r="K12" s="4"/>
      <c r="L12" s="9">
        <v>0.50435762249399996</v>
      </c>
      <c r="M12" s="9">
        <v>1.9938415330000001E-2</v>
      </c>
    </row>
    <row r="13" spans="2:15" ht="12.75" customHeight="1" thickBot="1" x14ac:dyDescent="0.25">
      <c r="B13" s="8" t="s">
        <v>1890</v>
      </c>
      <c r="C13" s="4"/>
      <c r="D13" s="4"/>
      <c r="E13" s="4"/>
      <c r="F13" s="4"/>
      <c r="G13" s="4"/>
      <c r="H13" s="4"/>
      <c r="I13" s="4"/>
      <c r="J13" s="12">
        <v>1023677.2164799999</v>
      </c>
      <c r="K13" s="4"/>
      <c r="L13" s="9">
        <v>0.50435762249399996</v>
      </c>
      <c r="M13" s="9">
        <v>1.9938415330000001E-2</v>
      </c>
    </row>
    <row r="14" spans="2:15" ht="12.75" customHeight="1" thickBot="1" x14ac:dyDescent="0.25">
      <c r="B14" s="17" t="s">
        <v>1891</v>
      </c>
      <c r="C14" s="6" t="s">
        <v>1892</v>
      </c>
      <c r="D14" s="6" t="s">
        <v>159</v>
      </c>
      <c r="E14" s="11">
        <v>994</v>
      </c>
      <c r="F14" s="6" t="s">
        <v>1893</v>
      </c>
      <c r="G14" s="6" t="s">
        <v>47</v>
      </c>
      <c r="H14" s="13">
        <v>9371</v>
      </c>
      <c r="I14" s="13">
        <v>193476</v>
      </c>
      <c r="J14" s="13">
        <v>64019.275580000001</v>
      </c>
      <c r="K14" s="5">
        <v>1.7798274600000001E-4</v>
      </c>
      <c r="L14" s="5">
        <v>3.1541787884999999E-2</v>
      </c>
      <c r="M14" s="5">
        <v>1.246919326E-3</v>
      </c>
      <c r="N14" s="53"/>
      <c r="O14" s="25"/>
    </row>
    <row r="15" spans="2:15" ht="12.75" customHeight="1" thickBot="1" x14ac:dyDescent="0.25">
      <c r="B15" s="17" t="s">
        <v>1883</v>
      </c>
      <c r="C15" s="6" t="s">
        <v>1894</v>
      </c>
      <c r="D15" s="6" t="s">
        <v>159</v>
      </c>
      <c r="E15" s="11">
        <v>993</v>
      </c>
      <c r="F15" s="6" t="s">
        <v>1895</v>
      </c>
      <c r="G15" s="6" t="s">
        <v>47</v>
      </c>
      <c r="H15" s="13">
        <v>7225000</v>
      </c>
      <c r="I15" s="13">
        <v>25</v>
      </c>
      <c r="J15" s="13">
        <v>6377.8687399999999</v>
      </c>
      <c r="K15" s="4"/>
      <c r="L15" s="5">
        <v>3.1423252000000001E-3</v>
      </c>
      <c r="M15" s="5">
        <v>1.2422333299999999E-4</v>
      </c>
      <c r="N15" s="53"/>
      <c r="O15" s="25"/>
    </row>
    <row r="16" spans="2:15" ht="12.75" customHeight="1" thickBot="1" x14ac:dyDescent="0.25">
      <c r="B16" s="17" t="s">
        <v>1896</v>
      </c>
      <c r="C16" s="6" t="s">
        <v>1897</v>
      </c>
      <c r="D16" s="6" t="s">
        <v>159</v>
      </c>
      <c r="E16" s="11">
        <v>823</v>
      </c>
      <c r="F16" s="6" t="s">
        <v>1895</v>
      </c>
      <c r="G16" s="6" t="s">
        <v>46</v>
      </c>
      <c r="H16" s="13">
        <v>36000000</v>
      </c>
      <c r="I16" s="13">
        <v>125</v>
      </c>
      <c r="J16" s="13">
        <v>45000</v>
      </c>
      <c r="K16" s="4"/>
      <c r="L16" s="5">
        <v>2.2171142081E-2</v>
      </c>
      <c r="M16" s="5">
        <v>8.7647617300000002E-4</v>
      </c>
      <c r="N16" s="53"/>
      <c r="O16" s="25"/>
    </row>
    <row r="17" spans="2:17" ht="12.75" customHeight="1" thickBot="1" x14ac:dyDescent="0.25">
      <c r="B17" s="17" t="s">
        <v>1898</v>
      </c>
      <c r="C17" s="6" t="s">
        <v>1899</v>
      </c>
      <c r="D17" s="6" t="s">
        <v>159</v>
      </c>
      <c r="E17" s="11">
        <v>994</v>
      </c>
      <c r="F17" s="6" t="s">
        <v>1900</v>
      </c>
      <c r="G17" s="6" t="s">
        <v>47</v>
      </c>
      <c r="H17" s="13">
        <v>12548322.5</v>
      </c>
      <c r="I17" s="13">
        <v>156.23689999999999</v>
      </c>
      <c r="J17" s="13">
        <v>69225.643689999997</v>
      </c>
      <c r="K17" s="5">
        <v>1.1059015219165592E-2</v>
      </c>
      <c r="L17" s="5">
        <v>3.4106924043000003E-2</v>
      </c>
      <c r="M17" s="5">
        <v>1.3483250510000001E-3</v>
      </c>
      <c r="N17" s="53"/>
      <c r="O17" s="25"/>
    </row>
    <row r="18" spans="2:17" ht="12.75" customHeight="1" thickBot="1" x14ac:dyDescent="0.25">
      <c r="B18" s="17" t="s">
        <v>1901</v>
      </c>
      <c r="C18" s="6" t="s">
        <v>1902</v>
      </c>
      <c r="D18" s="6" t="s">
        <v>159</v>
      </c>
      <c r="E18" s="11">
        <v>994</v>
      </c>
      <c r="F18" s="6" t="s">
        <v>1900</v>
      </c>
      <c r="G18" s="6" t="s">
        <v>47</v>
      </c>
      <c r="H18" s="13">
        <v>2500000.0299999998</v>
      </c>
      <c r="I18" s="13">
        <v>720</v>
      </c>
      <c r="J18" s="13">
        <v>63558.000760000003</v>
      </c>
      <c r="K18" s="4"/>
      <c r="L18" s="5">
        <v>3.131452145E-2</v>
      </c>
      <c r="M18" s="5">
        <v>1.2379349620000001E-3</v>
      </c>
      <c r="N18" s="53"/>
      <c r="O18" s="25"/>
      <c r="Q18" s="74"/>
    </row>
    <row r="19" spans="2:17" ht="12.75" customHeight="1" thickBot="1" x14ac:dyDescent="0.25">
      <c r="B19" s="17" t="s">
        <v>1903</v>
      </c>
      <c r="C19" s="6" t="s">
        <v>1904</v>
      </c>
      <c r="D19" s="6" t="s">
        <v>159</v>
      </c>
      <c r="E19" s="11">
        <v>994</v>
      </c>
      <c r="F19" s="6" t="s">
        <v>1905</v>
      </c>
      <c r="G19" s="6" t="s">
        <v>47</v>
      </c>
      <c r="H19" s="13">
        <v>10669783.689999999</v>
      </c>
      <c r="I19" s="13">
        <v>117.4699</v>
      </c>
      <c r="J19" s="13">
        <v>44256.792130000002</v>
      </c>
      <c r="K19" s="5">
        <v>7.3055691133000006E-2</v>
      </c>
      <c r="L19" s="5">
        <v>2.1804969475000002E-2</v>
      </c>
      <c r="M19" s="5">
        <v>8.6200052899999997E-4</v>
      </c>
      <c r="N19" s="53"/>
      <c r="O19" s="25"/>
      <c r="Q19" s="75"/>
    </row>
    <row r="20" spans="2:17" ht="12.75" customHeight="1" thickBot="1" x14ac:dyDescent="0.25">
      <c r="B20" s="17" t="s">
        <v>1906</v>
      </c>
      <c r="C20" s="6" t="s">
        <v>1907</v>
      </c>
      <c r="D20" s="6" t="s">
        <v>159</v>
      </c>
      <c r="E20" s="11">
        <v>994</v>
      </c>
      <c r="F20" s="6" t="s">
        <v>1905</v>
      </c>
      <c r="G20" s="6" t="s">
        <v>47</v>
      </c>
      <c r="H20" s="13">
        <v>3000000</v>
      </c>
      <c r="I20" s="13">
        <v>100</v>
      </c>
      <c r="J20" s="13">
        <v>10593</v>
      </c>
      <c r="K20" s="4"/>
      <c r="L20" s="5">
        <v>5.219086845E-3</v>
      </c>
      <c r="M20" s="5">
        <v>2.0632249100000001E-4</v>
      </c>
      <c r="N20" s="53"/>
      <c r="O20" s="25"/>
    </row>
    <row r="21" spans="2:17" ht="12.75" customHeight="1" thickBot="1" x14ac:dyDescent="0.25">
      <c r="B21" s="17" t="s">
        <v>1908</v>
      </c>
      <c r="C21" s="6" t="s">
        <v>1909</v>
      </c>
      <c r="D21" s="6" t="s">
        <v>159</v>
      </c>
      <c r="E21" s="11">
        <v>993</v>
      </c>
      <c r="F21" s="6" t="s">
        <v>1905</v>
      </c>
      <c r="G21" s="6" t="s">
        <v>47</v>
      </c>
      <c r="H21" s="13">
        <v>3761913.97</v>
      </c>
      <c r="I21" s="13">
        <v>830.05280000000005</v>
      </c>
      <c r="J21" s="13">
        <v>110258.55488</v>
      </c>
      <c r="K21" s="5">
        <v>0.150476576857</v>
      </c>
      <c r="L21" s="5">
        <v>5.4323513020999997E-2</v>
      </c>
      <c r="M21" s="5">
        <v>2.1475332509999999E-3</v>
      </c>
      <c r="N21" s="53"/>
      <c r="O21" s="25"/>
    </row>
    <row r="22" spans="2:17" ht="12.75" customHeight="1" thickBot="1" x14ac:dyDescent="0.25">
      <c r="B22" s="17" t="s">
        <v>1910</v>
      </c>
      <c r="C22" s="6" t="s">
        <v>1911</v>
      </c>
      <c r="D22" s="6" t="s">
        <v>159</v>
      </c>
      <c r="E22" s="11">
        <v>994</v>
      </c>
      <c r="F22" s="6" t="s">
        <v>1905</v>
      </c>
      <c r="G22" s="6" t="s">
        <v>47</v>
      </c>
      <c r="H22" s="13">
        <v>118419.83</v>
      </c>
      <c r="I22" s="13">
        <v>29107</v>
      </c>
      <c r="J22" s="13">
        <v>121708.13197</v>
      </c>
      <c r="K22" s="5">
        <v>9.9138034490458001E-5</v>
      </c>
      <c r="L22" s="5">
        <v>5.9964628585999998E-2</v>
      </c>
      <c r="M22" s="5">
        <v>2.3705395070000002E-3</v>
      </c>
      <c r="N22" s="53"/>
      <c r="O22" s="25"/>
    </row>
    <row r="23" spans="2:17" ht="12.75" customHeight="1" thickBot="1" x14ac:dyDescent="0.25">
      <c r="B23" s="17" t="s">
        <v>1912</v>
      </c>
      <c r="C23" s="6" t="s">
        <v>1913</v>
      </c>
      <c r="D23" s="6" t="s">
        <v>159</v>
      </c>
      <c r="E23" s="11">
        <v>999</v>
      </c>
      <c r="F23" s="6" t="s">
        <v>62</v>
      </c>
      <c r="G23" s="6" t="s">
        <v>47</v>
      </c>
      <c r="H23" s="13">
        <v>5021471.25</v>
      </c>
      <c r="I23" s="13">
        <v>118.53449999999999</v>
      </c>
      <c r="J23" s="13">
        <v>21017.132880000001</v>
      </c>
      <c r="K23" s="4"/>
      <c r="L23" s="5">
        <v>1.0354974205000001E-2</v>
      </c>
      <c r="M23" s="5">
        <v>4.09355915E-4</v>
      </c>
      <c r="N23" s="53"/>
      <c r="O23" s="25"/>
    </row>
    <row r="24" spans="2:17" ht="12.75" customHeight="1" thickBot="1" x14ac:dyDescent="0.25">
      <c r="B24" s="17" t="s">
        <v>1914</v>
      </c>
      <c r="C24" s="6" t="s">
        <v>1915</v>
      </c>
      <c r="D24" s="6" t="s">
        <v>159</v>
      </c>
      <c r="E24" s="11">
        <v>803</v>
      </c>
      <c r="F24" s="6" t="s">
        <v>62</v>
      </c>
      <c r="G24" s="6" t="s">
        <v>46</v>
      </c>
      <c r="H24" s="13">
        <v>32000000</v>
      </c>
      <c r="I24" s="13">
        <v>100</v>
      </c>
      <c r="J24" s="13">
        <v>32000</v>
      </c>
      <c r="K24" s="5">
        <v>6.4688543040000004E-2</v>
      </c>
      <c r="L24" s="5">
        <v>1.576614548E-2</v>
      </c>
      <c r="M24" s="5">
        <v>6.2327194500000002E-4</v>
      </c>
      <c r="N24" s="53"/>
      <c r="O24" s="25"/>
    </row>
    <row r="25" spans="2:17" ht="12.75" customHeight="1" thickBot="1" x14ac:dyDescent="0.25">
      <c r="B25" s="17" t="s">
        <v>1916</v>
      </c>
      <c r="C25" s="6" t="s">
        <v>1917</v>
      </c>
      <c r="D25" s="6" t="s">
        <v>159</v>
      </c>
      <c r="E25" s="11">
        <v>994</v>
      </c>
      <c r="F25" s="6" t="s">
        <v>1918</v>
      </c>
      <c r="G25" s="6" t="s">
        <v>47</v>
      </c>
      <c r="H25" s="13">
        <v>2000000</v>
      </c>
      <c r="I25" s="13">
        <v>100</v>
      </c>
      <c r="J25" s="13">
        <v>7062</v>
      </c>
      <c r="K25" s="5">
        <v>3.7147102526000002E-2</v>
      </c>
      <c r="L25" s="5">
        <v>3.47939123E-3</v>
      </c>
      <c r="M25" s="5">
        <v>1.37548327E-4</v>
      </c>
      <c r="N25" s="53"/>
      <c r="O25" s="25"/>
    </row>
    <row r="26" spans="2:17" ht="12.75" customHeight="1" thickBot="1" x14ac:dyDescent="0.25">
      <c r="B26" s="17" t="s">
        <v>1919</v>
      </c>
      <c r="C26" s="6" t="s">
        <v>1920</v>
      </c>
      <c r="D26" s="6" t="s">
        <v>159</v>
      </c>
      <c r="E26" s="11">
        <v>994</v>
      </c>
      <c r="F26" s="6" t="s">
        <v>458</v>
      </c>
      <c r="G26" s="6" t="s">
        <v>47</v>
      </c>
      <c r="H26" s="13">
        <v>6118818.4800000004</v>
      </c>
      <c r="I26" s="13">
        <v>185.483</v>
      </c>
      <c r="J26" s="13">
        <v>40074.618719999999</v>
      </c>
      <c r="K26" s="5">
        <v>9.1506919899999998E-4</v>
      </c>
      <c r="L26" s="5">
        <v>1.9744445900000001E-2</v>
      </c>
      <c r="M26" s="5">
        <v>7.8054329899999997E-4</v>
      </c>
      <c r="N26" s="53"/>
      <c r="O26" s="25"/>
    </row>
    <row r="27" spans="2:17" ht="12.75" customHeight="1" thickBot="1" x14ac:dyDescent="0.25">
      <c r="B27" s="17" t="s">
        <v>1921</v>
      </c>
      <c r="C27" s="6" t="s">
        <v>1922</v>
      </c>
      <c r="D27" s="6" t="s">
        <v>159</v>
      </c>
      <c r="E27" s="11">
        <v>995</v>
      </c>
      <c r="F27" s="6" t="s">
        <v>1335</v>
      </c>
      <c r="G27" s="6" t="s">
        <v>47</v>
      </c>
      <c r="H27" s="13">
        <v>6071032.2199999997</v>
      </c>
      <c r="I27" s="13">
        <v>121.5</v>
      </c>
      <c r="J27" s="13">
        <v>26045.729950000001</v>
      </c>
      <c r="K27" s="5">
        <v>3.9799999996999999E-2</v>
      </c>
      <c r="L27" s="5">
        <v>1.2832523985E-2</v>
      </c>
      <c r="M27" s="5">
        <v>5.0729914899999996E-4</v>
      </c>
      <c r="N27" s="53"/>
      <c r="O27" s="25"/>
    </row>
    <row r="28" spans="2:17" ht="12.75" customHeight="1" thickBot="1" x14ac:dyDescent="0.25">
      <c r="B28" s="17" t="s">
        <v>1923</v>
      </c>
      <c r="C28" s="6" t="s">
        <v>1924</v>
      </c>
      <c r="D28" s="6" t="s">
        <v>159</v>
      </c>
      <c r="E28" s="11">
        <v>994</v>
      </c>
      <c r="F28" s="6" t="s">
        <v>1335</v>
      </c>
      <c r="G28" s="6" t="s">
        <v>47</v>
      </c>
      <c r="H28" s="13">
        <v>1876638.03</v>
      </c>
      <c r="I28" s="13">
        <v>547.85</v>
      </c>
      <c r="J28" s="13">
        <v>36302.781069999997</v>
      </c>
      <c r="K28" s="5">
        <v>0.151548934228</v>
      </c>
      <c r="L28" s="5">
        <v>1.7886091489999999E-2</v>
      </c>
      <c r="M28" s="5">
        <v>7.0707828100000005E-4</v>
      </c>
      <c r="N28" s="53"/>
      <c r="O28" s="25"/>
    </row>
    <row r="29" spans="2:17" ht="12.75" customHeight="1" thickBot="1" x14ac:dyDescent="0.25">
      <c r="B29" s="17" t="s">
        <v>1925</v>
      </c>
      <c r="C29" s="6" t="s">
        <v>1926</v>
      </c>
      <c r="D29" s="6" t="s">
        <v>159</v>
      </c>
      <c r="E29" s="11">
        <v>999</v>
      </c>
      <c r="F29" s="6" t="s">
        <v>707</v>
      </c>
      <c r="G29" s="6" t="s">
        <v>46</v>
      </c>
      <c r="H29" s="13">
        <v>40000000</v>
      </c>
      <c r="I29" s="13">
        <v>100</v>
      </c>
      <c r="J29" s="13">
        <v>40000</v>
      </c>
      <c r="K29" s="4"/>
      <c r="L29" s="5">
        <v>1.9707681849999999E-2</v>
      </c>
      <c r="M29" s="5">
        <v>7.7908993200000002E-4</v>
      </c>
      <c r="N29" s="53"/>
      <c r="O29" s="25"/>
    </row>
    <row r="30" spans="2:17" ht="12.75" customHeight="1" thickBot="1" x14ac:dyDescent="0.25">
      <c r="B30" s="17" t="s">
        <v>1927</v>
      </c>
      <c r="C30" s="6" t="s">
        <v>1928</v>
      </c>
      <c r="D30" s="6" t="s">
        <v>159</v>
      </c>
      <c r="E30" s="11">
        <v>999</v>
      </c>
      <c r="F30" s="6" t="s">
        <v>707</v>
      </c>
      <c r="G30" s="6" t="s">
        <v>46</v>
      </c>
      <c r="H30" s="13">
        <v>100100000</v>
      </c>
      <c r="I30" s="13">
        <v>92.007900000000006</v>
      </c>
      <c r="J30" s="13">
        <v>92099.907900000006</v>
      </c>
      <c r="K30" s="4"/>
      <c r="L30" s="5">
        <v>4.5376892082999998E-2</v>
      </c>
      <c r="M30" s="5">
        <v>1.793852775E-3</v>
      </c>
      <c r="N30" s="53"/>
      <c r="O30" s="25"/>
    </row>
    <row r="31" spans="2:17" ht="12.75" customHeight="1" thickBot="1" x14ac:dyDescent="0.25">
      <c r="B31" s="17" t="s">
        <v>1929</v>
      </c>
      <c r="C31" s="6" t="s">
        <v>1930</v>
      </c>
      <c r="D31" s="6" t="s">
        <v>159</v>
      </c>
      <c r="E31" s="11">
        <v>803</v>
      </c>
      <c r="F31" s="6" t="s">
        <v>1853</v>
      </c>
      <c r="G31" s="6" t="s">
        <v>47</v>
      </c>
      <c r="H31" s="13">
        <v>25000000</v>
      </c>
      <c r="I31" s="13">
        <v>113.10680000000001</v>
      </c>
      <c r="J31" s="13">
        <v>99845.027700000006</v>
      </c>
      <c r="K31" s="4"/>
      <c r="L31" s="5">
        <v>4.9192851006000002E-2</v>
      </c>
      <c r="M31" s="5">
        <v>1.944706396E-3</v>
      </c>
      <c r="N31" s="53"/>
      <c r="O31" s="25"/>
    </row>
    <row r="32" spans="2:17" ht="12.75" customHeight="1" thickBot="1" x14ac:dyDescent="0.25">
      <c r="B32" s="17" t="s">
        <v>1931</v>
      </c>
      <c r="C32" s="6" t="s">
        <v>1932</v>
      </c>
      <c r="D32" s="6" t="s">
        <v>159</v>
      </c>
      <c r="E32" s="11">
        <v>999</v>
      </c>
      <c r="F32" s="6" t="s">
        <v>1262</v>
      </c>
      <c r="G32" s="6" t="s">
        <v>46</v>
      </c>
      <c r="H32" s="13">
        <v>433776.74</v>
      </c>
      <c r="I32" s="13">
        <v>6916</v>
      </c>
      <c r="J32" s="13">
        <v>29999.999329999999</v>
      </c>
      <c r="K32" s="5">
        <v>2.3076485300000001E-4</v>
      </c>
      <c r="L32" s="5">
        <v>1.4780761057E-2</v>
      </c>
      <c r="M32" s="5">
        <v>5.8431743599999999E-4</v>
      </c>
      <c r="N32" s="53"/>
      <c r="O32" s="25"/>
    </row>
    <row r="33" spans="2:15" ht="12.75" customHeight="1" thickBot="1" x14ac:dyDescent="0.25">
      <c r="B33" s="17" t="s">
        <v>1933</v>
      </c>
      <c r="C33" s="6" t="s">
        <v>1934</v>
      </c>
      <c r="D33" s="6" t="s">
        <v>159</v>
      </c>
      <c r="E33" s="11">
        <v>994</v>
      </c>
      <c r="F33" s="6" t="s">
        <v>1815</v>
      </c>
      <c r="G33" s="6" t="s">
        <v>47</v>
      </c>
      <c r="H33" s="13">
        <v>795187.96</v>
      </c>
      <c r="I33" s="13">
        <v>2287.6469999999999</v>
      </c>
      <c r="J33" s="13">
        <v>64232.751179999999</v>
      </c>
      <c r="K33" s="5">
        <v>2.4095341667999998E-2</v>
      </c>
      <c r="L33" s="5">
        <v>3.1646965615000001E-2</v>
      </c>
      <c r="M33" s="5">
        <v>1.2510772440000001E-3</v>
      </c>
      <c r="N33" s="53"/>
      <c r="O33" s="25"/>
    </row>
    <row r="34" spans="2:15" ht="12.75" customHeight="1" thickBot="1" x14ac:dyDescent="0.25">
      <c r="B34" s="8" t="s">
        <v>1935</v>
      </c>
      <c r="C34" s="4"/>
      <c r="D34" s="4"/>
      <c r="E34" s="4"/>
      <c r="F34" s="4"/>
      <c r="G34" s="4"/>
      <c r="H34" s="4"/>
      <c r="I34" s="4"/>
      <c r="J34" s="12">
        <v>1005988.1852600001</v>
      </c>
      <c r="K34" s="4"/>
      <c r="L34" s="9">
        <v>0.49564237750500001</v>
      </c>
      <c r="M34" s="9">
        <v>1.9593881677000002E-2</v>
      </c>
      <c r="N34" s="53"/>
      <c r="O34" s="25"/>
    </row>
    <row r="35" spans="2:15" ht="12.75" customHeight="1" x14ac:dyDescent="0.2">
      <c r="B35" s="8" t="s">
        <v>1936</v>
      </c>
      <c r="C35" s="4"/>
      <c r="D35" s="4"/>
      <c r="E35" s="4"/>
      <c r="F35" s="4"/>
      <c r="G35" s="4"/>
      <c r="H35" s="4"/>
      <c r="I35" s="4"/>
      <c r="J35" s="12">
        <v>526063.96733000001</v>
      </c>
      <c r="K35" s="4"/>
      <c r="L35" s="9">
        <v>0.25918753252499999</v>
      </c>
      <c r="M35" s="9">
        <v>1.0246278516000001E-2</v>
      </c>
      <c r="N35" s="53"/>
      <c r="O35" s="25"/>
    </row>
    <row r="36" spans="2:15" ht="12.75" customHeight="1" x14ac:dyDescent="0.2">
      <c r="B36" s="10" t="s">
        <v>1937</v>
      </c>
      <c r="C36" s="6" t="s">
        <v>1938</v>
      </c>
      <c r="D36" s="6" t="s">
        <v>159</v>
      </c>
      <c r="E36" s="11">
        <v>803</v>
      </c>
      <c r="F36" s="6" t="s">
        <v>1461</v>
      </c>
      <c r="G36" s="6" t="s">
        <v>47</v>
      </c>
      <c r="H36" s="13">
        <v>997223.92</v>
      </c>
      <c r="I36" s="13">
        <v>868.18100000000004</v>
      </c>
      <c r="J36" s="13">
        <v>30570.369070000001</v>
      </c>
      <c r="K36" s="5">
        <v>3.4936987000000002E-3</v>
      </c>
      <c r="L36" s="5">
        <v>1.5061777691E-2</v>
      </c>
      <c r="M36" s="5">
        <v>5.9542666899999996E-4</v>
      </c>
      <c r="N36" s="53"/>
      <c r="O36" s="25"/>
    </row>
    <row r="37" spans="2:15" ht="12.75" customHeight="1" x14ac:dyDescent="0.2">
      <c r="B37" s="10" t="s">
        <v>1939</v>
      </c>
      <c r="C37" s="6" t="s">
        <v>1940</v>
      </c>
      <c r="D37" s="6" t="s">
        <v>159</v>
      </c>
      <c r="E37" s="11">
        <v>803</v>
      </c>
      <c r="F37" s="6" t="s">
        <v>1058</v>
      </c>
      <c r="G37" s="6" t="s">
        <v>47</v>
      </c>
      <c r="H37" s="13">
        <v>6534339.9400000004</v>
      </c>
      <c r="I37" s="13">
        <v>128.78569999999999</v>
      </c>
      <c r="J37" s="13">
        <v>29714.408189999998</v>
      </c>
      <c r="K37" s="5">
        <v>4.7434372860000002E-3</v>
      </c>
      <c r="L37" s="5">
        <v>1.4640052573999999E-2</v>
      </c>
      <c r="M37" s="5">
        <v>5.7875490599999997E-4</v>
      </c>
      <c r="N37" s="53"/>
      <c r="O37" s="25"/>
    </row>
    <row r="38" spans="2:15" ht="12.75" customHeight="1" x14ac:dyDescent="0.2">
      <c r="B38" s="10" t="s">
        <v>1941</v>
      </c>
      <c r="C38" s="6" t="s">
        <v>1942</v>
      </c>
      <c r="D38" s="6" t="s">
        <v>159</v>
      </c>
      <c r="E38" s="11">
        <v>803</v>
      </c>
      <c r="F38" s="6" t="s">
        <v>1943</v>
      </c>
      <c r="G38" s="6" t="s">
        <v>47</v>
      </c>
      <c r="H38" s="13">
        <v>2188735.04</v>
      </c>
      <c r="I38" s="13">
        <v>228.4425</v>
      </c>
      <c r="J38" s="13">
        <v>17655.003680000002</v>
      </c>
      <c r="K38" s="5">
        <v>3.1189474585000002E-2</v>
      </c>
      <c r="L38" s="5">
        <v>8.6984798890000006E-3</v>
      </c>
      <c r="M38" s="5">
        <v>3.4387088999999999E-4</v>
      </c>
      <c r="N38" s="53"/>
      <c r="O38" s="25"/>
    </row>
    <row r="39" spans="2:15" ht="12.75" customHeight="1" x14ac:dyDescent="0.2">
      <c r="B39" s="10" t="s">
        <v>1944</v>
      </c>
      <c r="C39" s="6" t="s">
        <v>1945</v>
      </c>
      <c r="D39" s="6" t="s">
        <v>159</v>
      </c>
      <c r="E39" s="11">
        <v>803</v>
      </c>
      <c r="F39" s="6" t="s">
        <v>1943</v>
      </c>
      <c r="G39" s="6" t="s">
        <v>47</v>
      </c>
      <c r="H39" s="13">
        <v>108819.01</v>
      </c>
      <c r="I39" s="13">
        <v>10900</v>
      </c>
      <c r="J39" s="13">
        <v>41882.151749999997</v>
      </c>
      <c r="K39" s="5">
        <v>9.1376974799999998E-4</v>
      </c>
      <c r="L39" s="5">
        <v>2.0635003047E-2</v>
      </c>
      <c r="M39" s="5">
        <v>8.1574906899999999E-4</v>
      </c>
      <c r="N39" s="53"/>
      <c r="O39" s="25"/>
    </row>
    <row r="40" spans="2:15" ht="12.75" customHeight="1" x14ac:dyDescent="0.2">
      <c r="B40" s="10" t="s">
        <v>1946</v>
      </c>
      <c r="C40" s="6" t="s">
        <v>1947</v>
      </c>
      <c r="D40" s="6" t="s">
        <v>159</v>
      </c>
      <c r="E40" s="11">
        <v>803</v>
      </c>
      <c r="F40" s="6" t="s">
        <v>1510</v>
      </c>
      <c r="G40" s="6" t="s">
        <v>47</v>
      </c>
      <c r="H40" s="13">
        <v>20000000</v>
      </c>
      <c r="I40" s="13">
        <v>100</v>
      </c>
      <c r="J40" s="13">
        <v>70620</v>
      </c>
      <c r="K40" s="4"/>
      <c r="L40" s="5">
        <v>3.4793912305999999E-2</v>
      </c>
      <c r="M40" s="5">
        <v>1.375483275E-3</v>
      </c>
      <c r="N40" s="53"/>
      <c r="O40" s="25"/>
    </row>
    <row r="41" spans="2:15" ht="12.75" customHeight="1" x14ac:dyDescent="0.2">
      <c r="B41" s="10" t="s">
        <v>1948</v>
      </c>
      <c r="C41" s="6" t="s">
        <v>1949</v>
      </c>
      <c r="D41" s="6" t="s">
        <v>159</v>
      </c>
      <c r="E41" s="11">
        <v>994</v>
      </c>
      <c r="F41" s="6" t="s">
        <v>1476</v>
      </c>
      <c r="G41" s="6" t="s">
        <v>47</v>
      </c>
      <c r="H41" s="13">
        <v>61629.01</v>
      </c>
      <c r="I41" s="13">
        <v>5726.87</v>
      </c>
      <c r="J41" s="13">
        <v>12462.3583</v>
      </c>
      <c r="K41" s="4"/>
      <c r="L41" s="5">
        <v>6.1401048119999998E-3</v>
      </c>
      <c r="M41" s="5">
        <v>2.4273244700000001E-4</v>
      </c>
      <c r="N41" s="53"/>
      <c r="O41" s="25"/>
    </row>
    <row r="42" spans="2:15" x14ac:dyDescent="0.2">
      <c r="B42" s="10" t="s">
        <v>1950</v>
      </c>
      <c r="C42" s="6" t="s">
        <v>1951</v>
      </c>
      <c r="D42" s="6" t="s">
        <v>159</v>
      </c>
      <c r="E42" s="11">
        <v>803</v>
      </c>
      <c r="F42" s="6" t="s">
        <v>1476</v>
      </c>
      <c r="G42" s="6" t="s">
        <v>47</v>
      </c>
      <c r="H42" s="13">
        <v>3260363.95</v>
      </c>
      <c r="I42" s="13">
        <v>467.82260000000002</v>
      </c>
      <c r="J42" s="13">
        <v>53857.352220000001</v>
      </c>
      <c r="K42" s="5">
        <v>2.1293136261999999E-2</v>
      </c>
      <c r="L42" s="5">
        <v>2.6535089070999999E-2</v>
      </c>
      <c r="M42" s="5">
        <v>1.0489930219999999E-3</v>
      </c>
      <c r="N42" s="53"/>
      <c r="O42" s="25"/>
    </row>
    <row r="43" spans="2:15" x14ac:dyDescent="0.2">
      <c r="B43" s="10" t="s">
        <v>1952</v>
      </c>
      <c r="C43" s="6" t="s">
        <v>1953</v>
      </c>
      <c r="D43" s="6" t="s">
        <v>159</v>
      </c>
      <c r="E43" s="11">
        <v>999</v>
      </c>
      <c r="F43" s="6" t="s">
        <v>1476</v>
      </c>
      <c r="G43" s="6" t="s">
        <v>47</v>
      </c>
      <c r="H43" s="13">
        <v>618222.94999999995</v>
      </c>
      <c r="I43" s="13">
        <v>2426.31</v>
      </c>
      <c r="J43" s="13">
        <v>52965.018580000004</v>
      </c>
      <c r="K43" s="5">
        <v>4.6471872099999997E-3</v>
      </c>
      <c r="L43" s="5">
        <v>2.6095443384000001E-2</v>
      </c>
      <c r="M43" s="5">
        <v>1.0316128180000001E-3</v>
      </c>
      <c r="N43" s="53"/>
      <c r="O43" s="25"/>
    </row>
    <row r="44" spans="2:15" x14ac:dyDescent="0.2">
      <c r="B44" s="10" t="s">
        <v>1954</v>
      </c>
      <c r="C44" s="6" t="s">
        <v>1955</v>
      </c>
      <c r="D44" s="6" t="s">
        <v>159</v>
      </c>
      <c r="E44" s="11">
        <v>994</v>
      </c>
      <c r="F44" s="6" t="s">
        <v>1476</v>
      </c>
      <c r="G44" s="6" t="s">
        <v>47</v>
      </c>
      <c r="H44" s="13">
        <v>17574949.239999998</v>
      </c>
      <c r="I44" s="13">
        <v>175.72130000000001</v>
      </c>
      <c r="J44" s="13">
        <v>109047.62330000001</v>
      </c>
      <c r="K44" s="5">
        <v>7.9833149530000001E-3</v>
      </c>
      <c r="L44" s="5">
        <v>5.3726896662999998E-2</v>
      </c>
      <c r="M44" s="5">
        <v>2.1239476359999998E-3</v>
      </c>
      <c r="N44" s="53"/>
      <c r="O44" s="25"/>
    </row>
    <row r="45" spans="2:15" x14ac:dyDescent="0.2">
      <c r="B45" s="10" t="s">
        <v>1956</v>
      </c>
      <c r="C45" s="6" t="s">
        <v>1957</v>
      </c>
      <c r="D45" s="6" t="s">
        <v>159</v>
      </c>
      <c r="E45" s="11">
        <v>994</v>
      </c>
      <c r="F45" s="6" t="s">
        <v>1476</v>
      </c>
      <c r="G45" s="6" t="s">
        <v>47</v>
      </c>
      <c r="H45" s="13">
        <v>4525755</v>
      </c>
      <c r="I45" s="13">
        <v>219.96</v>
      </c>
      <c r="J45" s="13">
        <v>35150.577810000003</v>
      </c>
      <c r="K45" s="5">
        <v>2.5706288404000001E-2</v>
      </c>
      <c r="L45" s="5">
        <v>1.7318410108000001E-2</v>
      </c>
      <c r="M45" s="5">
        <v>6.8463653200000001E-4</v>
      </c>
      <c r="N45" s="53"/>
      <c r="O45" s="25"/>
    </row>
    <row r="46" spans="2:15" x14ac:dyDescent="0.2">
      <c r="B46" s="10" t="s">
        <v>1958</v>
      </c>
      <c r="C46" s="6" t="s">
        <v>1959</v>
      </c>
      <c r="D46" s="6" t="s">
        <v>159</v>
      </c>
      <c r="E46" s="11">
        <v>994</v>
      </c>
      <c r="F46" s="6" t="s">
        <v>1476</v>
      </c>
      <c r="G46" s="6" t="s">
        <v>47</v>
      </c>
      <c r="H46" s="13">
        <v>875174.91</v>
      </c>
      <c r="I46" s="13">
        <v>219.96</v>
      </c>
      <c r="J46" s="13">
        <v>6797.2976399999998</v>
      </c>
      <c r="K46" s="5">
        <v>1.9149430090000001E-3</v>
      </c>
      <c r="L46" s="5">
        <v>3.348974483E-3</v>
      </c>
      <c r="M46" s="5">
        <v>1.32392653E-4</v>
      </c>
      <c r="N46" s="53"/>
      <c r="O46" s="25"/>
    </row>
    <row r="47" spans="2:15" x14ac:dyDescent="0.2">
      <c r="B47" s="10" t="s">
        <v>1960</v>
      </c>
      <c r="C47" s="6" t="s">
        <v>1961</v>
      </c>
      <c r="D47" s="6" t="s">
        <v>159</v>
      </c>
      <c r="E47" s="11">
        <v>803</v>
      </c>
      <c r="F47" s="6" t="s">
        <v>1476</v>
      </c>
      <c r="G47" s="6" t="s">
        <v>47</v>
      </c>
      <c r="H47" s="13">
        <v>4137930.99</v>
      </c>
      <c r="I47" s="13">
        <v>219.96</v>
      </c>
      <c r="J47" s="13">
        <v>32138.431110000001</v>
      </c>
      <c r="K47" s="5">
        <v>1.5617749493E-2</v>
      </c>
      <c r="L47" s="5">
        <v>1.5834349386999999E-2</v>
      </c>
      <c r="M47" s="5">
        <v>6.2596820200000003E-4</v>
      </c>
      <c r="N47" s="53"/>
      <c r="O47" s="25"/>
    </row>
    <row r="48" spans="2:15" x14ac:dyDescent="0.2">
      <c r="B48" s="10" t="s">
        <v>1962</v>
      </c>
      <c r="C48" s="6" t="s">
        <v>1963</v>
      </c>
      <c r="D48" s="6" t="s">
        <v>159</v>
      </c>
      <c r="E48" s="11">
        <v>994</v>
      </c>
      <c r="F48" s="6" t="s">
        <v>1481</v>
      </c>
      <c r="G48" s="6" t="s">
        <v>47</v>
      </c>
      <c r="H48" s="13">
        <v>7739416.9400000004</v>
      </c>
      <c r="I48" s="13">
        <v>121.5</v>
      </c>
      <c r="J48" s="13">
        <v>33203.375679999997</v>
      </c>
      <c r="K48" s="5">
        <v>3.9193199468999997E-2</v>
      </c>
      <c r="L48" s="5">
        <v>1.6359039105999999E-2</v>
      </c>
      <c r="M48" s="5">
        <v>6.4671039200000005E-4</v>
      </c>
      <c r="N48" s="53"/>
      <c r="O48" s="25"/>
    </row>
    <row r="49" spans="2:15" x14ac:dyDescent="0.2">
      <c r="B49" s="8" t="s">
        <v>1964</v>
      </c>
      <c r="C49" s="4"/>
      <c r="D49" s="4"/>
      <c r="E49" s="4"/>
      <c r="F49" s="4"/>
      <c r="G49" s="4"/>
      <c r="H49" s="4"/>
      <c r="I49" s="4"/>
      <c r="J49" s="12">
        <v>479924.21792999998</v>
      </c>
      <c r="K49" s="4"/>
      <c r="L49" s="9">
        <v>0.23645484498</v>
      </c>
      <c r="M49" s="9">
        <v>9.3476031600000006E-3</v>
      </c>
      <c r="N49" s="53"/>
      <c r="O49" s="25"/>
    </row>
    <row r="50" spans="2:15" x14ac:dyDescent="0.2">
      <c r="B50" s="10" t="s">
        <v>1965</v>
      </c>
      <c r="C50" s="6" t="s">
        <v>1966</v>
      </c>
      <c r="D50" s="6" t="s">
        <v>159</v>
      </c>
      <c r="E50" s="11">
        <v>994</v>
      </c>
      <c r="F50" s="6" t="s">
        <v>1058</v>
      </c>
      <c r="G50" s="6" t="s">
        <v>47</v>
      </c>
      <c r="H50" s="13">
        <v>153217.04999999999</v>
      </c>
      <c r="I50" s="13">
        <v>10514</v>
      </c>
      <c r="J50" s="13">
        <v>56881.72868</v>
      </c>
      <c r="K50" s="5">
        <v>5.7261133900000005E-4</v>
      </c>
      <c r="L50" s="5">
        <v>2.8025175297E-2</v>
      </c>
      <c r="M50" s="5">
        <v>1.107899553E-3</v>
      </c>
      <c r="N50" s="53"/>
      <c r="O50" s="25"/>
    </row>
    <row r="51" spans="2:15" x14ac:dyDescent="0.2">
      <c r="B51" s="10" t="s">
        <v>1967</v>
      </c>
      <c r="C51" s="6" t="s">
        <v>1968</v>
      </c>
      <c r="D51" s="6" t="s">
        <v>159</v>
      </c>
      <c r="E51" s="11">
        <v>994</v>
      </c>
      <c r="F51" s="6" t="s">
        <v>1469</v>
      </c>
      <c r="G51" s="6" t="s">
        <v>47</v>
      </c>
      <c r="H51" s="13">
        <v>55284.92</v>
      </c>
      <c r="I51" s="13">
        <v>17223</v>
      </c>
      <c r="J51" s="13">
        <v>33621.199569999997</v>
      </c>
      <c r="K51" s="5">
        <v>6.1200883800000005E-4</v>
      </c>
      <c r="L51" s="5">
        <v>1.6564897613E-2</v>
      </c>
      <c r="M51" s="5">
        <v>6.5484845200000001E-4</v>
      </c>
      <c r="N51" s="53"/>
      <c r="O51" s="25"/>
    </row>
    <row r="52" spans="2:15" x14ac:dyDescent="0.2">
      <c r="B52" s="10" t="s">
        <v>1969</v>
      </c>
      <c r="C52" s="6" t="s">
        <v>1970</v>
      </c>
      <c r="D52" s="6" t="s">
        <v>159</v>
      </c>
      <c r="E52" s="11">
        <v>994</v>
      </c>
      <c r="F52" s="6" t="s">
        <v>1469</v>
      </c>
      <c r="G52" s="6" t="s">
        <v>47</v>
      </c>
      <c r="H52" s="13">
        <v>15294721</v>
      </c>
      <c r="I52" s="13">
        <v>164.9623</v>
      </c>
      <c r="J52" s="13">
        <v>89088.978629999998</v>
      </c>
      <c r="K52" s="4"/>
      <c r="L52" s="5">
        <v>4.3893431179999998E-2</v>
      </c>
      <c r="M52" s="5">
        <v>1.735208158E-3</v>
      </c>
      <c r="N52" s="53"/>
      <c r="O52" s="25"/>
    </row>
    <row r="53" spans="2:15" x14ac:dyDescent="0.2">
      <c r="B53" s="10" t="s">
        <v>1971</v>
      </c>
      <c r="C53" s="6" t="s">
        <v>1972</v>
      </c>
      <c r="D53" s="6" t="s">
        <v>159</v>
      </c>
      <c r="E53" s="11">
        <v>994</v>
      </c>
      <c r="F53" s="6" t="s">
        <v>1507</v>
      </c>
      <c r="G53" s="6" t="s">
        <v>47</v>
      </c>
      <c r="H53" s="13">
        <v>6063299.3600000003</v>
      </c>
      <c r="I53" s="13">
        <v>189.85990000000001</v>
      </c>
      <c r="J53" s="13">
        <v>40648.074339999999</v>
      </c>
      <c r="K53" s="5">
        <v>1.6171099548000001E-2</v>
      </c>
      <c r="L53" s="5">
        <v>2.0026982921999999E-2</v>
      </c>
      <c r="M53" s="5">
        <v>7.9171263700000003E-4</v>
      </c>
      <c r="N53" s="53"/>
      <c r="O53" s="25"/>
    </row>
    <row r="54" spans="2:15" x14ac:dyDescent="0.2">
      <c r="B54" s="10" t="s">
        <v>1973</v>
      </c>
      <c r="C54" s="6" t="s">
        <v>1974</v>
      </c>
      <c r="D54" s="6" t="s">
        <v>159</v>
      </c>
      <c r="E54" s="11">
        <v>999</v>
      </c>
      <c r="F54" s="6" t="s">
        <v>1074</v>
      </c>
      <c r="G54" s="6" t="s">
        <v>46</v>
      </c>
      <c r="H54" s="13">
        <v>15000000</v>
      </c>
      <c r="I54" s="13">
        <v>100</v>
      </c>
      <c r="J54" s="13">
        <v>15000</v>
      </c>
      <c r="K54" s="4"/>
      <c r="L54" s="5">
        <v>7.3903806929999996E-3</v>
      </c>
      <c r="M54" s="5">
        <v>2.9215872400000002E-4</v>
      </c>
      <c r="N54" s="53"/>
      <c r="O54" s="25"/>
    </row>
    <row r="55" spans="2:15" x14ac:dyDescent="0.2">
      <c r="B55" s="10" t="s">
        <v>1975</v>
      </c>
      <c r="C55" s="6" t="s">
        <v>1976</v>
      </c>
      <c r="D55" s="6" t="s">
        <v>159</v>
      </c>
      <c r="E55" s="11">
        <v>999</v>
      </c>
      <c r="F55" s="6" t="s">
        <v>1473</v>
      </c>
      <c r="G55" s="6" t="s">
        <v>47</v>
      </c>
      <c r="H55" s="13">
        <v>2182135.7000000002</v>
      </c>
      <c r="I55" s="13">
        <v>68.739999999999995</v>
      </c>
      <c r="J55" s="13">
        <v>5296.5002899999999</v>
      </c>
      <c r="K55" s="4"/>
      <c r="L55" s="5">
        <v>2.6095435650000001E-3</v>
      </c>
      <c r="M55" s="5">
        <v>1.03161251E-4</v>
      </c>
      <c r="N55" s="53"/>
      <c r="O55" s="25"/>
    </row>
    <row r="56" spans="2:15" x14ac:dyDescent="0.2">
      <c r="B56" s="10" t="s">
        <v>1977</v>
      </c>
      <c r="C56" s="6" t="s">
        <v>1978</v>
      </c>
      <c r="D56" s="6" t="s">
        <v>159</v>
      </c>
      <c r="E56" s="11">
        <v>994</v>
      </c>
      <c r="F56" s="6" t="s">
        <v>1476</v>
      </c>
      <c r="G56" s="6" t="s">
        <v>47</v>
      </c>
      <c r="H56" s="13">
        <v>13894292</v>
      </c>
      <c r="I56" s="13">
        <v>89.97</v>
      </c>
      <c r="J56" s="13">
        <v>44139.952319999997</v>
      </c>
      <c r="K56" s="5">
        <v>4.3500000067E-2</v>
      </c>
      <c r="L56" s="5">
        <v>2.1747403429999999E-2</v>
      </c>
      <c r="M56" s="5">
        <v>8.5972481099999998E-4</v>
      </c>
      <c r="N56" s="53"/>
      <c r="O56" s="25"/>
    </row>
    <row r="57" spans="2:15" x14ac:dyDescent="0.2">
      <c r="B57" s="10" t="s">
        <v>1979</v>
      </c>
      <c r="C57" s="6" t="s">
        <v>1980</v>
      </c>
      <c r="D57" s="6" t="s">
        <v>159</v>
      </c>
      <c r="E57" s="11">
        <v>9982</v>
      </c>
      <c r="F57" s="6" t="s">
        <v>1476</v>
      </c>
      <c r="G57" s="6" t="s">
        <v>47</v>
      </c>
      <c r="H57" s="13">
        <v>13672902.9</v>
      </c>
      <c r="I57" s="13">
        <v>121.5</v>
      </c>
      <c r="J57" s="13">
        <v>58659.009480000001</v>
      </c>
      <c r="K57" s="5">
        <v>2.1500000003000001E-2</v>
      </c>
      <c r="L57" s="5">
        <v>2.8900827412000001E-2</v>
      </c>
      <c r="M57" s="5">
        <v>1.1425160929999999E-3</v>
      </c>
      <c r="N57" s="53"/>
      <c r="O57" s="25"/>
    </row>
    <row r="58" spans="2:15" x14ac:dyDescent="0.2">
      <c r="B58" s="10" t="s">
        <v>1981</v>
      </c>
      <c r="C58" s="6" t="s">
        <v>1982</v>
      </c>
      <c r="D58" s="6" t="s">
        <v>159</v>
      </c>
      <c r="E58" s="11">
        <v>993</v>
      </c>
      <c r="F58" s="6" t="s">
        <v>1481</v>
      </c>
      <c r="G58" s="6" t="s">
        <v>47</v>
      </c>
      <c r="H58" s="13">
        <v>13999999.949999999</v>
      </c>
      <c r="I58" s="13">
        <v>159.2106</v>
      </c>
      <c r="J58" s="13">
        <v>78704.167719999998</v>
      </c>
      <c r="K58" s="4"/>
      <c r="L58" s="5">
        <v>3.8776917442E-2</v>
      </c>
      <c r="M58" s="5">
        <v>1.5329406169999999E-3</v>
      </c>
      <c r="N58" s="53"/>
      <c r="O58" s="25"/>
    </row>
    <row r="59" spans="2:15" x14ac:dyDescent="0.2">
      <c r="B59" s="10" t="s">
        <v>1983</v>
      </c>
      <c r="C59" s="6" t="s">
        <v>1984</v>
      </c>
      <c r="D59" s="6" t="s">
        <v>159</v>
      </c>
      <c r="E59" s="11">
        <v>994</v>
      </c>
      <c r="F59" s="6" t="s">
        <v>1481</v>
      </c>
      <c r="G59" s="6" t="s">
        <v>47</v>
      </c>
      <c r="H59" s="13">
        <v>1028577.83</v>
      </c>
      <c r="I59" s="13">
        <v>100</v>
      </c>
      <c r="J59" s="13">
        <v>3631.90832</v>
      </c>
      <c r="K59" s="4"/>
      <c r="L59" s="5">
        <v>1.7894123409999999E-3</v>
      </c>
      <c r="M59" s="5">
        <v>7.0739580174130704E-5</v>
      </c>
      <c r="N59" s="53"/>
      <c r="O59" s="25"/>
    </row>
    <row r="60" spans="2:15" x14ac:dyDescent="0.2">
      <c r="B60" s="10" t="s">
        <v>1985</v>
      </c>
      <c r="C60" s="6" t="s">
        <v>1986</v>
      </c>
      <c r="D60" s="6" t="s">
        <v>159</v>
      </c>
      <c r="E60" s="11">
        <v>994</v>
      </c>
      <c r="F60" s="6" t="s">
        <v>1481</v>
      </c>
      <c r="G60" s="6" t="s">
        <v>47</v>
      </c>
      <c r="H60" s="13">
        <v>579171.4</v>
      </c>
      <c r="I60" s="13">
        <v>100</v>
      </c>
      <c r="J60" s="13">
        <v>2045.05421</v>
      </c>
      <c r="K60" s="4"/>
      <c r="L60" s="5">
        <v>1.0075819429999999E-3</v>
      </c>
      <c r="M60" s="5">
        <v>3.9832028647886798E-5</v>
      </c>
      <c r="N60" s="53"/>
      <c r="O60" s="25"/>
    </row>
    <row r="61" spans="2:15" x14ac:dyDescent="0.2">
      <c r="B61" s="10" t="s">
        <v>1987</v>
      </c>
      <c r="C61" s="6" t="s">
        <v>1988</v>
      </c>
      <c r="D61" s="6" t="s">
        <v>159</v>
      </c>
      <c r="E61" s="11">
        <v>994</v>
      </c>
      <c r="F61" s="6" t="s">
        <v>1989</v>
      </c>
      <c r="G61" s="6" t="s">
        <v>47</v>
      </c>
      <c r="H61" s="13">
        <v>2100128.12</v>
      </c>
      <c r="I61" s="13">
        <v>400</v>
      </c>
      <c r="J61" s="13">
        <v>29662.209569999999</v>
      </c>
      <c r="K61" s="5">
        <v>2.2976125200000002E-3</v>
      </c>
      <c r="L61" s="5">
        <v>1.4614334729000001E-2</v>
      </c>
      <c r="M61" s="5">
        <v>5.7773822100000004E-4</v>
      </c>
      <c r="N61" s="53"/>
      <c r="O61" s="25"/>
    </row>
    <row r="62" spans="2:15" x14ac:dyDescent="0.2">
      <c r="B62" s="10" t="s">
        <v>1990</v>
      </c>
      <c r="C62" s="6" t="s">
        <v>1991</v>
      </c>
      <c r="D62" s="6" t="s">
        <v>159</v>
      </c>
      <c r="E62" s="11">
        <v>999</v>
      </c>
      <c r="F62" s="6" t="s">
        <v>1989</v>
      </c>
      <c r="G62" s="6" t="s">
        <v>47</v>
      </c>
      <c r="H62" s="13">
        <v>3831233.67</v>
      </c>
      <c r="I62" s="13">
        <v>166.65649999999999</v>
      </c>
      <c r="J62" s="13">
        <v>22545.434799999999</v>
      </c>
      <c r="K62" s="4"/>
      <c r="L62" s="5">
        <v>1.1107956404999999E-2</v>
      </c>
      <c r="M62" s="5">
        <v>4.3912303100000002E-4</v>
      </c>
      <c r="N62" s="53"/>
      <c r="O62" s="25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M86"/>
  <sheetViews>
    <sheetView rightToLeft="1" topLeftCell="A39" workbookViewId="0">
      <selection activeCell="I14" sqref="I14:I86"/>
    </sheetView>
  </sheetViews>
  <sheetFormatPr defaultRowHeight="12.75" customHeight="1" x14ac:dyDescent="0.2"/>
  <cols>
    <col min="2" max="2" width="33.28515625" bestFit="1" customWidth="1"/>
    <col min="3" max="3" width="26.28515625" bestFit="1" customWidth="1"/>
    <col min="4" max="4" width="13.28515625" bestFit="1" customWidth="1"/>
    <col min="5" max="5" width="12.85546875" bestFit="1" customWidth="1"/>
    <col min="6" max="6" width="12.7109375" bestFit="1" customWidth="1"/>
    <col min="7" max="7" width="7" bestFit="1" customWidth="1"/>
    <col min="8" max="8" width="13.140625" bestFit="1" customWidth="1"/>
    <col min="9" max="9" width="21.7109375" bestFit="1" customWidth="1"/>
    <col min="10" max="10" width="25.28515625" bestFit="1" customWidth="1"/>
    <col min="11" max="11" width="22.85546875" bestFit="1" customWidth="1"/>
    <col min="12" max="12" width="8.5703125" customWidth="1"/>
  </cols>
  <sheetData>
    <row r="1" spans="2:13" ht="12.75" customHeight="1" x14ac:dyDescent="0.2">
      <c r="B1" s="1" t="s">
        <v>66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6" spans="2:13" s="52" customFormat="1" ht="12.75" customHeight="1" x14ac:dyDescent="0.2">
      <c r="B6" s="98" t="s">
        <v>1992</v>
      </c>
      <c r="C6" s="99"/>
      <c r="D6" s="99"/>
      <c r="E6" s="99"/>
      <c r="F6" s="99"/>
      <c r="G6" s="99"/>
      <c r="H6" s="99"/>
      <c r="I6" s="99"/>
      <c r="J6" s="99"/>
      <c r="K6" s="100"/>
    </row>
    <row r="7" spans="2:13" s="52" customFormat="1" ht="12.75" customHeight="1" x14ac:dyDescent="0.2">
      <c r="B7" s="101" t="s">
        <v>1993</v>
      </c>
      <c r="C7" s="102"/>
      <c r="D7" s="102"/>
      <c r="E7" s="102"/>
      <c r="F7" s="102"/>
      <c r="G7" s="102"/>
      <c r="H7" s="102"/>
      <c r="I7" s="102"/>
      <c r="J7" s="102"/>
      <c r="K7" s="103"/>
    </row>
    <row r="8" spans="2:13" s="52" customFormat="1" ht="12.75" customHeight="1" x14ac:dyDescent="0.2">
      <c r="B8" s="51" t="s">
        <v>68</v>
      </c>
      <c r="C8" s="51" t="s">
        <v>69</v>
      </c>
      <c r="D8" s="51" t="s">
        <v>73</v>
      </c>
      <c r="E8" s="51" t="s">
        <v>134</v>
      </c>
      <c r="F8" s="51" t="s">
        <v>136</v>
      </c>
      <c r="G8" s="51" t="s">
        <v>137</v>
      </c>
      <c r="H8" s="51" t="s">
        <v>6</v>
      </c>
      <c r="I8" s="51" t="s">
        <v>139</v>
      </c>
      <c r="J8" s="51" t="s">
        <v>77</v>
      </c>
      <c r="K8" s="51" t="s">
        <v>232</v>
      </c>
    </row>
    <row r="9" spans="2:13" ht="12.75" customHeight="1" x14ac:dyDescent="0.2">
      <c r="B9" s="2"/>
      <c r="C9" s="2"/>
      <c r="D9" s="2"/>
      <c r="E9" s="3" t="s">
        <v>141</v>
      </c>
      <c r="F9" s="3" t="s">
        <v>143</v>
      </c>
      <c r="G9" s="3" t="s">
        <v>144</v>
      </c>
      <c r="H9" s="3" t="s">
        <v>8</v>
      </c>
      <c r="I9" s="3" t="s">
        <v>9</v>
      </c>
      <c r="J9" s="3" t="s">
        <v>9</v>
      </c>
      <c r="K9" s="3" t="s">
        <v>9</v>
      </c>
    </row>
    <row r="10" spans="2:13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</row>
    <row r="11" spans="2:13" ht="12.75" customHeight="1" x14ac:dyDescent="0.2">
      <c r="B11" s="8" t="s">
        <v>2653</v>
      </c>
      <c r="C11" s="4"/>
      <c r="D11" s="4"/>
      <c r="E11" s="4"/>
      <c r="F11" s="4"/>
      <c r="G11" s="4"/>
      <c r="H11" s="12">
        <v>3341995.0481199999</v>
      </c>
      <c r="I11" s="4"/>
      <c r="J11" s="9">
        <v>1</v>
      </c>
      <c r="K11" s="9">
        <v>6.5092867390000003E-2</v>
      </c>
    </row>
    <row r="12" spans="2:13" ht="12.75" customHeight="1" x14ac:dyDescent="0.2">
      <c r="B12" s="8" t="s">
        <v>2654</v>
      </c>
      <c r="C12" s="4"/>
      <c r="D12" s="4"/>
      <c r="E12" s="4"/>
      <c r="F12" s="4"/>
      <c r="G12" s="4"/>
      <c r="H12" s="12">
        <v>288414.15717000002</v>
      </c>
      <c r="I12" s="4"/>
      <c r="J12" s="9">
        <v>8.6299995367000004E-2</v>
      </c>
      <c r="K12" s="9">
        <v>5.6175141539999999E-3</v>
      </c>
    </row>
    <row r="13" spans="2:13" ht="12.75" customHeight="1" x14ac:dyDescent="0.2">
      <c r="B13" s="8" t="s">
        <v>2655</v>
      </c>
      <c r="C13" s="4"/>
      <c r="D13" s="4"/>
      <c r="E13" s="4"/>
      <c r="F13" s="4"/>
      <c r="G13" s="4"/>
      <c r="H13" s="12">
        <v>216313.34028</v>
      </c>
      <c r="I13" s="4"/>
      <c r="J13" s="9">
        <v>6.4725811128999999E-2</v>
      </c>
      <c r="K13" s="9">
        <v>4.2131886399999997E-3</v>
      </c>
    </row>
    <row r="14" spans="2:13" ht="12.75" customHeight="1" x14ac:dyDescent="0.2">
      <c r="B14" s="17" t="s">
        <v>1994</v>
      </c>
      <c r="C14" s="14" t="s">
        <v>1995</v>
      </c>
      <c r="D14" s="14" t="s">
        <v>47</v>
      </c>
      <c r="E14" s="18">
        <v>44487</v>
      </c>
      <c r="F14" s="13">
        <v>1750000</v>
      </c>
      <c r="G14" s="13">
        <v>102.9725</v>
      </c>
      <c r="H14" s="13">
        <v>6362.9282000000003</v>
      </c>
      <c r="I14" s="5">
        <v>2.1667801639999999E-3</v>
      </c>
      <c r="J14" s="5">
        <v>1.9039310669999999E-3</v>
      </c>
      <c r="K14" s="5">
        <v>1.2393233199999999E-4</v>
      </c>
      <c r="L14" s="53"/>
      <c r="M14" s="25"/>
    </row>
    <row r="15" spans="2:13" ht="12.75" customHeight="1" x14ac:dyDescent="0.2">
      <c r="B15" s="17" t="s">
        <v>1996</v>
      </c>
      <c r="C15" s="14" t="s">
        <v>1997</v>
      </c>
      <c r="D15" s="14" t="s">
        <v>47</v>
      </c>
      <c r="E15" s="18">
        <v>44356</v>
      </c>
      <c r="F15" s="13">
        <v>5199999.9800000004</v>
      </c>
      <c r="G15" s="13">
        <v>92.635000000000005</v>
      </c>
      <c r="H15" s="13">
        <v>17008.897550000002</v>
      </c>
      <c r="I15" s="5">
        <v>2.8108108E-2</v>
      </c>
      <c r="J15" s="5">
        <v>5.08944427E-3</v>
      </c>
      <c r="K15" s="5">
        <v>3.3128652000000001E-4</v>
      </c>
      <c r="L15" s="53"/>
      <c r="M15" s="25"/>
    </row>
    <row r="16" spans="2:13" ht="12.75" customHeight="1" x14ac:dyDescent="0.2">
      <c r="B16" s="17" t="s">
        <v>1998</v>
      </c>
      <c r="C16" s="14" t="s">
        <v>1999</v>
      </c>
      <c r="D16" s="14" t="s">
        <v>47</v>
      </c>
      <c r="E16" s="18">
        <v>44385</v>
      </c>
      <c r="F16" s="13">
        <v>4995831.0199999996</v>
      </c>
      <c r="G16" s="13">
        <v>110.8</v>
      </c>
      <c r="H16" s="13">
        <v>19545.429499999998</v>
      </c>
      <c r="I16" s="5">
        <v>8.5928294850000003E-2</v>
      </c>
      <c r="J16" s="5">
        <v>5.8484316160000004E-3</v>
      </c>
      <c r="K16" s="5">
        <v>3.8069118299999998E-4</v>
      </c>
      <c r="L16" s="53"/>
      <c r="M16" s="25"/>
    </row>
    <row r="17" spans="2:13" ht="12.75" customHeight="1" x14ac:dyDescent="0.2">
      <c r="B17" s="17" t="s">
        <v>2000</v>
      </c>
      <c r="C17" s="14" t="s">
        <v>2001</v>
      </c>
      <c r="D17" s="14" t="s">
        <v>47</v>
      </c>
      <c r="E17" s="18">
        <v>44326</v>
      </c>
      <c r="F17" s="13">
        <v>9524999.9199999999</v>
      </c>
      <c r="G17" s="13">
        <v>98.377200000000002</v>
      </c>
      <c r="H17" s="13">
        <v>33086.982049999999</v>
      </c>
      <c r="I17" s="5">
        <v>7.1724396987000005E-2</v>
      </c>
      <c r="J17" s="5">
        <v>9.9003683639999999E-3</v>
      </c>
      <c r="K17" s="5">
        <v>6.4444336500000003E-4</v>
      </c>
      <c r="L17" s="53"/>
      <c r="M17" s="25"/>
    </row>
    <row r="18" spans="2:13" ht="12.75" customHeight="1" x14ac:dyDescent="0.2">
      <c r="B18" s="17" t="s">
        <v>2002</v>
      </c>
      <c r="C18" s="14" t="s">
        <v>2003</v>
      </c>
      <c r="D18" s="14" t="s">
        <v>47</v>
      </c>
      <c r="E18" s="18">
        <v>44249</v>
      </c>
      <c r="F18" s="13">
        <v>2874999.96</v>
      </c>
      <c r="G18" s="13">
        <v>92.409700000000001</v>
      </c>
      <c r="H18" s="13">
        <v>9381.0860799999991</v>
      </c>
      <c r="I18" s="5">
        <v>1.0744610727E-2</v>
      </c>
      <c r="J18" s="5">
        <v>2.807031711E-3</v>
      </c>
      <c r="K18" s="5">
        <v>1.8271774200000001E-4</v>
      </c>
      <c r="L18" s="53"/>
      <c r="M18" s="25"/>
    </row>
    <row r="19" spans="2:13" ht="12.75" customHeight="1" x14ac:dyDescent="0.2">
      <c r="B19" s="17" t="s">
        <v>2004</v>
      </c>
      <c r="C19" s="14" t="s">
        <v>2005</v>
      </c>
      <c r="D19" s="14" t="s">
        <v>47</v>
      </c>
      <c r="E19" s="18">
        <v>44783</v>
      </c>
      <c r="F19" s="13">
        <v>5743010</v>
      </c>
      <c r="G19" s="13">
        <v>124.89060000000001</v>
      </c>
      <c r="H19" s="13">
        <v>25326.02563</v>
      </c>
      <c r="I19" s="5">
        <v>0.81691028369100005</v>
      </c>
      <c r="J19" s="5">
        <v>7.5781158450000004E-3</v>
      </c>
      <c r="K19" s="5">
        <v>4.9328128899999997E-4</v>
      </c>
      <c r="L19" s="53"/>
      <c r="M19" s="25"/>
    </row>
    <row r="20" spans="2:13" ht="12.75" customHeight="1" x14ac:dyDescent="0.2">
      <c r="B20" s="17" t="s">
        <v>2006</v>
      </c>
      <c r="C20" s="14" t="s">
        <v>2007</v>
      </c>
      <c r="D20" s="14" t="s">
        <v>47</v>
      </c>
      <c r="E20" s="18">
        <v>44426</v>
      </c>
      <c r="F20" s="13">
        <v>17000000</v>
      </c>
      <c r="G20" s="13">
        <v>116.8522</v>
      </c>
      <c r="H20" s="13">
        <v>70142.870079999993</v>
      </c>
      <c r="I20" s="5">
        <v>8.1730768709999992E-3</v>
      </c>
      <c r="J20" s="5">
        <v>2.0988322564E-2</v>
      </c>
      <c r="K20" s="5">
        <v>1.366190097E-3</v>
      </c>
      <c r="L20" s="53"/>
      <c r="M20" s="25"/>
    </row>
    <row r="21" spans="2:13" ht="12.75" customHeight="1" x14ac:dyDescent="0.2">
      <c r="B21" s="17" t="s">
        <v>2008</v>
      </c>
      <c r="C21" s="14" t="s">
        <v>2009</v>
      </c>
      <c r="D21" s="14" t="s">
        <v>47</v>
      </c>
      <c r="E21" s="18">
        <v>44788</v>
      </c>
      <c r="F21" s="13">
        <v>10042232</v>
      </c>
      <c r="G21" s="13">
        <v>100</v>
      </c>
      <c r="H21" s="13">
        <v>35459.121189999998</v>
      </c>
      <c r="I21" s="5">
        <v>0.28287977464699998</v>
      </c>
      <c r="J21" s="5">
        <v>1.0610165688E-2</v>
      </c>
      <c r="K21" s="5">
        <v>6.9064610799999995E-4</v>
      </c>
      <c r="L21" s="53"/>
      <c r="M21" s="25"/>
    </row>
    <row r="22" spans="2:13" ht="12.75" customHeight="1" x14ac:dyDescent="0.2">
      <c r="B22" s="8" t="s">
        <v>2656</v>
      </c>
      <c r="C22" s="4"/>
      <c r="D22" s="4"/>
      <c r="E22" s="4"/>
      <c r="F22" s="4"/>
      <c r="G22" s="4"/>
      <c r="H22" s="4"/>
      <c r="I22" s="4"/>
      <c r="J22" s="4"/>
      <c r="K22" s="4"/>
      <c r="L22" s="53"/>
      <c r="M22" s="25"/>
    </row>
    <row r="23" spans="2:13" ht="12.75" customHeight="1" x14ac:dyDescent="0.2">
      <c r="B23" s="8" t="s">
        <v>2657</v>
      </c>
      <c r="C23" s="4"/>
      <c r="D23" s="4"/>
      <c r="E23" s="4"/>
      <c r="F23" s="4"/>
      <c r="G23" s="4"/>
      <c r="H23" s="4"/>
      <c r="I23" s="4"/>
      <c r="J23" s="4"/>
      <c r="K23" s="4"/>
      <c r="L23" s="53"/>
      <c r="M23" s="25"/>
    </row>
    <row r="24" spans="2:13" ht="12.75" customHeight="1" x14ac:dyDescent="0.2">
      <c r="B24" s="8" t="s">
        <v>2658</v>
      </c>
      <c r="C24" s="4"/>
      <c r="D24" s="4"/>
      <c r="E24" s="4"/>
      <c r="F24" s="4"/>
      <c r="G24" s="4"/>
      <c r="H24" s="12">
        <v>72100.816890000002</v>
      </c>
      <c r="I24" s="4"/>
      <c r="J24" s="9">
        <v>2.1574184236999999E-2</v>
      </c>
      <c r="K24" s="9">
        <v>1.404325513E-3</v>
      </c>
      <c r="L24" s="53"/>
      <c r="M24" s="25"/>
    </row>
    <row r="25" spans="2:13" ht="12.75" customHeight="1" x14ac:dyDescent="0.2">
      <c r="B25" s="17" t="s">
        <v>2010</v>
      </c>
      <c r="C25" s="14" t="s">
        <v>2011</v>
      </c>
      <c r="D25" s="14" t="s">
        <v>47</v>
      </c>
      <c r="E25" s="18">
        <v>44581</v>
      </c>
      <c r="F25" s="13">
        <v>177996</v>
      </c>
      <c r="G25" s="13">
        <v>20.066700000000001</v>
      </c>
      <c r="H25" s="13">
        <v>126.12</v>
      </c>
      <c r="I25" s="5">
        <v>3.4693242180000002E-3</v>
      </c>
      <c r="J25" s="5">
        <v>3.7737937424816701E-5</v>
      </c>
      <c r="K25" s="5">
        <v>2.4564705563827001E-6</v>
      </c>
      <c r="L25" s="53"/>
      <c r="M25" s="25"/>
    </row>
    <row r="26" spans="2:13" ht="12.75" customHeight="1" x14ac:dyDescent="0.2">
      <c r="B26" s="17" t="s">
        <v>2012</v>
      </c>
      <c r="C26" s="14" t="s">
        <v>2013</v>
      </c>
      <c r="D26" s="14" t="s">
        <v>46</v>
      </c>
      <c r="E26" s="18">
        <v>44782</v>
      </c>
      <c r="F26" s="13">
        <v>6387258</v>
      </c>
      <c r="G26" s="13">
        <v>100</v>
      </c>
      <c r="H26" s="13">
        <v>6387.2579999999998</v>
      </c>
      <c r="I26" s="5">
        <v>0.11405817857099999</v>
      </c>
      <c r="J26" s="5">
        <v>1.91121109E-3</v>
      </c>
      <c r="K26" s="5">
        <v>1.2440621E-4</v>
      </c>
      <c r="L26" s="53"/>
      <c r="M26" s="25"/>
    </row>
    <row r="27" spans="2:13" ht="12.75" customHeight="1" x14ac:dyDescent="0.2">
      <c r="B27" s="17" t="s">
        <v>2014</v>
      </c>
      <c r="C27" s="14" t="s">
        <v>2015</v>
      </c>
      <c r="D27" s="14" t="s">
        <v>46</v>
      </c>
      <c r="E27" s="18">
        <v>44910</v>
      </c>
      <c r="F27" s="13">
        <v>12698413.01</v>
      </c>
      <c r="G27" s="13">
        <v>100</v>
      </c>
      <c r="H27" s="13">
        <v>12698.41301</v>
      </c>
      <c r="I27" s="5">
        <v>3.045182976E-2</v>
      </c>
      <c r="J27" s="5">
        <v>3.7996504559999998E-3</v>
      </c>
      <c r="K27" s="5">
        <v>2.47330143E-4</v>
      </c>
      <c r="L27" s="53"/>
      <c r="M27" s="25"/>
    </row>
    <row r="28" spans="2:13" ht="12.75" customHeight="1" x14ac:dyDescent="0.2">
      <c r="B28" s="17" t="s">
        <v>2016</v>
      </c>
      <c r="C28" s="14" t="s">
        <v>2017</v>
      </c>
      <c r="D28" s="14" t="s">
        <v>47</v>
      </c>
      <c r="E28" s="18">
        <v>44452</v>
      </c>
      <c r="F28" s="13">
        <v>6181093.0199999996</v>
      </c>
      <c r="G28" s="13">
        <v>110.6311</v>
      </c>
      <c r="H28" s="13">
        <v>24145.723750000001</v>
      </c>
      <c r="I28" s="5">
        <v>1.037365929E-2</v>
      </c>
      <c r="J28" s="5">
        <v>7.2249430060000001E-3</v>
      </c>
      <c r="K28" s="5">
        <v>4.7029225699999998E-4</v>
      </c>
      <c r="L28" s="53"/>
      <c r="M28" s="25"/>
    </row>
    <row r="29" spans="2:13" ht="12.75" customHeight="1" x14ac:dyDescent="0.2">
      <c r="B29" s="17" t="s">
        <v>2018</v>
      </c>
      <c r="C29" s="14" t="s">
        <v>2019</v>
      </c>
      <c r="D29" s="14" t="s">
        <v>46</v>
      </c>
      <c r="E29" s="18">
        <v>44598</v>
      </c>
      <c r="F29" s="13">
        <v>27953966</v>
      </c>
      <c r="G29" s="13">
        <v>102.8237</v>
      </c>
      <c r="H29" s="13">
        <v>28743.30213</v>
      </c>
      <c r="I29" s="5">
        <v>0.29298418569899998</v>
      </c>
      <c r="J29" s="5">
        <v>8.6006417469999992E-3</v>
      </c>
      <c r="K29" s="5">
        <v>5.5984043200000004E-4</v>
      </c>
      <c r="L29" s="53"/>
      <c r="M29" s="25"/>
    </row>
    <row r="30" spans="2:13" ht="12.75" customHeight="1" x14ac:dyDescent="0.2">
      <c r="B30" s="8" t="s">
        <v>2659</v>
      </c>
      <c r="C30" s="4"/>
      <c r="D30" s="4"/>
      <c r="E30" s="4"/>
      <c r="F30" s="4"/>
      <c r="G30" s="4"/>
      <c r="H30" s="12">
        <v>3053580.8909499999</v>
      </c>
      <c r="I30" s="4"/>
      <c r="J30" s="9">
        <v>0.91370000463199996</v>
      </c>
      <c r="K30" s="9">
        <v>5.9475353235999999E-2</v>
      </c>
      <c r="L30" s="53"/>
      <c r="M30" s="25"/>
    </row>
    <row r="31" spans="2:13" ht="12.75" customHeight="1" x14ac:dyDescent="0.2">
      <c r="B31" s="8" t="s">
        <v>2660</v>
      </c>
      <c r="C31" s="4"/>
      <c r="D31" s="4"/>
      <c r="E31" s="4"/>
      <c r="F31" s="4"/>
      <c r="G31" s="4"/>
      <c r="H31" s="12">
        <v>644795.68496999994</v>
      </c>
      <c r="I31" s="4"/>
      <c r="J31" s="9">
        <v>0.19293735498799999</v>
      </c>
      <c r="K31" s="9">
        <v>1.2558845662000001E-2</v>
      </c>
      <c r="L31" s="53"/>
      <c r="M31" s="25"/>
    </row>
    <row r="32" spans="2:13" ht="12.75" customHeight="1" x14ac:dyDescent="0.2">
      <c r="B32" s="17" t="s">
        <v>2020</v>
      </c>
      <c r="C32" s="14" t="s">
        <v>2021</v>
      </c>
      <c r="D32" s="14" t="s">
        <v>47</v>
      </c>
      <c r="E32" s="18">
        <v>44257</v>
      </c>
      <c r="F32" s="13">
        <v>14900556.77</v>
      </c>
      <c r="G32" s="13">
        <v>212.45</v>
      </c>
      <c r="H32" s="13">
        <v>111778.15823</v>
      </c>
      <c r="I32" s="5">
        <v>2.8382012894999999E-2</v>
      </c>
      <c r="J32" s="5">
        <v>3.3446536160999997E-2</v>
      </c>
      <c r="K32" s="5">
        <v>2.1771309429999999E-3</v>
      </c>
      <c r="L32" s="53"/>
      <c r="M32" s="25"/>
    </row>
    <row r="33" spans="2:13" ht="12.75" customHeight="1" x14ac:dyDescent="0.2">
      <c r="B33" s="17" t="s">
        <v>2022</v>
      </c>
      <c r="C33" s="14" t="s">
        <v>2023</v>
      </c>
      <c r="D33" s="14" t="s">
        <v>47</v>
      </c>
      <c r="E33" s="18">
        <v>44307</v>
      </c>
      <c r="F33" s="13">
        <v>35000030</v>
      </c>
      <c r="G33" s="13">
        <v>118.47</v>
      </c>
      <c r="H33" s="13">
        <v>146411.27501000001</v>
      </c>
      <c r="I33" s="5">
        <v>0.17724373397400001</v>
      </c>
      <c r="J33" s="5">
        <v>4.3809542772999997E-2</v>
      </c>
      <c r="K33" s="5">
        <v>2.8516887579999998E-3</v>
      </c>
      <c r="L33" s="53"/>
      <c r="M33" s="25"/>
    </row>
    <row r="34" spans="2:13" ht="12.75" customHeight="1" x14ac:dyDescent="0.2">
      <c r="B34" s="17" t="s">
        <v>2024</v>
      </c>
      <c r="C34" s="14" t="s">
        <v>2025</v>
      </c>
      <c r="D34" s="14" t="s">
        <v>47</v>
      </c>
      <c r="E34" s="18">
        <v>44707</v>
      </c>
      <c r="F34" s="13">
        <v>5700000</v>
      </c>
      <c r="G34" s="13">
        <v>127.3527</v>
      </c>
      <c r="H34" s="13">
        <v>25631.89587</v>
      </c>
      <c r="I34" s="5">
        <v>0.107381775538</v>
      </c>
      <c r="J34" s="5">
        <v>7.6696390929999999E-3</v>
      </c>
      <c r="K34" s="5">
        <v>4.9923879999999999E-4</v>
      </c>
      <c r="L34" s="53"/>
      <c r="M34" s="25"/>
    </row>
    <row r="35" spans="2:13" ht="12.75" customHeight="1" x14ac:dyDescent="0.2">
      <c r="B35" s="17" t="s">
        <v>2026</v>
      </c>
      <c r="C35" s="14" t="s">
        <v>2027</v>
      </c>
      <c r="D35" s="14" t="s">
        <v>47</v>
      </c>
      <c r="E35" s="18">
        <v>44263</v>
      </c>
      <c r="F35" s="13">
        <v>24999999.940000001</v>
      </c>
      <c r="G35" s="13">
        <v>113.6661</v>
      </c>
      <c r="H35" s="13">
        <v>100338.74954</v>
      </c>
      <c r="I35" s="5">
        <v>0.18446728180499999</v>
      </c>
      <c r="J35" s="5">
        <v>3.0023608082000001E-2</v>
      </c>
      <c r="K35" s="5">
        <v>1.9543227390000002E-3</v>
      </c>
      <c r="L35" s="53"/>
      <c r="M35" s="25"/>
    </row>
    <row r="36" spans="2:13" ht="12.75" customHeight="1" x14ac:dyDescent="0.2">
      <c r="B36" s="17" t="s">
        <v>2028</v>
      </c>
      <c r="C36" s="14" t="s">
        <v>2029</v>
      </c>
      <c r="D36" s="14" t="s">
        <v>47</v>
      </c>
      <c r="E36" s="18">
        <v>44404</v>
      </c>
      <c r="F36" s="13">
        <v>8000000</v>
      </c>
      <c r="G36" s="13">
        <v>192.14340000000001</v>
      </c>
      <c r="H36" s="13">
        <v>54276.667630000004</v>
      </c>
      <c r="I36" s="5">
        <v>4.3243243475999997E-2</v>
      </c>
      <c r="J36" s="5">
        <v>1.6240798340000001E-2</v>
      </c>
      <c r="K36" s="5">
        <v>1.057160132E-3</v>
      </c>
      <c r="L36" s="53"/>
      <c r="M36" s="25"/>
    </row>
    <row r="37" spans="2:13" ht="12.75" customHeight="1" x14ac:dyDescent="0.2">
      <c r="B37" s="17" t="s">
        <v>2030</v>
      </c>
      <c r="C37" s="14" t="s">
        <v>2031</v>
      </c>
      <c r="D37" s="14" t="s">
        <v>47</v>
      </c>
      <c r="E37" s="18">
        <v>44812</v>
      </c>
      <c r="F37" s="13">
        <v>1000000</v>
      </c>
      <c r="G37" s="13">
        <v>99.4011</v>
      </c>
      <c r="H37" s="13">
        <v>3509.8528500000002</v>
      </c>
      <c r="I37" s="5">
        <v>1.1880000024E-2</v>
      </c>
      <c r="J37" s="5">
        <v>1.050226825E-3</v>
      </c>
      <c r="K37" s="5">
        <v>6.8362275477806101E-5</v>
      </c>
      <c r="L37" s="53"/>
      <c r="M37" s="25"/>
    </row>
    <row r="38" spans="2:13" ht="12.75" customHeight="1" x14ac:dyDescent="0.2">
      <c r="B38" s="17" t="s">
        <v>2032</v>
      </c>
      <c r="C38" s="14" t="s">
        <v>2033</v>
      </c>
      <c r="D38" s="14" t="s">
        <v>47</v>
      </c>
      <c r="E38" s="18">
        <v>44812</v>
      </c>
      <c r="F38" s="13">
        <v>5000000</v>
      </c>
      <c r="G38" s="13">
        <v>99.878200000000007</v>
      </c>
      <c r="H38" s="13">
        <v>17633.496220000001</v>
      </c>
      <c r="I38" s="5">
        <v>6.6330692863000001E-2</v>
      </c>
      <c r="J38" s="5">
        <v>5.2763382240000002E-3</v>
      </c>
      <c r="K38" s="5">
        <v>3.4345198400000001E-4</v>
      </c>
      <c r="L38" s="53"/>
      <c r="M38" s="25"/>
    </row>
    <row r="39" spans="2:13" ht="12.75" customHeight="1" x14ac:dyDescent="0.2">
      <c r="B39" s="17" t="s">
        <v>2034</v>
      </c>
      <c r="C39" s="14" t="s">
        <v>2035</v>
      </c>
      <c r="D39" s="14" t="s">
        <v>47</v>
      </c>
      <c r="E39" s="18">
        <v>44812</v>
      </c>
      <c r="F39" s="13">
        <v>4000000</v>
      </c>
      <c r="G39" s="13">
        <v>99.950900000000004</v>
      </c>
      <c r="H39" s="13">
        <v>14117.06511</v>
      </c>
      <c r="I39" s="5">
        <v>8.665964088E-2</v>
      </c>
      <c r="J39" s="5">
        <v>4.2241430360000004E-3</v>
      </c>
      <c r="K39" s="5">
        <v>2.74961582E-4</v>
      </c>
      <c r="L39" s="53"/>
      <c r="M39" s="25"/>
    </row>
    <row r="40" spans="2:13" ht="12.75" customHeight="1" x14ac:dyDescent="0.2">
      <c r="B40" s="17" t="s">
        <v>2036</v>
      </c>
      <c r="C40" s="14" t="s">
        <v>2037</v>
      </c>
      <c r="D40" s="14" t="s">
        <v>47</v>
      </c>
      <c r="E40" s="18">
        <v>44742</v>
      </c>
      <c r="F40" s="13">
        <v>7035000</v>
      </c>
      <c r="G40" s="13">
        <v>264.20260000000002</v>
      </c>
      <c r="H40" s="13">
        <v>65629.471430000005</v>
      </c>
      <c r="I40" s="5">
        <v>0.156162855549</v>
      </c>
      <c r="J40" s="5">
        <v>1.9637812290000001E-2</v>
      </c>
      <c r="K40" s="5">
        <v>1.2782815109999999E-3</v>
      </c>
      <c r="L40" s="53"/>
      <c r="M40" s="25"/>
    </row>
    <row r="41" spans="2:13" ht="12.75" customHeight="1" x14ac:dyDescent="0.2">
      <c r="B41" s="17" t="s">
        <v>2038</v>
      </c>
      <c r="C41" s="14" t="s">
        <v>2039</v>
      </c>
      <c r="D41" s="14" t="s">
        <v>47</v>
      </c>
      <c r="E41" s="18">
        <v>44665</v>
      </c>
      <c r="F41" s="13">
        <v>891998.02</v>
      </c>
      <c r="G41" s="13">
        <v>92.825100000000006</v>
      </c>
      <c r="H41" s="13">
        <v>2923.6611400000002</v>
      </c>
      <c r="I41" s="5">
        <v>2.8599992625000001E-2</v>
      </c>
      <c r="J41" s="5">
        <v>8.7482509600000002E-4</v>
      </c>
      <c r="K41" s="5">
        <v>5.6944873987077997E-5</v>
      </c>
      <c r="L41" s="53"/>
      <c r="M41" s="25"/>
    </row>
    <row r="42" spans="2:13" x14ac:dyDescent="0.2">
      <c r="B42" s="17" t="s">
        <v>2040</v>
      </c>
      <c r="C42" s="14" t="s">
        <v>2041</v>
      </c>
      <c r="D42" s="14" t="s">
        <v>47</v>
      </c>
      <c r="E42" s="18">
        <v>44683</v>
      </c>
      <c r="F42" s="13">
        <v>7052500</v>
      </c>
      <c r="G42" s="13">
        <v>100</v>
      </c>
      <c r="H42" s="13">
        <v>24902.377489999999</v>
      </c>
      <c r="I42" s="5">
        <v>0.35708432258299999</v>
      </c>
      <c r="J42" s="5">
        <v>7.4513508040000001E-3</v>
      </c>
      <c r="K42" s="5">
        <v>4.8502978899999999E-4</v>
      </c>
      <c r="L42" s="53"/>
      <c r="M42" s="25"/>
    </row>
    <row r="43" spans="2:13" x14ac:dyDescent="0.2">
      <c r="B43" s="17" t="s">
        <v>2042</v>
      </c>
      <c r="C43" s="14" t="s">
        <v>2043</v>
      </c>
      <c r="D43" s="14" t="s">
        <v>47</v>
      </c>
      <c r="E43" s="18">
        <v>44620</v>
      </c>
      <c r="F43" s="13">
        <v>6080624.9400000004</v>
      </c>
      <c r="G43" s="13">
        <v>96.853300000000004</v>
      </c>
      <c r="H43" s="13">
        <v>20795.068579999999</v>
      </c>
      <c r="I43" s="5">
        <v>5.9577963881999998E-2</v>
      </c>
      <c r="J43" s="5">
        <v>6.2223517030000003E-3</v>
      </c>
      <c r="K43" s="5">
        <v>4.0503071399999998E-4</v>
      </c>
      <c r="L43" s="53"/>
      <c r="M43" s="25"/>
    </row>
    <row r="44" spans="2:13" x14ac:dyDescent="0.2">
      <c r="B44" s="17" t="s">
        <v>2044</v>
      </c>
      <c r="C44" s="14" t="s">
        <v>2045</v>
      </c>
      <c r="D44" s="14" t="s">
        <v>48</v>
      </c>
      <c r="E44" s="18">
        <v>44742</v>
      </c>
      <c r="F44" s="13">
        <v>10050000</v>
      </c>
      <c r="G44" s="13">
        <v>150.57130000000001</v>
      </c>
      <c r="H44" s="13">
        <v>56847.945870000003</v>
      </c>
      <c r="I44" s="5">
        <v>0.117647058823</v>
      </c>
      <c r="J44" s="5">
        <v>1.7010182556000002E-2</v>
      </c>
      <c r="K44" s="5">
        <v>1.1072415570000001E-3</v>
      </c>
      <c r="L44" s="53"/>
      <c r="M44" s="25"/>
    </row>
    <row r="45" spans="2:13" x14ac:dyDescent="0.2">
      <c r="B45" s="8" t="s">
        <v>2661</v>
      </c>
      <c r="C45" s="4"/>
      <c r="D45" s="4"/>
      <c r="E45" s="4"/>
      <c r="F45" s="4"/>
      <c r="G45" s="4"/>
      <c r="H45" s="12">
        <v>790112.25728999998</v>
      </c>
      <c r="I45" s="4"/>
      <c r="J45" s="9">
        <v>0.23641933812300001</v>
      </c>
      <c r="K45" s="9">
        <v>1.5389212625000001E-2</v>
      </c>
      <c r="L45" s="53"/>
      <c r="M45" s="25"/>
    </row>
    <row r="46" spans="2:13" x14ac:dyDescent="0.2">
      <c r="B46" s="17" t="s">
        <v>2046</v>
      </c>
      <c r="C46" s="14" t="s">
        <v>2047</v>
      </c>
      <c r="D46" s="14" t="s">
        <v>47</v>
      </c>
      <c r="E46" s="18">
        <v>44635</v>
      </c>
      <c r="F46" s="13">
        <v>26534308.030000001</v>
      </c>
      <c r="G46" s="13">
        <v>111.47839999999999</v>
      </c>
      <c r="H46" s="13">
        <v>104447.05782</v>
      </c>
      <c r="I46" s="5">
        <v>9.7835448931000005E-2</v>
      </c>
      <c r="J46" s="5">
        <v>3.1252906217999997E-2</v>
      </c>
      <c r="K46" s="5">
        <v>2.03434128E-3</v>
      </c>
      <c r="L46" s="53"/>
      <c r="M46" s="25"/>
    </row>
    <row r="47" spans="2:13" x14ac:dyDescent="0.2">
      <c r="B47" s="17" t="s">
        <v>2048</v>
      </c>
      <c r="C47" s="14" t="s">
        <v>2049</v>
      </c>
      <c r="D47" s="14" t="s">
        <v>47</v>
      </c>
      <c r="E47" s="18">
        <v>44172</v>
      </c>
      <c r="F47" s="13">
        <v>15000000</v>
      </c>
      <c r="G47" s="13">
        <v>128.53469999999999</v>
      </c>
      <c r="H47" s="13">
        <v>68078.403869999995</v>
      </c>
      <c r="I47" s="5">
        <v>2.5174332250000001E-2</v>
      </c>
      <c r="J47" s="5">
        <v>2.0370587894000002E-2</v>
      </c>
      <c r="K47" s="5">
        <v>1.3259799759999999E-3</v>
      </c>
      <c r="L47" s="53"/>
      <c r="M47" s="25"/>
    </row>
    <row r="48" spans="2:13" x14ac:dyDescent="0.2">
      <c r="B48" s="17" t="s">
        <v>2050</v>
      </c>
      <c r="C48" s="14" t="s">
        <v>2051</v>
      </c>
      <c r="D48" s="14" t="s">
        <v>48</v>
      </c>
      <c r="E48" s="18">
        <v>44286</v>
      </c>
      <c r="F48" s="13">
        <v>36622847.259999998</v>
      </c>
      <c r="G48" s="13">
        <v>97.931799999999996</v>
      </c>
      <c r="H48" s="13">
        <v>134735.59901000001</v>
      </c>
      <c r="I48" s="5">
        <v>0.13564017503699999</v>
      </c>
      <c r="J48" s="5">
        <v>4.0315918207E-2</v>
      </c>
      <c r="K48" s="5">
        <v>2.624278717E-3</v>
      </c>
      <c r="L48" s="53"/>
      <c r="M48" s="25"/>
    </row>
    <row r="49" spans="2:13" x14ac:dyDescent="0.2">
      <c r="B49" s="17" t="s">
        <v>2052</v>
      </c>
      <c r="C49" s="14" t="s">
        <v>2053</v>
      </c>
      <c r="D49" s="14" t="s">
        <v>48</v>
      </c>
      <c r="E49" s="18">
        <v>44203</v>
      </c>
      <c r="F49" s="13">
        <v>5329429.91</v>
      </c>
      <c r="G49" s="13">
        <v>104.6276</v>
      </c>
      <c r="H49" s="13">
        <v>20947.564350000001</v>
      </c>
      <c r="I49" s="5">
        <v>6.2594531346999993E-2</v>
      </c>
      <c r="J49" s="5">
        <v>6.2679818630000002E-3</v>
      </c>
      <c r="K49" s="5">
        <v>4.0800091199999998E-4</v>
      </c>
      <c r="L49" s="53"/>
      <c r="M49" s="25"/>
    </row>
    <row r="50" spans="2:13" x14ac:dyDescent="0.2">
      <c r="B50" s="17" t="s">
        <v>2054</v>
      </c>
      <c r="C50" s="14" t="s">
        <v>2055</v>
      </c>
      <c r="D50" s="14" t="s">
        <v>47</v>
      </c>
      <c r="E50" s="18">
        <v>44364</v>
      </c>
      <c r="F50" s="13">
        <v>50400000</v>
      </c>
      <c r="G50" s="13">
        <v>115.9748</v>
      </c>
      <c r="H50" s="13">
        <v>206391.53747000001</v>
      </c>
      <c r="I50" s="5">
        <v>0.21970718333299999</v>
      </c>
      <c r="J50" s="5">
        <v>6.1756984824000001E-2</v>
      </c>
      <c r="K50" s="5">
        <v>4.0199392229999997E-3</v>
      </c>
      <c r="L50" s="53"/>
      <c r="M50" s="25"/>
    </row>
    <row r="51" spans="2:13" x14ac:dyDescent="0.2">
      <c r="B51" s="17" t="s">
        <v>2056</v>
      </c>
      <c r="C51" s="14" t="s">
        <v>2057</v>
      </c>
      <c r="D51" s="14" t="s">
        <v>47</v>
      </c>
      <c r="E51" s="18">
        <v>44165</v>
      </c>
      <c r="F51" s="13">
        <v>10085162.970000001</v>
      </c>
      <c r="G51" s="13">
        <v>97.310500000000005</v>
      </c>
      <c r="H51" s="13">
        <v>34652.96039</v>
      </c>
      <c r="I51" s="5">
        <v>5.3388488909999997E-3</v>
      </c>
      <c r="J51" s="5">
        <v>1.0368944265000001E-2</v>
      </c>
      <c r="K51" s="5">
        <v>6.7494431399999996E-4</v>
      </c>
      <c r="L51" s="53"/>
      <c r="M51" s="25"/>
    </row>
    <row r="52" spans="2:13" x14ac:dyDescent="0.2">
      <c r="B52" s="17" t="s">
        <v>2058</v>
      </c>
      <c r="C52" s="14" t="s">
        <v>2059</v>
      </c>
      <c r="D52" s="14" t="s">
        <v>50</v>
      </c>
      <c r="E52" s="18">
        <v>44720</v>
      </c>
      <c r="F52" s="13">
        <v>14000000</v>
      </c>
      <c r="G52" s="13">
        <v>102.3629</v>
      </c>
      <c r="H52" s="13">
        <v>37250.064030000001</v>
      </c>
      <c r="I52" s="5">
        <v>1.1666665596999999E-2</v>
      </c>
      <c r="J52" s="5">
        <v>1.1146056021E-2</v>
      </c>
      <c r="K52" s="5">
        <v>7.2552874599999997E-4</v>
      </c>
      <c r="L52" s="53"/>
      <c r="M52" s="25"/>
    </row>
    <row r="53" spans="2:13" x14ac:dyDescent="0.2">
      <c r="B53" s="17" t="s">
        <v>2060</v>
      </c>
      <c r="C53" s="14" t="s">
        <v>2061</v>
      </c>
      <c r="D53" s="14" t="s">
        <v>47</v>
      </c>
      <c r="E53" s="18">
        <v>44497</v>
      </c>
      <c r="F53" s="13">
        <v>40952290.060000002</v>
      </c>
      <c r="G53" s="13">
        <v>126.97499999999999</v>
      </c>
      <c r="H53" s="13">
        <v>183609.07034999999</v>
      </c>
      <c r="I53" s="5">
        <v>0.11375636127700001</v>
      </c>
      <c r="J53" s="5">
        <v>5.4939958827999999E-2</v>
      </c>
      <c r="K53" s="5">
        <v>3.5761994539999999E-3</v>
      </c>
      <c r="L53" s="53"/>
      <c r="M53" s="25"/>
    </row>
    <row r="54" spans="2:13" x14ac:dyDescent="0.2">
      <c r="B54" s="8" t="s">
        <v>2662</v>
      </c>
      <c r="C54" s="4"/>
      <c r="D54" s="4"/>
      <c r="E54" s="4"/>
      <c r="F54" s="4"/>
      <c r="G54" s="4"/>
      <c r="H54" s="12">
        <v>66017.991219999996</v>
      </c>
      <c r="I54" s="4"/>
      <c r="J54" s="9">
        <v>1.9754066139E-2</v>
      </c>
      <c r="K54" s="9">
        <v>1.2858488070000001E-3</v>
      </c>
      <c r="L54" s="53"/>
      <c r="M54" s="25"/>
    </row>
    <row r="55" spans="2:13" x14ac:dyDescent="0.2">
      <c r="B55" s="17" t="s">
        <v>2062</v>
      </c>
      <c r="C55" s="14" t="s">
        <v>2063</v>
      </c>
      <c r="D55" s="14" t="s">
        <v>47</v>
      </c>
      <c r="E55" s="18">
        <v>44426</v>
      </c>
      <c r="F55" s="13">
        <v>10000000</v>
      </c>
      <c r="G55" s="13">
        <v>97.499099999999999</v>
      </c>
      <c r="H55" s="13">
        <v>34426.932220000002</v>
      </c>
      <c r="I55" s="5">
        <v>0.17691211612800001</v>
      </c>
      <c r="J55" s="5">
        <v>1.0301311559E-2</v>
      </c>
      <c r="K55" s="5">
        <v>6.7054190700000004E-4</v>
      </c>
      <c r="L55" s="53"/>
      <c r="M55" s="25"/>
    </row>
    <row r="56" spans="2:13" x14ac:dyDescent="0.2">
      <c r="B56" s="17" t="s">
        <v>2064</v>
      </c>
      <c r="C56" s="14" t="s">
        <v>2065</v>
      </c>
      <c r="D56" s="14" t="s">
        <v>47</v>
      </c>
      <c r="E56" s="18">
        <v>44805</v>
      </c>
      <c r="F56" s="13">
        <v>9000000</v>
      </c>
      <c r="G56" s="13">
        <v>99.408600000000007</v>
      </c>
      <c r="H56" s="13">
        <v>31591.059000000001</v>
      </c>
      <c r="I56" s="4"/>
      <c r="J56" s="5">
        <v>9.4527545800000001E-3</v>
      </c>
      <c r="K56" s="5">
        <v>6.1530690000000002E-4</v>
      </c>
      <c r="L56" s="53"/>
      <c r="M56" s="25"/>
    </row>
    <row r="57" spans="2:13" x14ac:dyDescent="0.2">
      <c r="B57" s="8" t="s">
        <v>2663</v>
      </c>
      <c r="C57" s="4"/>
      <c r="D57" s="4"/>
      <c r="E57" s="4"/>
      <c r="F57" s="4"/>
      <c r="G57" s="4"/>
      <c r="H57" s="12">
        <v>1552654.95747</v>
      </c>
      <c r="I57" s="4"/>
      <c r="J57" s="9">
        <v>0.46458924538000002</v>
      </c>
      <c r="K57" s="9">
        <v>3.0241446139999999E-2</v>
      </c>
      <c r="L57" s="53"/>
      <c r="M57" s="25"/>
    </row>
    <row r="58" spans="2:13" x14ac:dyDescent="0.2">
      <c r="B58" s="17" t="s">
        <v>2066</v>
      </c>
      <c r="C58" s="14" t="s">
        <v>2067</v>
      </c>
      <c r="D58" s="14" t="s">
        <v>47</v>
      </c>
      <c r="E58" s="18">
        <v>44173</v>
      </c>
      <c r="F58" s="13">
        <v>17150159.969999999</v>
      </c>
      <c r="G58" s="13">
        <v>98.579599999999999</v>
      </c>
      <c r="H58" s="13">
        <v>59697.06018</v>
      </c>
      <c r="I58" s="5">
        <v>0.17697009235399999</v>
      </c>
      <c r="J58" s="5">
        <v>1.7862701565999999E-2</v>
      </c>
      <c r="K58" s="5">
        <v>1.162734464E-3</v>
      </c>
      <c r="L58" s="53"/>
      <c r="M58" s="25"/>
    </row>
    <row r="59" spans="2:13" x14ac:dyDescent="0.2">
      <c r="B59" s="17" t="s">
        <v>2068</v>
      </c>
      <c r="C59" s="14" t="s">
        <v>2069</v>
      </c>
      <c r="D59" s="14" t="s">
        <v>47</v>
      </c>
      <c r="E59" s="18">
        <v>44173</v>
      </c>
      <c r="F59" s="13">
        <v>17150160</v>
      </c>
      <c r="G59" s="13">
        <v>98.746700000000004</v>
      </c>
      <c r="H59" s="13">
        <v>59798.251380000002</v>
      </c>
      <c r="I59" s="5">
        <v>4.9735464028999997E-2</v>
      </c>
      <c r="J59" s="5">
        <v>1.7892980246000001E-2</v>
      </c>
      <c r="K59" s="5">
        <v>1.16470539E-3</v>
      </c>
      <c r="L59" s="53"/>
      <c r="M59" s="25"/>
    </row>
    <row r="60" spans="2:13" x14ac:dyDescent="0.2">
      <c r="B60" s="17" t="s">
        <v>2070</v>
      </c>
      <c r="C60" s="14" t="s">
        <v>2071</v>
      </c>
      <c r="D60" s="14" t="s">
        <v>47</v>
      </c>
      <c r="E60" s="18">
        <v>44382</v>
      </c>
      <c r="F60" s="13">
        <v>10999999.98</v>
      </c>
      <c r="G60" s="13">
        <v>97.178299999999993</v>
      </c>
      <c r="H60" s="13">
        <v>37745.023430000001</v>
      </c>
      <c r="I60" s="5">
        <v>0.15980753332700001</v>
      </c>
      <c r="J60" s="5">
        <v>1.1294158993E-2</v>
      </c>
      <c r="K60" s="5">
        <v>7.3516919300000002E-4</v>
      </c>
      <c r="L60" s="53"/>
      <c r="M60" s="25"/>
    </row>
    <row r="61" spans="2:13" x14ac:dyDescent="0.2">
      <c r="B61" s="17" t="s">
        <v>2072</v>
      </c>
      <c r="C61" s="14" t="s">
        <v>2073</v>
      </c>
      <c r="D61" s="14" t="s">
        <v>47</v>
      </c>
      <c r="E61" s="18">
        <v>44658</v>
      </c>
      <c r="F61" s="13">
        <v>29516004.300000001</v>
      </c>
      <c r="G61" s="13">
        <v>140.39089999999999</v>
      </c>
      <c r="H61" s="13">
        <v>146316.81559000001</v>
      </c>
      <c r="I61" s="5">
        <v>0.16925048651999999</v>
      </c>
      <c r="J61" s="5">
        <v>4.3781278393E-2</v>
      </c>
      <c r="K61" s="5">
        <v>2.849848948E-3</v>
      </c>
      <c r="L61" s="53"/>
      <c r="M61" s="25"/>
    </row>
    <row r="62" spans="2:13" x14ac:dyDescent="0.2">
      <c r="B62" s="17" t="s">
        <v>2074</v>
      </c>
      <c r="C62" s="14" t="s">
        <v>2075</v>
      </c>
      <c r="D62" s="14" t="s">
        <v>48</v>
      </c>
      <c r="E62" s="18">
        <v>44319</v>
      </c>
      <c r="F62" s="13">
        <v>37994082.170000002</v>
      </c>
      <c r="G62" s="13">
        <v>105.3766</v>
      </c>
      <c r="H62" s="13">
        <v>150406.51699999999</v>
      </c>
      <c r="I62" s="5">
        <v>5.2515508814000002E-2</v>
      </c>
      <c r="J62" s="5">
        <v>4.5005008934000001E-2</v>
      </c>
      <c r="K62" s="5">
        <v>2.9295050779999999E-3</v>
      </c>
      <c r="L62" s="53"/>
      <c r="M62" s="25"/>
    </row>
    <row r="63" spans="2:13" x14ac:dyDescent="0.2">
      <c r="B63" s="17" t="s">
        <v>2076</v>
      </c>
      <c r="C63" s="14" t="s">
        <v>2077</v>
      </c>
      <c r="D63" s="14" t="s">
        <v>47</v>
      </c>
      <c r="E63" s="18">
        <v>44798</v>
      </c>
      <c r="F63" s="13">
        <v>7333333.29</v>
      </c>
      <c r="G63" s="13">
        <v>100</v>
      </c>
      <c r="H63" s="13">
        <v>25893.99985</v>
      </c>
      <c r="I63" s="5">
        <v>0.14666666580000001</v>
      </c>
      <c r="J63" s="5">
        <v>7.7480664920000003E-3</v>
      </c>
      <c r="K63" s="5">
        <v>5.04343864E-4</v>
      </c>
      <c r="L63" s="53"/>
      <c r="M63" s="25"/>
    </row>
    <row r="64" spans="2:13" x14ac:dyDescent="0.2">
      <c r="B64" s="17" t="s">
        <v>2078</v>
      </c>
      <c r="C64" s="14" t="s">
        <v>2079</v>
      </c>
      <c r="D64" s="14" t="s">
        <v>47</v>
      </c>
      <c r="E64" s="18">
        <v>44648</v>
      </c>
      <c r="F64" s="13">
        <v>22986473.949999999</v>
      </c>
      <c r="G64" s="13">
        <v>101.0077</v>
      </c>
      <c r="H64" s="13">
        <v>81983.141640000002</v>
      </c>
      <c r="I64" s="5">
        <v>1.9601323717000001E-2</v>
      </c>
      <c r="J64" s="5">
        <v>2.453119782E-2</v>
      </c>
      <c r="K64" s="5">
        <v>1.5968060060000001E-3</v>
      </c>
      <c r="L64" s="53"/>
      <c r="M64" s="25"/>
    </row>
    <row r="65" spans="2:13" x14ac:dyDescent="0.2">
      <c r="B65" s="17" t="s">
        <v>2080</v>
      </c>
      <c r="C65" s="14" t="s">
        <v>2081</v>
      </c>
      <c r="D65" s="14" t="s">
        <v>47</v>
      </c>
      <c r="E65" s="18">
        <v>44441</v>
      </c>
      <c r="F65" s="13">
        <v>7554876.46</v>
      </c>
      <c r="G65" s="13">
        <v>109.61579999999999</v>
      </c>
      <c r="H65" s="13">
        <v>29241.405429999999</v>
      </c>
      <c r="I65" s="5">
        <v>5.6889130826000001E-2</v>
      </c>
      <c r="J65" s="5">
        <v>8.7496854450000005E-3</v>
      </c>
      <c r="K65" s="5">
        <v>5.6954211400000001E-4</v>
      </c>
      <c r="L65" s="53"/>
      <c r="M65" s="25"/>
    </row>
    <row r="66" spans="2:13" x14ac:dyDescent="0.2">
      <c r="B66" s="17" t="s">
        <v>2082</v>
      </c>
      <c r="C66" s="14" t="s">
        <v>2083</v>
      </c>
      <c r="D66" s="14" t="s">
        <v>47</v>
      </c>
      <c r="E66" s="18">
        <v>44195</v>
      </c>
      <c r="F66" s="13">
        <v>4420759.28</v>
      </c>
      <c r="G66" s="13">
        <v>154.37350000000001</v>
      </c>
      <c r="H66" s="13">
        <v>24097.2418</v>
      </c>
      <c r="I66" s="5">
        <v>2.4535238402999999E-2</v>
      </c>
      <c r="J66" s="5">
        <v>7.2104361169999997E-3</v>
      </c>
      <c r="K66" s="5">
        <v>4.6934796200000001E-4</v>
      </c>
      <c r="L66" s="53"/>
      <c r="M66" s="25"/>
    </row>
    <row r="67" spans="2:13" x14ac:dyDescent="0.2">
      <c r="B67" s="17" t="s">
        <v>2084</v>
      </c>
      <c r="C67" s="14" t="s">
        <v>2085</v>
      </c>
      <c r="D67" s="14" t="s">
        <v>47</v>
      </c>
      <c r="E67" s="18">
        <v>44195</v>
      </c>
      <c r="F67" s="13">
        <v>4256264.6900000004</v>
      </c>
      <c r="G67" s="13">
        <v>152.6165</v>
      </c>
      <c r="H67" s="13">
        <v>22936.536329999999</v>
      </c>
      <c r="I67" s="5">
        <v>1.3325437072999999E-2</v>
      </c>
      <c r="J67" s="5">
        <v>6.8631269640000003E-3</v>
      </c>
      <c r="K67" s="5">
        <v>4.4674061299999999E-4</v>
      </c>
      <c r="L67" s="53"/>
      <c r="M67" s="25"/>
    </row>
    <row r="68" spans="2:13" x14ac:dyDescent="0.2">
      <c r="B68" s="17" t="s">
        <v>2086</v>
      </c>
      <c r="C68" s="14" t="s">
        <v>2087</v>
      </c>
      <c r="D68" s="14" t="s">
        <v>48</v>
      </c>
      <c r="E68" s="18">
        <v>44524</v>
      </c>
      <c r="F68" s="13">
        <v>15298415.93</v>
      </c>
      <c r="G68" s="13">
        <v>89.554199999999994</v>
      </c>
      <c r="H68" s="13">
        <v>51468.19498</v>
      </c>
      <c r="I68" s="5">
        <v>6.7944586464999998E-2</v>
      </c>
      <c r="J68" s="5">
        <v>1.5400440227E-2</v>
      </c>
      <c r="K68" s="5">
        <v>1.0024588129999999E-3</v>
      </c>
      <c r="L68" s="53"/>
      <c r="M68" s="25"/>
    </row>
    <row r="69" spans="2:13" x14ac:dyDescent="0.2">
      <c r="B69" s="17" t="s">
        <v>2088</v>
      </c>
      <c r="C69" s="14" t="s">
        <v>2089</v>
      </c>
      <c r="D69" s="14" t="s">
        <v>47</v>
      </c>
      <c r="E69" s="18">
        <v>44280</v>
      </c>
      <c r="F69" s="13">
        <v>25000000.949999999</v>
      </c>
      <c r="G69" s="13">
        <v>78.542199999999994</v>
      </c>
      <c r="H69" s="13">
        <v>69333.129690000002</v>
      </c>
      <c r="I69" s="5">
        <v>8.7585618572999999E-2</v>
      </c>
      <c r="J69" s="5">
        <v>2.0746030047999998E-2</v>
      </c>
      <c r="K69" s="5">
        <v>1.350418582E-3</v>
      </c>
      <c r="L69" s="53"/>
      <c r="M69" s="25"/>
    </row>
    <row r="70" spans="2:13" x14ac:dyDescent="0.2">
      <c r="B70" s="17" t="s">
        <v>2090</v>
      </c>
      <c r="C70" s="14" t="s">
        <v>2091</v>
      </c>
      <c r="D70" s="14" t="s">
        <v>48</v>
      </c>
      <c r="E70" s="18">
        <v>44671</v>
      </c>
      <c r="F70" s="13">
        <v>9848623.0199999996</v>
      </c>
      <c r="G70" s="13">
        <v>102.65089999999999</v>
      </c>
      <c r="H70" s="13">
        <v>37979.110630000003</v>
      </c>
      <c r="I70" s="5">
        <v>1.4306103662999999E-2</v>
      </c>
      <c r="J70" s="5">
        <v>1.1364203143000001E-2</v>
      </c>
      <c r="K70" s="5">
        <v>7.3972856800000005E-4</v>
      </c>
      <c r="L70" s="53"/>
      <c r="M70" s="25"/>
    </row>
    <row r="71" spans="2:13" x14ac:dyDescent="0.2">
      <c r="B71" s="17" t="s">
        <v>2092</v>
      </c>
      <c r="C71" s="14" t="s">
        <v>2093</v>
      </c>
      <c r="D71" s="14" t="s">
        <v>47</v>
      </c>
      <c r="E71" s="18">
        <v>44418</v>
      </c>
      <c r="F71" s="13">
        <v>15182002.65</v>
      </c>
      <c r="G71" s="13">
        <v>97.936199999999999</v>
      </c>
      <c r="H71" s="13">
        <v>52501.29664</v>
      </c>
      <c r="I71" s="5">
        <v>8.0369953800000001E-3</v>
      </c>
      <c r="J71" s="5">
        <v>1.5709567454000001E-2</v>
      </c>
      <c r="K71" s="5">
        <v>1.022580791E-3</v>
      </c>
      <c r="L71" s="53"/>
      <c r="M71" s="25"/>
    </row>
    <row r="72" spans="2:13" x14ac:dyDescent="0.2">
      <c r="B72" s="17" t="s">
        <v>2094</v>
      </c>
      <c r="C72" s="14" t="s">
        <v>2095</v>
      </c>
      <c r="D72" s="14" t="s">
        <v>47</v>
      </c>
      <c r="E72" s="18">
        <v>44418</v>
      </c>
      <c r="F72" s="13">
        <v>41258127.719999999</v>
      </c>
      <c r="G72" s="13">
        <v>116.82510000000001</v>
      </c>
      <c r="H72" s="13">
        <v>170193.66670999999</v>
      </c>
      <c r="I72" s="5">
        <v>0.15572011771399999</v>
      </c>
      <c r="J72" s="5">
        <v>5.0925768667E-2</v>
      </c>
      <c r="K72" s="5">
        <v>3.3149043060000001E-3</v>
      </c>
      <c r="L72" s="53"/>
      <c r="M72" s="25"/>
    </row>
    <row r="73" spans="2:13" x14ac:dyDescent="0.2">
      <c r="B73" s="17" t="s">
        <v>2096</v>
      </c>
      <c r="C73" s="14" t="s">
        <v>2097</v>
      </c>
      <c r="D73" s="14" t="s">
        <v>47</v>
      </c>
      <c r="E73" s="18">
        <v>44915</v>
      </c>
      <c r="F73" s="13">
        <v>4657334.05</v>
      </c>
      <c r="G73" s="13">
        <v>100</v>
      </c>
      <c r="H73" s="13">
        <v>16445.046539999999</v>
      </c>
      <c r="I73" s="5">
        <v>2.3286670249999999E-3</v>
      </c>
      <c r="J73" s="5">
        <v>4.92072738E-3</v>
      </c>
      <c r="K73" s="5">
        <v>3.20304254E-4</v>
      </c>
      <c r="L73" s="53"/>
      <c r="M73" s="25"/>
    </row>
    <row r="74" spans="2:13" x14ac:dyDescent="0.2">
      <c r="B74" s="17" t="s">
        <v>2098</v>
      </c>
      <c r="C74" s="14" t="s">
        <v>2099</v>
      </c>
      <c r="D74" s="14" t="s">
        <v>47</v>
      </c>
      <c r="E74" s="18">
        <v>44774</v>
      </c>
      <c r="F74" s="13">
        <v>6360000</v>
      </c>
      <c r="G74" s="13">
        <v>100</v>
      </c>
      <c r="H74" s="13">
        <v>22457.16</v>
      </c>
      <c r="I74" s="5">
        <v>2.3555555555E-2</v>
      </c>
      <c r="J74" s="5">
        <v>6.7196867960000002E-3</v>
      </c>
      <c r="K74" s="5">
        <v>4.3740368099999999E-4</v>
      </c>
      <c r="L74" s="53"/>
      <c r="M74" s="25"/>
    </row>
    <row r="75" spans="2:13" x14ac:dyDescent="0.2">
      <c r="B75" s="17" t="s">
        <v>2100</v>
      </c>
      <c r="C75" s="14" t="s">
        <v>2101</v>
      </c>
      <c r="D75" s="14" t="s">
        <v>47</v>
      </c>
      <c r="E75" s="18">
        <v>44431</v>
      </c>
      <c r="F75" s="13">
        <v>3999048.11</v>
      </c>
      <c r="G75" s="13">
        <v>81.221800000000002</v>
      </c>
      <c r="H75" s="13">
        <v>11469.03707</v>
      </c>
      <c r="I75" s="5">
        <v>3.0261431254E-2</v>
      </c>
      <c r="J75" s="5">
        <v>3.4317935550000002E-3</v>
      </c>
      <c r="K75" s="5">
        <v>2.23385282E-4</v>
      </c>
      <c r="L75" s="53"/>
      <c r="M75" s="25"/>
    </row>
    <row r="76" spans="2:13" x14ac:dyDescent="0.2">
      <c r="B76" s="17" t="s">
        <v>2102</v>
      </c>
      <c r="C76" s="14" t="s">
        <v>2103</v>
      </c>
      <c r="D76" s="14" t="s">
        <v>47</v>
      </c>
      <c r="E76" s="18">
        <v>44887</v>
      </c>
      <c r="F76" s="13">
        <v>11886265.1</v>
      </c>
      <c r="G76" s="13">
        <v>101.6348</v>
      </c>
      <c r="H76" s="13">
        <v>42656.534189999998</v>
      </c>
      <c r="I76" s="5">
        <v>9.2006077090000006E-3</v>
      </c>
      <c r="J76" s="5">
        <v>1.2763793355000001E-2</v>
      </c>
      <c r="K76" s="5">
        <v>8.3083190800000003E-4</v>
      </c>
      <c r="L76" s="53"/>
      <c r="M76" s="25"/>
    </row>
    <row r="77" spans="2:13" x14ac:dyDescent="0.2">
      <c r="B77" s="17" t="s">
        <v>2104</v>
      </c>
      <c r="C77" s="14" t="s">
        <v>2105</v>
      </c>
      <c r="D77" s="14" t="s">
        <v>47</v>
      </c>
      <c r="E77" s="18">
        <v>44119</v>
      </c>
      <c r="F77" s="13">
        <v>15852961.439999999</v>
      </c>
      <c r="G77" s="13">
        <v>111.8222</v>
      </c>
      <c r="H77" s="13">
        <v>62594.496910000002</v>
      </c>
      <c r="I77" s="5">
        <v>4.4120411493999999E-2</v>
      </c>
      <c r="J77" s="5">
        <v>1.8729679728999998E-2</v>
      </c>
      <c r="K77" s="5">
        <v>1.219168558E-3</v>
      </c>
      <c r="L77" s="53"/>
      <c r="M77" s="25"/>
    </row>
    <row r="78" spans="2:13" x14ac:dyDescent="0.2">
      <c r="B78" s="17" t="s">
        <v>2106</v>
      </c>
      <c r="C78" s="14" t="s">
        <v>2107</v>
      </c>
      <c r="D78" s="14" t="s">
        <v>47</v>
      </c>
      <c r="E78" s="18">
        <v>44763</v>
      </c>
      <c r="F78" s="13">
        <v>10000000</v>
      </c>
      <c r="G78" s="13">
        <v>100.2431</v>
      </c>
      <c r="H78" s="13">
        <v>35395.838620000002</v>
      </c>
      <c r="I78" s="5">
        <v>0.28571428571399998</v>
      </c>
      <c r="J78" s="5">
        <v>1.0591230121E-2</v>
      </c>
      <c r="K78" s="5">
        <v>6.8941353699999996E-4</v>
      </c>
      <c r="L78" s="53"/>
      <c r="M78" s="25"/>
    </row>
    <row r="79" spans="2:13" x14ac:dyDescent="0.2">
      <c r="B79" s="17" t="s">
        <v>2108</v>
      </c>
      <c r="C79" s="14" t="s">
        <v>2109</v>
      </c>
      <c r="D79" s="14" t="s">
        <v>47</v>
      </c>
      <c r="E79" s="18">
        <v>44518</v>
      </c>
      <c r="F79" s="13">
        <v>23194423.02</v>
      </c>
      <c r="G79" s="13">
        <v>110.7564</v>
      </c>
      <c r="H79" s="13">
        <v>90708.946320000003</v>
      </c>
      <c r="I79" s="5">
        <v>0.115293612765</v>
      </c>
      <c r="J79" s="5">
        <v>2.7142154615000001E-2</v>
      </c>
      <c r="K79" s="5">
        <v>1.766760671E-3</v>
      </c>
      <c r="L79" s="53"/>
      <c r="M79" s="25"/>
    </row>
    <row r="80" spans="2:13" x14ac:dyDescent="0.2">
      <c r="B80" s="17" t="s">
        <v>2110</v>
      </c>
      <c r="C80" s="14" t="s">
        <v>2111</v>
      </c>
      <c r="D80" s="14" t="s">
        <v>47</v>
      </c>
      <c r="E80" s="18">
        <v>44728</v>
      </c>
      <c r="F80" s="13">
        <v>10037022.98</v>
      </c>
      <c r="G80" s="13">
        <v>99.861800000000002</v>
      </c>
      <c r="H80" s="13">
        <v>35391.749069999998</v>
      </c>
      <c r="I80" s="5">
        <v>0.74046646846099995</v>
      </c>
      <c r="J80" s="5">
        <v>1.0590006436000001E-2</v>
      </c>
      <c r="K80" s="5">
        <v>6.8933388400000003E-4</v>
      </c>
      <c r="L80" s="53"/>
      <c r="M80" s="25"/>
    </row>
    <row r="81" spans="2:13" x14ac:dyDescent="0.2">
      <c r="B81" s="17" t="s">
        <v>2112</v>
      </c>
      <c r="C81" s="14" t="s">
        <v>2113</v>
      </c>
      <c r="D81" s="14" t="s">
        <v>47</v>
      </c>
      <c r="E81" s="18">
        <v>43983</v>
      </c>
      <c r="F81" s="13">
        <v>21107411.719999999</v>
      </c>
      <c r="G81" s="13">
        <v>130.4864</v>
      </c>
      <c r="H81" s="13">
        <v>97251.867249999996</v>
      </c>
      <c r="I81" s="5">
        <v>1.7374347025E-2</v>
      </c>
      <c r="J81" s="5">
        <v>2.9099943550999999E-2</v>
      </c>
      <c r="K81" s="5">
        <v>1.8941987659999999E-3</v>
      </c>
      <c r="L81" s="53"/>
      <c r="M81" s="25"/>
    </row>
    <row r="82" spans="2:13" x14ac:dyDescent="0.2">
      <c r="B82" s="17" t="s">
        <v>2114</v>
      </c>
      <c r="C82" s="14" t="s">
        <v>2115</v>
      </c>
      <c r="D82" s="14" t="s">
        <v>47</v>
      </c>
      <c r="E82" s="18">
        <v>44605</v>
      </c>
      <c r="F82" s="13">
        <v>14999999.98</v>
      </c>
      <c r="G82" s="13">
        <v>107.93340000000001</v>
      </c>
      <c r="H82" s="13">
        <v>57166.925230000001</v>
      </c>
      <c r="I82" s="5">
        <v>4.5243000093000002E-2</v>
      </c>
      <c r="J82" s="5">
        <v>1.7105628346000001E-2</v>
      </c>
      <c r="K82" s="5">
        <v>1.113454397E-3</v>
      </c>
      <c r="L82" s="53"/>
      <c r="M82" s="25"/>
    </row>
    <row r="83" spans="2:13" x14ac:dyDescent="0.2">
      <c r="B83" s="17" t="s">
        <v>2116</v>
      </c>
      <c r="C83" s="14" t="s">
        <v>2117</v>
      </c>
      <c r="D83" s="14" t="s">
        <v>47</v>
      </c>
      <c r="E83" s="18">
        <v>43864</v>
      </c>
      <c r="F83" s="13">
        <v>3770385.91</v>
      </c>
      <c r="G83" s="13">
        <v>115.0253</v>
      </c>
      <c r="H83" s="13">
        <v>15313.585789999999</v>
      </c>
      <c r="I83" s="5">
        <v>4.1249320889999996E-3</v>
      </c>
      <c r="J83" s="5">
        <v>4.582168904E-3</v>
      </c>
      <c r="K83" s="5">
        <v>2.9826651200000001E-4</v>
      </c>
      <c r="L83" s="53"/>
      <c r="M83" s="25"/>
    </row>
    <row r="84" spans="2:13" x14ac:dyDescent="0.2">
      <c r="B84" s="17" t="s">
        <v>2118</v>
      </c>
      <c r="C84" s="14" t="s">
        <v>2119</v>
      </c>
      <c r="D84" s="14" t="s">
        <v>48</v>
      </c>
      <c r="E84" s="18">
        <v>44508</v>
      </c>
      <c r="F84" s="13">
        <v>5500000</v>
      </c>
      <c r="G84" s="13">
        <v>131.4777</v>
      </c>
      <c r="H84" s="13">
        <v>27165.725180000001</v>
      </c>
      <c r="I84" s="5">
        <v>5.7894736839999997E-3</v>
      </c>
      <c r="J84" s="5">
        <v>8.1285952809999999E-3</v>
      </c>
      <c r="K84" s="5">
        <v>5.2911357399999998E-4</v>
      </c>
      <c r="L84" s="53"/>
      <c r="M84" s="25"/>
    </row>
    <row r="85" spans="2:13" x14ac:dyDescent="0.2">
      <c r="B85" s="17" t="s">
        <v>2120</v>
      </c>
      <c r="C85" s="14" t="s">
        <v>2121</v>
      </c>
      <c r="D85" s="14" t="s">
        <v>47</v>
      </c>
      <c r="E85" s="18">
        <v>44564</v>
      </c>
      <c r="F85" s="13">
        <v>5271300</v>
      </c>
      <c r="G85" s="13">
        <v>92.078000000000003</v>
      </c>
      <c r="H85" s="13">
        <v>17138.441599999998</v>
      </c>
      <c r="I85" s="5">
        <v>8.0848160749000003E-2</v>
      </c>
      <c r="J85" s="5">
        <v>5.1282067600000002E-3</v>
      </c>
      <c r="K85" s="5">
        <v>3.33809682E-4</v>
      </c>
      <c r="L85" s="53"/>
      <c r="M85" s="25"/>
    </row>
    <row r="86" spans="2:13" x14ac:dyDescent="0.2">
      <c r="B86" s="17" t="s">
        <v>2122</v>
      </c>
      <c r="C86" s="14" t="s">
        <v>2123</v>
      </c>
      <c r="D86" s="14" t="s">
        <v>47</v>
      </c>
      <c r="E86" s="18">
        <v>44858</v>
      </c>
      <c r="F86" s="13">
        <v>540417</v>
      </c>
      <c r="G86" s="13">
        <v>100</v>
      </c>
      <c r="H86" s="13">
        <v>1908.2124200000001</v>
      </c>
      <c r="I86" s="5">
        <v>5.555977244E-3</v>
      </c>
      <c r="J86" s="5">
        <v>5.7098002600000002E-4</v>
      </c>
      <c r="K86" s="5">
        <v>3.71667271253868E-5</v>
      </c>
      <c r="L86" s="53"/>
      <c r="M86" s="25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N44"/>
  <sheetViews>
    <sheetView rightToLeft="1" topLeftCell="A10" workbookViewId="0"/>
  </sheetViews>
  <sheetFormatPr defaultRowHeight="12.75" customHeight="1" x14ac:dyDescent="0.2"/>
  <cols>
    <col min="2" max="2" width="32.42578125" bestFit="1" customWidth="1"/>
    <col min="3" max="3" width="26.28515625" bestFit="1" customWidth="1"/>
    <col min="4" max="4" width="29.7109375" bestFit="1" customWidth="1"/>
    <col min="5" max="5" width="13.28515625" bestFit="1" customWidth="1"/>
    <col min="6" max="6" width="12.85546875" bestFit="1" customWidth="1"/>
    <col min="7" max="7" width="12.7109375" bestFit="1" customWidth="1"/>
    <col min="8" max="8" width="8.140625" bestFit="1" customWidth="1"/>
    <col min="9" max="9" width="11.28515625" bestFit="1" customWidth="1"/>
    <col min="10" max="10" width="21.7109375" bestFit="1" customWidth="1"/>
    <col min="11" max="11" width="25.28515625" bestFit="1" customWidth="1"/>
    <col min="12" max="12" width="22.85546875" bestFit="1" customWidth="1"/>
    <col min="13" max="13" width="6" bestFit="1" customWidth="1"/>
    <col min="14" max="14" width="8.85546875" bestFit="1" customWidth="1"/>
  </cols>
  <sheetData>
    <row r="1" spans="2:14" ht="12.75" customHeight="1" x14ac:dyDescent="0.2">
      <c r="B1" s="1" t="s">
        <v>66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2124</v>
      </c>
    </row>
    <row r="4" spans="2:14" ht="12.75" customHeight="1" x14ac:dyDescent="0.2">
      <c r="B4" s="1" t="s">
        <v>2125</v>
      </c>
    </row>
    <row r="6" spans="2:14" s="25" customFormat="1" ht="12.75" customHeight="1" x14ac:dyDescent="0.2">
      <c r="B6" s="92" t="s">
        <v>2126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14" s="25" customFormat="1" ht="12.75" customHeight="1" x14ac:dyDescent="0.2">
      <c r="B7" s="95" t="s">
        <v>2127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14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73</v>
      </c>
      <c r="F8" s="30" t="s">
        <v>134</v>
      </c>
      <c r="G8" s="30" t="s">
        <v>136</v>
      </c>
      <c r="H8" s="30" t="s">
        <v>137</v>
      </c>
      <c r="I8" s="30" t="s">
        <v>6</v>
      </c>
      <c r="J8" s="30" t="s">
        <v>139</v>
      </c>
      <c r="K8" s="30" t="s">
        <v>77</v>
      </c>
      <c r="L8" s="30" t="s">
        <v>232</v>
      </c>
    </row>
    <row r="9" spans="2:14" s="25" customFormat="1" ht="12.75" customHeight="1" x14ac:dyDescent="0.2">
      <c r="B9" s="31"/>
      <c r="C9" s="31"/>
      <c r="D9" s="31"/>
      <c r="E9" s="31"/>
      <c r="F9" s="31"/>
      <c r="G9" s="32" t="s">
        <v>143</v>
      </c>
      <c r="H9" s="32" t="s">
        <v>144</v>
      </c>
      <c r="I9" s="32" t="s">
        <v>8</v>
      </c>
      <c r="J9" s="32" t="s">
        <v>9</v>
      </c>
      <c r="K9" s="32" t="s">
        <v>9</v>
      </c>
      <c r="L9" s="32" t="s">
        <v>9</v>
      </c>
    </row>
    <row r="10" spans="2:14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</row>
    <row r="11" spans="2:14" ht="12.75" customHeight="1" x14ac:dyDescent="0.2">
      <c r="B11" s="8" t="s">
        <v>2128</v>
      </c>
      <c r="C11" s="4"/>
      <c r="D11" s="4"/>
      <c r="E11" s="4"/>
      <c r="F11" s="4"/>
      <c r="G11" s="4"/>
      <c r="H11" s="4"/>
      <c r="I11" s="12">
        <v>120028.97567</v>
      </c>
      <c r="J11" s="4"/>
      <c r="K11" s="9">
        <v>1</v>
      </c>
      <c r="L11" s="9">
        <v>2.3378341629999998E-3</v>
      </c>
    </row>
    <row r="12" spans="2:14" ht="12.75" customHeight="1" x14ac:dyDescent="0.2">
      <c r="B12" s="8" t="s">
        <v>2129</v>
      </c>
      <c r="C12" s="4"/>
      <c r="D12" s="4"/>
      <c r="E12" s="4"/>
      <c r="F12" s="4"/>
      <c r="G12" s="4"/>
      <c r="H12" s="4"/>
      <c r="I12" s="12">
        <v>17645.504529999998</v>
      </c>
      <c r="J12" s="4"/>
      <c r="K12" s="9">
        <v>0.14701037338199999</v>
      </c>
      <c r="L12" s="9">
        <v>3.4368587300000002E-4</v>
      </c>
    </row>
    <row r="13" spans="2:14" ht="12.75" customHeight="1" x14ac:dyDescent="0.2">
      <c r="B13" s="10" t="s">
        <v>2130</v>
      </c>
      <c r="C13" s="6" t="s">
        <v>2131</v>
      </c>
      <c r="D13" s="6" t="s">
        <v>1189</v>
      </c>
      <c r="E13" s="6" t="s">
        <v>46</v>
      </c>
      <c r="F13" s="18">
        <v>44355</v>
      </c>
      <c r="G13" s="13">
        <v>785519</v>
      </c>
      <c r="H13" s="13">
        <v>5.1957000000000004</v>
      </c>
      <c r="I13" s="13">
        <v>40.813209999999998</v>
      </c>
      <c r="J13" s="4"/>
      <c r="K13" s="5">
        <v>3.4002797800000001E-4</v>
      </c>
      <c r="L13" s="5">
        <v>7.9492902534462398E-7</v>
      </c>
      <c r="M13" s="53"/>
      <c r="N13" s="25"/>
    </row>
    <row r="14" spans="2:14" ht="12.75" customHeight="1" x14ac:dyDescent="0.2">
      <c r="B14" s="10" t="s">
        <v>2132</v>
      </c>
      <c r="C14" s="6" t="s">
        <v>2133</v>
      </c>
      <c r="D14" s="6" t="s">
        <v>496</v>
      </c>
      <c r="E14" s="6" t="s">
        <v>46</v>
      </c>
      <c r="F14" s="18">
        <v>44812</v>
      </c>
      <c r="G14" s="13">
        <v>1578058</v>
      </c>
      <c r="H14" s="13">
        <v>74.22</v>
      </c>
      <c r="I14" s="13">
        <v>1171.2346700000001</v>
      </c>
      <c r="J14" s="4"/>
      <c r="K14" s="5">
        <v>9.7579327279999992E-3</v>
      </c>
      <c r="L14" s="5">
        <v>2.2812428492464398E-5</v>
      </c>
      <c r="M14" s="53"/>
      <c r="N14" s="25"/>
    </row>
    <row r="15" spans="2:14" ht="12.75" customHeight="1" x14ac:dyDescent="0.2">
      <c r="B15" s="10" t="s">
        <v>2134</v>
      </c>
      <c r="C15" s="6" t="s">
        <v>2135</v>
      </c>
      <c r="D15" s="6" t="s">
        <v>1918</v>
      </c>
      <c r="E15" s="6" t="s">
        <v>46</v>
      </c>
      <c r="F15" s="18">
        <v>44175</v>
      </c>
      <c r="G15" s="13">
        <v>4280000</v>
      </c>
      <c r="H15" s="13">
        <v>2.0999999999999999E-3</v>
      </c>
      <c r="I15" s="13">
        <v>8.9870000000000005E-2</v>
      </c>
      <c r="J15" s="4"/>
      <c r="K15" s="5">
        <v>7.4873587396998902E-7</v>
      </c>
      <c r="L15" s="5">
        <v>1.75042030528158E-9</v>
      </c>
      <c r="M15" s="53"/>
      <c r="N15" s="25"/>
    </row>
    <row r="16" spans="2:14" ht="12.75" customHeight="1" x14ac:dyDescent="0.2">
      <c r="B16" s="10" t="s">
        <v>2136</v>
      </c>
      <c r="C16" s="6" t="s">
        <v>2137</v>
      </c>
      <c r="D16" s="6" t="s">
        <v>2138</v>
      </c>
      <c r="E16" s="6" t="s">
        <v>46</v>
      </c>
      <c r="F16" s="18">
        <v>44468</v>
      </c>
      <c r="G16" s="13">
        <v>2105964</v>
      </c>
      <c r="H16" s="13">
        <v>209.55</v>
      </c>
      <c r="I16" s="13">
        <v>4413.04756</v>
      </c>
      <c r="J16" s="4"/>
      <c r="K16" s="5">
        <v>3.6766518545000001E-2</v>
      </c>
      <c r="L16" s="5">
        <v>8.5954023113356495E-5</v>
      </c>
      <c r="M16" s="53"/>
      <c r="N16" s="25"/>
    </row>
    <row r="17" spans="2:14" ht="12.75" customHeight="1" x14ac:dyDescent="0.2">
      <c r="B17" s="10" t="s">
        <v>2139</v>
      </c>
      <c r="C17" s="6" t="s">
        <v>2140</v>
      </c>
      <c r="D17" s="6" t="s">
        <v>2138</v>
      </c>
      <c r="E17" s="6" t="s">
        <v>46</v>
      </c>
      <c r="F17" s="18">
        <v>44609</v>
      </c>
      <c r="G17" s="13">
        <v>5500551</v>
      </c>
      <c r="H17" s="13">
        <v>17.745999999999999</v>
      </c>
      <c r="I17" s="13">
        <v>976.12778000000003</v>
      </c>
      <c r="J17" s="4"/>
      <c r="K17" s="5">
        <v>8.1324344769999994E-3</v>
      </c>
      <c r="L17" s="5">
        <v>1.9012283149676601E-5</v>
      </c>
      <c r="M17" s="53"/>
      <c r="N17" s="25"/>
    </row>
    <row r="18" spans="2:14" ht="12.75" customHeight="1" x14ac:dyDescent="0.2">
      <c r="B18" s="10" t="s">
        <v>2141</v>
      </c>
      <c r="C18" s="6" t="s">
        <v>2142</v>
      </c>
      <c r="D18" s="6" t="s">
        <v>2143</v>
      </c>
      <c r="E18" s="6" t="s">
        <v>46</v>
      </c>
      <c r="F18" s="18">
        <v>44038</v>
      </c>
      <c r="G18" s="13">
        <v>46668</v>
      </c>
      <c r="H18" s="13">
        <v>1E-3</v>
      </c>
      <c r="I18" s="13">
        <v>4.6999999999999999E-4</v>
      </c>
      <c r="J18" s="4"/>
      <c r="K18" s="5">
        <v>3.9157211612984804E-9</v>
      </c>
      <c r="L18" s="5">
        <v>9.1543067039317301E-12</v>
      </c>
      <c r="M18" s="53"/>
      <c r="N18" s="25"/>
    </row>
    <row r="19" spans="2:14" ht="12.75" customHeight="1" x14ac:dyDescent="0.2">
      <c r="B19" s="10" t="s">
        <v>2144</v>
      </c>
      <c r="C19" s="6" t="s">
        <v>2145</v>
      </c>
      <c r="D19" s="6" t="s">
        <v>2143</v>
      </c>
      <c r="E19" s="6" t="s">
        <v>46</v>
      </c>
      <c r="F19" s="18">
        <v>44174</v>
      </c>
      <c r="G19" s="13">
        <v>5000</v>
      </c>
      <c r="H19" s="13">
        <v>6.5087999999999999</v>
      </c>
      <c r="I19" s="13">
        <v>0.32544000000000001</v>
      </c>
      <c r="J19" s="4"/>
      <c r="K19" s="5">
        <v>2.71134530794251E-6</v>
      </c>
      <c r="L19" s="5">
        <v>6.3386756887819996E-9</v>
      </c>
      <c r="M19" s="53"/>
      <c r="N19" s="25"/>
    </row>
    <row r="20" spans="2:14" ht="12.75" customHeight="1" x14ac:dyDescent="0.2">
      <c r="B20" s="10" t="s">
        <v>2146</v>
      </c>
      <c r="C20" s="6" t="s">
        <v>2147</v>
      </c>
      <c r="D20" s="6" t="s">
        <v>1324</v>
      </c>
      <c r="E20" s="6" t="s">
        <v>46</v>
      </c>
      <c r="F20" s="18">
        <v>44089</v>
      </c>
      <c r="G20" s="13">
        <v>3794686</v>
      </c>
      <c r="H20" s="13">
        <v>0.3584</v>
      </c>
      <c r="I20" s="13">
        <v>13.600160000000001</v>
      </c>
      <c r="J20" s="4"/>
      <c r="K20" s="5">
        <v>1.13307307E-4</v>
      </c>
      <c r="L20" s="5">
        <v>2.64893693324562E-7</v>
      </c>
      <c r="M20" s="53"/>
      <c r="N20" s="25"/>
    </row>
    <row r="21" spans="2:14" ht="12.75" customHeight="1" x14ac:dyDescent="0.2">
      <c r="B21" s="10" t="s">
        <v>2148</v>
      </c>
      <c r="C21" s="6" t="s">
        <v>2149</v>
      </c>
      <c r="D21" s="6" t="s">
        <v>1687</v>
      </c>
      <c r="E21" s="6" t="s">
        <v>46</v>
      </c>
      <c r="F21" s="18">
        <v>44817</v>
      </c>
      <c r="G21" s="13">
        <v>112065</v>
      </c>
      <c r="H21" s="13">
        <v>2059.1379999999999</v>
      </c>
      <c r="I21" s="13">
        <v>2307.5729999999999</v>
      </c>
      <c r="J21" s="4"/>
      <c r="K21" s="5">
        <v>1.9225132823999999E-2</v>
      </c>
      <c r="L21" s="5">
        <v>4.4945172305769903E-5</v>
      </c>
      <c r="M21" s="53"/>
      <c r="N21" s="25"/>
    </row>
    <row r="22" spans="2:14" ht="12.75" customHeight="1" x14ac:dyDescent="0.2">
      <c r="B22" s="10" t="s">
        <v>2150</v>
      </c>
      <c r="C22" s="6" t="s">
        <v>2151</v>
      </c>
      <c r="D22" s="6" t="s">
        <v>2152</v>
      </c>
      <c r="E22" s="6" t="s">
        <v>46</v>
      </c>
      <c r="F22" s="18">
        <v>43824</v>
      </c>
      <c r="G22" s="13">
        <v>350000</v>
      </c>
      <c r="H22" s="13">
        <v>0.65110000000000001</v>
      </c>
      <c r="I22" s="13">
        <v>2.2788300000000001</v>
      </c>
      <c r="J22" s="4"/>
      <c r="K22" s="5">
        <v>1.8985665646812401E-5</v>
      </c>
      <c r="L22" s="5">
        <v>4.4385337757703703E-8</v>
      </c>
      <c r="M22" s="53"/>
      <c r="N22" s="25"/>
    </row>
    <row r="23" spans="2:14" ht="12.75" customHeight="1" x14ac:dyDescent="0.2">
      <c r="B23" s="10" t="s">
        <v>2153</v>
      </c>
      <c r="C23" s="6" t="s">
        <v>2154</v>
      </c>
      <c r="D23" s="6" t="s">
        <v>2152</v>
      </c>
      <c r="E23" s="6" t="s">
        <v>46</v>
      </c>
      <c r="F23" s="18">
        <v>44489</v>
      </c>
      <c r="G23" s="13">
        <v>6315000</v>
      </c>
      <c r="H23" s="13">
        <v>65.788700000000006</v>
      </c>
      <c r="I23" s="13">
        <v>4154.5564000000004</v>
      </c>
      <c r="J23" s="4"/>
      <c r="K23" s="5">
        <v>3.4612945555000003E-2</v>
      </c>
      <c r="L23" s="5">
        <v>8.0919326605069096E-5</v>
      </c>
      <c r="M23" s="53"/>
      <c r="N23" s="25"/>
    </row>
    <row r="24" spans="2:14" ht="12.75" customHeight="1" x14ac:dyDescent="0.2">
      <c r="B24" s="76" t="s">
        <v>2644</v>
      </c>
      <c r="C24" s="6" t="s">
        <v>2155</v>
      </c>
      <c r="D24" s="6" t="s">
        <v>1853</v>
      </c>
      <c r="E24" s="6" t="s">
        <v>46</v>
      </c>
      <c r="F24" s="18">
        <v>44307</v>
      </c>
      <c r="G24" s="13">
        <v>4166666.99</v>
      </c>
      <c r="H24" s="13">
        <v>14.078099999999999</v>
      </c>
      <c r="I24" s="13">
        <v>586.58753999999999</v>
      </c>
      <c r="J24" s="4"/>
      <c r="K24" s="5">
        <v>4.8870494529999996E-3</v>
      </c>
      <c r="L24" s="5">
        <v>1.1425111169925099E-5</v>
      </c>
      <c r="M24" s="53"/>
      <c r="N24" s="25"/>
    </row>
    <row r="25" spans="2:14" ht="12.75" customHeight="1" x14ac:dyDescent="0.2">
      <c r="B25" s="10" t="s">
        <v>2156</v>
      </c>
      <c r="C25" s="6" t="s">
        <v>2157</v>
      </c>
      <c r="D25" s="6" t="s">
        <v>1853</v>
      </c>
      <c r="E25" s="6" t="s">
        <v>46</v>
      </c>
      <c r="F25" s="18">
        <v>44073</v>
      </c>
      <c r="G25" s="13">
        <v>912000</v>
      </c>
      <c r="H25" s="13">
        <v>14.9971</v>
      </c>
      <c r="I25" s="13">
        <v>136.77356</v>
      </c>
      <c r="J25" s="4"/>
      <c r="K25" s="5">
        <v>1.1395045170000001E-3</v>
      </c>
      <c r="L25" s="5">
        <v>2.6639725898481E-6</v>
      </c>
      <c r="M25" s="53"/>
      <c r="N25" s="25"/>
    </row>
    <row r="26" spans="2:14" ht="12.75" customHeight="1" x14ac:dyDescent="0.2">
      <c r="B26" s="10" t="s">
        <v>2158</v>
      </c>
      <c r="C26" s="6" t="s">
        <v>2159</v>
      </c>
      <c r="D26" s="6" t="s">
        <v>1262</v>
      </c>
      <c r="E26" s="6" t="s">
        <v>46</v>
      </c>
      <c r="F26" s="18">
        <v>44824</v>
      </c>
      <c r="G26" s="13">
        <v>89000</v>
      </c>
      <c r="H26" s="13">
        <v>488.09190000000001</v>
      </c>
      <c r="I26" s="13">
        <v>434.40179000000001</v>
      </c>
      <c r="J26" s="4"/>
      <c r="K26" s="5">
        <v>3.6191410240000001E-3</v>
      </c>
      <c r="L26" s="5">
        <v>8.4609515285041306E-6</v>
      </c>
      <c r="M26" s="53"/>
      <c r="N26" s="25"/>
    </row>
    <row r="27" spans="2:14" ht="12.75" customHeight="1" x14ac:dyDescent="0.2">
      <c r="B27" s="10" t="s">
        <v>2160</v>
      </c>
      <c r="C27" s="6" t="s">
        <v>2161</v>
      </c>
      <c r="D27" s="6" t="s">
        <v>1262</v>
      </c>
      <c r="E27" s="6" t="s">
        <v>46</v>
      </c>
      <c r="F27" s="18">
        <v>43993</v>
      </c>
      <c r="G27" s="13">
        <v>381000</v>
      </c>
      <c r="H27" s="13">
        <v>51.127699999999997</v>
      </c>
      <c r="I27" s="13">
        <v>194.79652999999999</v>
      </c>
      <c r="J27" s="4"/>
      <c r="K27" s="5">
        <v>1.622912541E-3</v>
      </c>
      <c r="L27" s="5">
        <v>3.79410038400348E-6</v>
      </c>
      <c r="M27" s="53"/>
      <c r="N27" s="25"/>
    </row>
    <row r="28" spans="2:14" ht="12.75" customHeight="1" x14ac:dyDescent="0.2">
      <c r="B28" s="10" t="s">
        <v>2162</v>
      </c>
      <c r="C28" s="6" t="s">
        <v>2163</v>
      </c>
      <c r="D28" s="6" t="s">
        <v>720</v>
      </c>
      <c r="E28" s="6" t="s">
        <v>46</v>
      </c>
      <c r="F28" s="18">
        <v>43877</v>
      </c>
      <c r="G28" s="13">
        <v>397552</v>
      </c>
      <c r="H28" s="13">
        <v>522.92129999999997</v>
      </c>
      <c r="I28" s="13">
        <v>2078.8840799999998</v>
      </c>
      <c r="J28" s="4"/>
      <c r="K28" s="5">
        <v>1.7319851880000001E-2</v>
      </c>
      <c r="L28" s="5">
        <v>4.0490941426044597E-5</v>
      </c>
      <c r="M28" s="53"/>
      <c r="N28" s="25"/>
    </row>
    <row r="29" spans="2:14" ht="12.75" customHeight="1" x14ac:dyDescent="0.2">
      <c r="B29" s="10" t="s">
        <v>2164</v>
      </c>
      <c r="C29" s="6" t="s">
        <v>2165</v>
      </c>
      <c r="D29" s="6" t="s">
        <v>720</v>
      </c>
      <c r="E29" s="6" t="s">
        <v>46</v>
      </c>
      <c r="F29" s="18">
        <v>43958</v>
      </c>
      <c r="G29" s="13">
        <v>3760340</v>
      </c>
      <c r="H29" s="13">
        <v>19.726800000000001</v>
      </c>
      <c r="I29" s="13">
        <v>741.79475000000002</v>
      </c>
      <c r="J29" s="4"/>
      <c r="K29" s="5">
        <v>6.1801306379999999E-3</v>
      </c>
      <c r="L29" s="5">
        <v>1.44481205380135E-5</v>
      </c>
      <c r="M29" s="53"/>
      <c r="N29" s="25"/>
    </row>
    <row r="30" spans="2:14" ht="12.75" customHeight="1" x14ac:dyDescent="0.2">
      <c r="B30" s="10" t="s">
        <v>2166</v>
      </c>
      <c r="C30" s="6" t="s">
        <v>2167</v>
      </c>
      <c r="D30" s="6" t="s">
        <v>424</v>
      </c>
      <c r="E30" s="6" t="s">
        <v>46</v>
      </c>
      <c r="F30" s="18">
        <v>44719</v>
      </c>
      <c r="G30" s="13">
        <v>9199365</v>
      </c>
      <c r="H30" s="13">
        <v>3.4099999999999998E-2</v>
      </c>
      <c r="I30" s="13">
        <v>3.1369799999999999</v>
      </c>
      <c r="J30" s="4"/>
      <c r="K30" s="5">
        <v>2.613518929483E-5</v>
      </c>
      <c r="L30" s="5">
        <v>6.1099738391701599E-8</v>
      </c>
      <c r="M30" s="53"/>
      <c r="N30" s="25"/>
    </row>
    <row r="31" spans="2:14" ht="12.75" customHeight="1" x14ac:dyDescent="0.2">
      <c r="B31" s="10" t="s">
        <v>2168</v>
      </c>
      <c r="C31" s="6" t="s">
        <v>2169</v>
      </c>
      <c r="D31" s="6" t="s">
        <v>424</v>
      </c>
      <c r="E31" s="6" t="s">
        <v>46</v>
      </c>
      <c r="F31" s="18">
        <v>44735</v>
      </c>
      <c r="G31" s="13">
        <v>340000</v>
      </c>
      <c r="H31" s="13">
        <v>34.250999999999998</v>
      </c>
      <c r="I31" s="13">
        <v>116.4534</v>
      </c>
      <c r="J31" s="4"/>
      <c r="K31" s="5">
        <v>9.7021072900000001E-4</v>
      </c>
      <c r="L31" s="5">
        <v>2.2681917879056198E-6</v>
      </c>
      <c r="M31" s="53"/>
      <c r="N31" s="25"/>
    </row>
    <row r="32" spans="2:14" ht="12.75" customHeight="1" x14ac:dyDescent="0.2">
      <c r="B32" s="10" t="s">
        <v>2170</v>
      </c>
      <c r="C32" s="6" t="s">
        <v>2171</v>
      </c>
      <c r="D32" s="6" t="s">
        <v>992</v>
      </c>
      <c r="E32" s="6" t="s">
        <v>46</v>
      </c>
      <c r="F32" s="18">
        <v>44329</v>
      </c>
      <c r="G32" s="13">
        <v>714300</v>
      </c>
      <c r="H32" s="13">
        <v>1.0999999999999999E-2</v>
      </c>
      <c r="I32" s="13">
        <v>7.8560000000000005E-2</v>
      </c>
      <c r="J32" s="4"/>
      <c r="K32" s="5">
        <v>6.5450862645023199E-7</v>
      </c>
      <c r="L32" s="5">
        <v>1.53013262693803E-9</v>
      </c>
      <c r="M32" s="53"/>
      <c r="N32" s="25"/>
    </row>
    <row r="33" spans="2:14" ht="12.75" customHeight="1" x14ac:dyDescent="0.2">
      <c r="B33" s="10" t="s">
        <v>2172</v>
      </c>
      <c r="C33" s="6" t="s">
        <v>2173</v>
      </c>
      <c r="D33" s="6" t="s">
        <v>992</v>
      </c>
      <c r="E33" s="6" t="s">
        <v>46</v>
      </c>
      <c r="F33" s="18">
        <v>44224</v>
      </c>
      <c r="G33" s="13">
        <v>10775333</v>
      </c>
      <c r="H33" s="13">
        <v>2.5331000000000001</v>
      </c>
      <c r="I33" s="13">
        <v>272.94995</v>
      </c>
      <c r="J33" s="4"/>
      <c r="K33" s="5">
        <v>2.2740338190000002E-3</v>
      </c>
      <c r="L33" s="5">
        <v>5.3163139513251697E-6</v>
      </c>
      <c r="M33" s="53"/>
      <c r="N33" s="25"/>
    </row>
    <row r="34" spans="2:14" ht="12.75" customHeight="1" x14ac:dyDescent="0.2">
      <c r="B34" s="8" t="s">
        <v>2174</v>
      </c>
      <c r="C34" s="4"/>
      <c r="D34" s="4"/>
      <c r="E34" s="4"/>
      <c r="F34" s="4"/>
      <c r="G34" s="4"/>
      <c r="H34" s="4"/>
      <c r="I34" s="12">
        <v>102383.47113999999</v>
      </c>
      <c r="J34" s="4"/>
      <c r="K34" s="9">
        <v>0.85298962661699995</v>
      </c>
      <c r="L34" s="9">
        <v>1.994148289E-3</v>
      </c>
      <c r="M34" s="53"/>
      <c r="N34" s="25"/>
    </row>
    <row r="35" spans="2:14" ht="12.75" customHeight="1" x14ac:dyDescent="0.2">
      <c r="B35" s="71" t="s">
        <v>2175</v>
      </c>
      <c r="C35" s="6" t="s">
        <v>2176</v>
      </c>
      <c r="D35" s="6" t="s">
        <v>2177</v>
      </c>
      <c r="E35" s="6" t="s">
        <v>47</v>
      </c>
      <c r="F35" s="18">
        <v>44195</v>
      </c>
      <c r="G35" s="13">
        <v>20000</v>
      </c>
      <c r="H35" s="13">
        <v>0.26269999999999999</v>
      </c>
      <c r="I35" s="13">
        <v>0.18551999999999999</v>
      </c>
      <c r="J35" s="4"/>
      <c r="K35" s="5">
        <v>1.5456267869023301E-6</v>
      </c>
      <c r="L35" s="5">
        <v>3.6134191057732201E-9</v>
      </c>
      <c r="M35" s="53"/>
      <c r="N35" s="25"/>
    </row>
    <row r="36" spans="2:14" ht="12.75" customHeight="1" x14ac:dyDescent="0.2">
      <c r="B36" s="71" t="s">
        <v>2178</v>
      </c>
      <c r="C36" s="6" t="s">
        <v>2179</v>
      </c>
      <c r="D36" s="6" t="s">
        <v>1469</v>
      </c>
      <c r="E36" s="6" t="s">
        <v>58</v>
      </c>
      <c r="F36" s="18">
        <v>44214</v>
      </c>
      <c r="G36" s="13">
        <v>447166.98</v>
      </c>
      <c r="H36" s="13">
        <v>402.75599999999997</v>
      </c>
      <c r="I36" s="13">
        <v>6877.2674200000001</v>
      </c>
      <c r="J36" s="4"/>
      <c r="K36" s="5">
        <v>5.7296726740999997E-2</v>
      </c>
      <c r="L36" s="5">
        <v>1.33950245E-4</v>
      </c>
      <c r="M36" s="53"/>
      <c r="N36" s="25"/>
    </row>
    <row r="37" spans="2:14" ht="12.75" customHeight="1" x14ac:dyDescent="0.2">
      <c r="B37" s="71" t="s">
        <v>2180</v>
      </c>
      <c r="C37" s="6" t="s">
        <v>2181</v>
      </c>
      <c r="D37" s="6" t="s">
        <v>1510</v>
      </c>
      <c r="E37" s="6" t="s">
        <v>47</v>
      </c>
      <c r="F37" s="18">
        <v>44616</v>
      </c>
      <c r="G37" s="13">
        <v>600000</v>
      </c>
      <c r="H37" s="13">
        <v>100</v>
      </c>
      <c r="I37" s="13">
        <v>2118.6</v>
      </c>
      <c r="J37" s="4"/>
      <c r="K37" s="5">
        <v>1.7650737983000001E-2</v>
      </c>
      <c r="L37" s="5">
        <v>4.1264498261595201E-5</v>
      </c>
      <c r="M37" s="53"/>
      <c r="N37" s="25"/>
    </row>
    <row r="38" spans="2:14" ht="12.75" customHeight="1" x14ac:dyDescent="0.2">
      <c r="B38" s="71" t="s">
        <v>2182</v>
      </c>
      <c r="C38" s="6" t="s">
        <v>2183</v>
      </c>
      <c r="D38" s="6" t="s">
        <v>1044</v>
      </c>
      <c r="E38" s="6" t="s">
        <v>47</v>
      </c>
      <c r="F38" s="18">
        <v>44923</v>
      </c>
      <c r="G38" s="13">
        <v>11493701.08</v>
      </c>
      <c r="H38" s="13">
        <v>166.65649999999999</v>
      </c>
      <c r="I38" s="13">
        <v>67636.304780000006</v>
      </c>
      <c r="J38" s="4"/>
      <c r="K38" s="5">
        <v>0.56349980829500002</v>
      </c>
      <c r="L38" s="5">
        <v>1.3173691019999999E-3</v>
      </c>
      <c r="M38" s="53"/>
      <c r="N38" s="25"/>
    </row>
    <row r="39" spans="2:14" ht="12.75" customHeight="1" x14ac:dyDescent="0.2">
      <c r="B39" s="71" t="s">
        <v>2184</v>
      </c>
      <c r="C39" s="6" t="s">
        <v>2185</v>
      </c>
      <c r="D39" s="6" t="s">
        <v>1044</v>
      </c>
      <c r="E39" s="6" t="s">
        <v>47</v>
      </c>
      <c r="F39" s="18">
        <v>43907</v>
      </c>
      <c r="G39" s="13">
        <v>600000</v>
      </c>
      <c r="H39" s="13">
        <v>27.486999999999998</v>
      </c>
      <c r="I39" s="13">
        <v>582.33959000000004</v>
      </c>
      <c r="J39" s="4"/>
      <c r="K39" s="5">
        <v>4.8516584160000001E-3</v>
      </c>
      <c r="L39" s="5">
        <v>1.1342372792982699E-5</v>
      </c>
      <c r="M39" s="53"/>
      <c r="N39" s="25"/>
    </row>
    <row r="40" spans="2:14" ht="12.75" customHeight="1" x14ac:dyDescent="0.2">
      <c r="B40" s="71" t="s">
        <v>2186</v>
      </c>
      <c r="C40" s="6" t="s">
        <v>2187</v>
      </c>
      <c r="D40" s="6" t="s">
        <v>1044</v>
      </c>
      <c r="E40" s="6" t="s">
        <v>47</v>
      </c>
      <c r="F40" s="18">
        <v>44287</v>
      </c>
      <c r="G40" s="13">
        <v>432098.78</v>
      </c>
      <c r="H40" s="13">
        <v>471.21300000000002</v>
      </c>
      <c r="I40" s="13">
        <v>7189.4889700000003</v>
      </c>
      <c r="J40" s="4"/>
      <c r="K40" s="5">
        <v>5.9897944889999999E-2</v>
      </c>
      <c r="L40" s="5">
        <v>1.4003146099999999E-4</v>
      </c>
      <c r="M40" s="53"/>
      <c r="N40" s="25"/>
    </row>
    <row r="41" spans="2:14" ht="12.75" customHeight="1" x14ac:dyDescent="0.2">
      <c r="B41" s="71" t="s">
        <v>2188</v>
      </c>
      <c r="C41" s="6" t="s">
        <v>2189</v>
      </c>
      <c r="D41" s="6" t="s">
        <v>1044</v>
      </c>
      <c r="E41" s="6" t="s">
        <v>47</v>
      </c>
      <c r="F41" s="18">
        <v>43893</v>
      </c>
      <c r="G41" s="13">
        <v>113156</v>
      </c>
      <c r="H41" s="13">
        <v>22.421700000000001</v>
      </c>
      <c r="I41" s="13">
        <v>89.586759999999998</v>
      </c>
      <c r="J41" s="4"/>
      <c r="K41" s="5">
        <v>7.4637610999999998E-4</v>
      </c>
      <c r="L41" s="5">
        <v>1.74490356947132E-6</v>
      </c>
      <c r="M41" s="53"/>
      <c r="N41" s="25"/>
    </row>
    <row r="42" spans="2:14" x14ac:dyDescent="0.2">
      <c r="B42" s="71" t="s">
        <v>2190</v>
      </c>
      <c r="C42" s="6" t="s">
        <v>2191</v>
      </c>
      <c r="D42" s="6" t="s">
        <v>1044</v>
      </c>
      <c r="E42" s="6" t="s">
        <v>47</v>
      </c>
      <c r="F42" s="18">
        <v>43893</v>
      </c>
      <c r="G42" s="13">
        <v>56578</v>
      </c>
      <c r="H42" s="13">
        <v>17.830100000000002</v>
      </c>
      <c r="I42" s="13">
        <v>35.620429999999999</v>
      </c>
      <c r="J42" s="4"/>
      <c r="K42" s="5">
        <v>2.9676525799999999E-4</v>
      </c>
      <c r="L42" s="5">
        <v>6.9378795988495903E-7</v>
      </c>
      <c r="M42" s="53"/>
      <c r="N42" s="25"/>
    </row>
    <row r="43" spans="2:14" x14ac:dyDescent="0.2">
      <c r="B43" s="71" t="s">
        <v>2192</v>
      </c>
      <c r="C43" s="6" t="s">
        <v>2193</v>
      </c>
      <c r="D43" s="6" t="s">
        <v>1044</v>
      </c>
      <c r="E43" s="6" t="s">
        <v>47</v>
      </c>
      <c r="F43" s="18">
        <v>44327</v>
      </c>
      <c r="G43" s="13">
        <v>10000000</v>
      </c>
      <c r="H43" s="13">
        <v>5.5637999999999996</v>
      </c>
      <c r="I43" s="13">
        <v>1964.57779</v>
      </c>
      <c r="J43" s="4"/>
      <c r="K43" s="5">
        <v>1.6367529414999998E-2</v>
      </c>
      <c r="L43" s="5">
        <v>3.8264569432749703E-5</v>
      </c>
      <c r="M43" s="53"/>
      <c r="N43" s="25"/>
    </row>
    <row r="44" spans="2:14" x14ac:dyDescent="0.2">
      <c r="B44" s="71" t="s">
        <v>2194</v>
      </c>
      <c r="C44" s="6" t="s">
        <v>2195</v>
      </c>
      <c r="D44" s="6" t="s">
        <v>1473</v>
      </c>
      <c r="E44" s="6" t="s">
        <v>47</v>
      </c>
      <c r="F44" s="18">
        <v>44874</v>
      </c>
      <c r="G44" s="13">
        <v>6546406.7000000002</v>
      </c>
      <c r="H44" s="13">
        <v>68.739999999999995</v>
      </c>
      <c r="I44" s="13">
        <v>15889.499879999999</v>
      </c>
      <c r="J44" s="4"/>
      <c r="K44" s="5">
        <v>0.132380533877</v>
      </c>
      <c r="L44" s="5">
        <v>3.0948373399999999E-4</v>
      </c>
      <c r="M44" s="53"/>
      <c r="N44" s="25"/>
    </row>
  </sheetData>
  <mergeCells count="2">
    <mergeCell ref="B6:L6"/>
    <mergeCell ref="B7:L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23"/>
  <sheetViews>
    <sheetView rightToLeft="1" workbookViewId="0">
      <selection activeCell="D15" sqref="D15"/>
    </sheetView>
  </sheetViews>
  <sheetFormatPr defaultRowHeight="12.75" customHeight="1" x14ac:dyDescent="0.2"/>
  <cols>
    <col min="2" max="2" width="24.28515625" bestFit="1" customWidth="1"/>
    <col min="3" max="3" width="26.28515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ht="12.75" customHeight="1" x14ac:dyDescent="0.2">
      <c r="B1" s="1" t="s">
        <v>66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6" spans="2:12" s="25" customFormat="1" ht="12.75" customHeight="1" x14ac:dyDescent="0.2">
      <c r="B6" s="92" t="s">
        <v>2196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12" s="25" customFormat="1" ht="12.75" customHeight="1" x14ac:dyDescent="0.2">
      <c r="B7" s="95" t="s">
        <v>2197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12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73</v>
      </c>
      <c r="F8" s="30" t="s">
        <v>134</v>
      </c>
      <c r="G8" s="30" t="s">
        <v>136</v>
      </c>
      <c r="H8" s="30" t="s">
        <v>137</v>
      </c>
      <c r="I8" s="30" t="s">
        <v>6</v>
      </c>
      <c r="J8" s="30" t="s">
        <v>139</v>
      </c>
      <c r="K8" s="30" t="s">
        <v>77</v>
      </c>
      <c r="L8" s="30" t="s">
        <v>232</v>
      </c>
    </row>
    <row r="9" spans="2:12" ht="12.75" customHeight="1" x14ac:dyDescent="0.2">
      <c r="B9" s="2"/>
      <c r="C9" s="2"/>
      <c r="D9" s="2"/>
      <c r="E9" s="2"/>
      <c r="F9" s="3" t="s">
        <v>141</v>
      </c>
      <c r="G9" s="3" t="s">
        <v>143</v>
      </c>
      <c r="H9" s="3" t="s">
        <v>144</v>
      </c>
      <c r="I9" s="3" t="s">
        <v>8</v>
      </c>
      <c r="J9" s="3" t="s">
        <v>9</v>
      </c>
      <c r="K9" s="3" t="s">
        <v>9</v>
      </c>
      <c r="L9" s="3" t="s">
        <v>9</v>
      </c>
    </row>
    <row r="10" spans="2:12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</row>
    <row r="11" spans="2:12" ht="12.75" customHeight="1" x14ac:dyDescent="0.2">
      <c r="B11" s="8" t="s">
        <v>2198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2.75" customHeight="1" x14ac:dyDescent="0.2">
      <c r="B12" s="8" t="s">
        <v>2199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2.75" customHeight="1" x14ac:dyDescent="0.2">
      <c r="B13" s="8" t="s">
        <v>2200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2.75" customHeight="1" x14ac:dyDescent="0.2">
      <c r="B14" s="8" t="s">
        <v>2201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2.75" customHeight="1" x14ac:dyDescent="0.2">
      <c r="B15" s="8" t="s">
        <v>2202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2.75" customHeight="1" x14ac:dyDescent="0.2">
      <c r="B16" s="8" t="s">
        <v>2203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2.75" customHeight="1" x14ac:dyDescent="0.2">
      <c r="B17" s="8" t="s">
        <v>2204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2.75" customHeight="1" x14ac:dyDescent="0.2">
      <c r="B18" s="8" t="s">
        <v>2205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2.75" customHeight="1" x14ac:dyDescent="0.2">
      <c r="B19" s="8" t="s">
        <v>2206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2.75" customHeight="1" x14ac:dyDescent="0.2">
      <c r="B20" s="8" t="s">
        <v>2207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2.75" customHeight="1" x14ac:dyDescent="0.2">
      <c r="B21" s="8" t="s">
        <v>2208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2.75" customHeight="1" x14ac:dyDescent="0.2">
      <c r="B22" s="8" t="s">
        <v>2209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2:12" ht="12.75" customHeight="1" x14ac:dyDescent="0.2">
      <c r="B23" s="8" t="s">
        <v>2210</v>
      </c>
      <c r="C23" s="4"/>
      <c r="D23" s="4"/>
      <c r="E23" s="4"/>
      <c r="F23" s="4"/>
      <c r="G23" s="4"/>
      <c r="H23" s="4"/>
      <c r="I23" s="4"/>
      <c r="J23" s="4"/>
      <c r="K23" s="4"/>
      <c r="L23" s="4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M199"/>
  <sheetViews>
    <sheetView rightToLeft="1" workbookViewId="0">
      <selection activeCell="L15" sqref="L15:L199"/>
    </sheetView>
  </sheetViews>
  <sheetFormatPr defaultRowHeight="12.75" customHeight="1" x14ac:dyDescent="0.2"/>
  <cols>
    <col min="2" max="2" width="27.85546875" bestFit="1" customWidth="1"/>
    <col min="3" max="3" width="26.28515625" bestFit="1" customWidth="1"/>
    <col min="4" max="4" width="10" bestFit="1" customWidth="1"/>
    <col min="5" max="5" width="9.7109375" bestFit="1" customWidth="1"/>
    <col min="6" max="6" width="12.85546875" bestFit="1" customWidth="1"/>
    <col min="7" max="7" width="13.5703125" bestFit="1" customWidth="1"/>
    <col min="8" max="8" width="8.85546875" bestFit="1" customWidth="1"/>
    <col min="9" max="9" width="11" bestFit="1" customWidth="1"/>
    <col min="10" max="10" width="25.28515625" bestFit="1" customWidth="1"/>
    <col min="11" max="11" width="22.85546875" bestFit="1" customWidth="1"/>
    <col min="12" max="12" width="15.28515625" bestFit="1" customWidth="1"/>
  </cols>
  <sheetData>
    <row r="1" spans="2:13" ht="12.75" customHeight="1" x14ac:dyDescent="0.2">
      <c r="B1" s="1" t="s">
        <v>66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6" spans="2:13" s="25" customFormat="1" ht="12.75" customHeight="1" x14ac:dyDescent="0.2">
      <c r="B6" s="92" t="s">
        <v>2211</v>
      </c>
      <c r="C6" s="93"/>
      <c r="D6" s="93"/>
      <c r="E6" s="93"/>
      <c r="F6" s="93"/>
      <c r="G6" s="93"/>
      <c r="H6" s="93"/>
      <c r="I6" s="93"/>
      <c r="J6" s="93"/>
      <c r="K6" s="94"/>
    </row>
    <row r="7" spans="2:13" s="25" customFormat="1" ht="12.75" customHeight="1" x14ac:dyDescent="0.2">
      <c r="B7" s="95" t="s">
        <v>2212</v>
      </c>
      <c r="C7" s="96"/>
      <c r="D7" s="96"/>
      <c r="E7" s="96"/>
      <c r="F7" s="96"/>
      <c r="G7" s="96"/>
      <c r="H7" s="96"/>
      <c r="I7" s="96"/>
      <c r="J7" s="96"/>
      <c r="K7" s="97"/>
    </row>
    <row r="8" spans="2:13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73</v>
      </c>
      <c r="F8" s="30" t="s">
        <v>134</v>
      </c>
      <c r="G8" s="30" t="s">
        <v>136</v>
      </c>
      <c r="H8" s="30" t="s">
        <v>137</v>
      </c>
      <c r="I8" s="30" t="s">
        <v>6</v>
      </c>
      <c r="J8" s="30" t="s">
        <v>77</v>
      </c>
      <c r="K8" s="30" t="s">
        <v>232</v>
      </c>
    </row>
    <row r="9" spans="2:13" ht="12.75" customHeight="1" x14ac:dyDescent="0.2">
      <c r="B9" s="2"/>
      <c r="C9" s="2"/>
      <c r="D9" s="2"/>
      <c r="E9" s="2"/>
      <c r="F9" s="3" t="s">
        <v>141</v>
      </c>
      <c r="G9" s="3" t="s">
        <v>143</v>
      </c>
      <c r="H9" s="3" t="s">
        <v>144</v>
      </c>
      <c r="I9" s="3" t="s">
        <v>8</v>
      </c>
      <c r="J9" s="3" t="s">
        <v>9</v>
      </c>
      <c r="K9" s="3" t="s">
        <v>9</v>
      </c>
    </row>
    <row r="10" spans="2:13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</row>
    <row r="11" spans="2:13" ht="12.75" customHeight="1" x14ac:dyDescent="0.2">
      <c r="B11" s="8" t="s">
        <v>2213</v>
      </c>
      <c r="C11" s="4"/>
      <c r="D11" s="4"/>
      <c r="E11" s="4"/>
      <c r="F11" s="4"/>
      <c r="G11" s="4"/>
      <c r="H11" s="4"/>
      <c r="I11" s="12">
        <v>-52606.029349999997</v>
      </c>
      <c r="J11" s="9">
        <v>1</v>
      </c>
      <c r="K11" s="9">
        <v>-1.024620696E-3</v>
      </c>
    </row>
    <row r="12" spans="2:13" ht="12.75" customHeight="1" x14ac:dyDescent="0.2">
      <c r="B12" s="8" t="s">
        <v>2214</v>
      </c>
      <c r="C12" s="4"/>
      <c r="D12" s="4"/>
      <c r="E12" s="4"/>
      <c r="F12" s="4"/>
      <c r="G12" s="4"/>
      <c r="H12" s="4"/>
      <c r="I12" s="12">
        <v>-52325.578350000003</v>
      </c>
      <c r="J12" s="9">
        <v>0.99466884303000003</v>
      </c>
      <c r="K12" s="9">
        <v>-1.019158282E-3</v>
      </c>
    </row>
    <row r="13" spans="2:13" ht="12.75" customHeight="1" x14ac:dyDescent="0.2">
      <c r="B13" s="8" t="s">
        <v>2215</v>
      </c>
      <c r="C13" s="4"/>
      <c r="D13" s="4"/>
      <c r="E13" s="4"/>
      <c r="F13" s="4"/>
      <c r="G13" s="4"/>
      <c r="H13" s="4"/>
      <c r="I13" s="4"/>
      <c r="J13" s="4"/>
      <c r="K13" s="4"/>
    </row>
    <row r="14" spans="2:13" ht="12.75" customHeight="1" x14ac:dyDescent="0.2">
      <c r="B14" s="8" t="s">
        <v>2216</v>
      </c>
      <c r="C14" s="4"/>
      <c r="D14" s="4"/>
      <c r="E14" s="4"/>
      <c r="F14" s="4"/>
      <c r="G14" s="4"/>
      <c r="H14" s="4"/>
      <c r="I14" s="12">
        <v>-36831.313629999997</v>
      </c>
      <c r="J14" s="9">
        <v>0.70013483406900001</v>
      </c>
      <c r="K14" s="9">
        <v>-7.1737264100000002E-4</v>
      </c>
    </row>
    <row r="15" spans="2:13" ht="12.75" customHeight="1" x14ac:dyDescent="0.2">
      <c r="B15" s="10" t="s">
        <v>2217</v>
      </c>
      <c r="C15" s="6" t="s">
        <v>2218</v>
      </c>
      <c r="D15" s="6" t="s">
        <v>1751</v>
      </c>
      <c r="E15" s="6" t="s">
        <v>46</v>
      </c>
      <c r="F15" s="18">
        <v>44628</v>
      </c>
      <c r="G15" s="13">
        <v>-170000</v>
      </c>
      <c r="H15" s="13">
        <v>1929.4858999999999</v>
      </c>
      <c r="I15" s="13">
        <v>-32.801259999999999</v>
      </c>
      <c r="J15" s="5">
        <v>6.23526626E-4</v>
      </c>
      <c r="K15" s="5">
        <v>-6.3887828577746299E-7</v>
      </c>
      <c r="L15" s="53"/>
      <c r="M15" s="25"/>
    </row>
    <row r="16" spans="2:13" ht="12.75" customHeight="1" x14ac:dyDescent="0.2">
      <c r="B16" s="10" t="s">
        <v>2217</v>
      </c>
      <c r="C16" s="6" t="s">
        <v>2219</v>
      </c>
      <c r="D16" s="6" t="s">
        <v>1751</v>
      </c>
      <c r="E16" s="6" t="s">
        <v>46</v>
      </c>
      <c r="F16" s="18">
        <v>44628</v>
      </c>
      <c r="G16" s="13">
        <v>-1000000</v>
      </c>
      <c r="H16" s="13">
        <v>1929.4865</v>
      </c>
      <c r="I16" s="13">
        <v>-192.94864999999999</v>
      </c>
      <c r="J16" s="5">
        <v>3.6678048569999998E-3</v>
      </c>
      <c r="K16" s="5">
        <v>-3.7581087664033502E-6</v>
      </c>
      <c r="L16" s="53"/>
    </row>
    <row r="17" spans="2:12" ht="12.75" customHeight="1" x14ac:dyDescent="0.2">
      <c r="B17" s="10" t="s">
        <v>2217</v>
      </c>
      <c r="C17" s="6" t="s">
        <v>2220</v>
      </c>
      <c r="D17" s="6" t="s">
        <v>1751</v>
      </c>
      <c r="E17" s="6" t="s">
        <v>46</v>
      </c>
      <c r="F17" s="18">
        <v>44628</v>
      </c>
      <c r="G17" s="13">
        <v>-1000000</v>
      </c>
      <c r="H17" s="13">
        <v>1929.4865</v>
      </c>
      <c r="I17" s="13">
        <v>-192.94864999999999</v>
      </c>
      <c r="J17" s="5">
        <v>3.6678048569999998E-3</v>
      </c>
      <c r="K17" s="5">
        <v>-3.7581087664033502E-6</v>
      </c>
      <c r="L17" s="53"/>
    </row>
    <row r="18" spans="2:12" ht="12.75" customHeight="1" x14ac:dyDescent="0.2">
      <c r="B18" s="10" t="s">
        <v>2217</v>
      </c>
      <c r="C18" s="6" t="s">
        <v>2221</v>
      </c>
      <c r="D18" s="6" t="s">
        <v>1751</v>
      </c>
      <c r="E18" s="6" t="s">
        <v>46</v>
      </c>
      <c r="F18" s="18">
        <v>44628</v>
      </c>
      <c r="G18" s="13">
        <v>-700000</v>
      </c>
      <c r="H18" s="13">
        <v>1929.4866999999999</v>
      </c>
      <c r="I18" s="13">
        <v>-135.06406999999999</v>
      </c>
      <c r="J18" s="5">
        <v>2.5674636850000002E-3</v>
      </c>
      <c r="K18" s="5">
        <v>-2.6306764286410698E-6</v>
      </c>
      <c r="L18" s="53"/>
    </row>
    <row r="19" spans="2:12" ht="12.75" customHeight="1" x14ac:dyDescent="0.2">
      <c r="B19" s="10" t="s">
        <v>2217</v>
      </c>
      <c r="C19" s="6" t="s">
        <v>2222</v>
      </c>
      <c r="D19" s="6" t="s">
        <v>1751</v>
      </c>
      <c r="E19" s="6" t="s">
        <v>46</v>
      </c>
      <c r="F19" s="18">
        <v>44628</v>
      </c>
      <c r="G19" s="13">
        <v>-50000</v>
      </c>
      <c r="H19" s="13">
        <v>1929.4839999999999</v>
      </c>
      <c r="I19" s="13">
        <v>-9.6474200000000003</v>
      </c>
      <c r="J19" s="5">
        <v>1.83390005E-4</v>
      </c>
      <c r="K19" s="5">
        <v>-1.87905194854564E-7</v>
      </c>
      <c r="L19" s="53"/>
    </row>
    <row r="20" spans="2:12" ht="12.75" customHeight="1" x14ac:dyDescent="0.2">
      <c r="B20" s="10" t="s">
        <v>2217</v>
      </c>
      <c r="C20" s="6" t="s">
        <v>2223</v>
      </c>
      <c r="D20" s="6" t="s">
        <v>1751</v>
      </c>
      <c r="E20" s="6" t="s">
        <v>46</v>
      </c>
      <c r="F20" s="18">
        <v>44628</v>
      </c>
      <c r="G20" s="13">
        <v>-50000</v>
      </c>
      <c r="H20" s="13">
        <v>1929.4839999999999</v>
      </c>
      <c r="I20" s="13">
        <v>-9.6474200000000003</v>
      </c>
      <c r="J20" s="5">
        <v>1.83390005E-4</v>
      </c>
      <c r="K20" s="5">
        <v>-1.87905194854564E-7</v>
      </c>
      <c r="L20" s="53"/>
    </row>
    <row r="21" spans="2:12" ht="12.75" customHeight="1" x14ac:dyDescent="0.2">
      <c r="B21" s="10" t="s">
        <v>2217</v>
      </c>
      <c r="C21" s="6" t="s">
        <v>2224</v>
      </c>
      <c r="D21" s="6" t="s">
        <v>1751</v>
      </c>
      <c r="E21" s="6" t="s">
        <v>46</v>
      </c>
      <c r="F21" s="18">
        <v>44628</v>
      </c>
      <c r="G21" s="13">
        <v>-30000</v>
      </c>
      <c r="H21" s="13">
        <v>1929.48</v>
      </c>
      <c r="I21" s="13">
        <v>-5.7884399999999996</v>
      </c>
      <c r="J21" s="5">
        <v>1.10033775E-4</v>
      </c>
      <c r="K21" s="5">
        <v>-1.12742883185759E-7</v>
      </c>
      <c r="L21" s="53"/>
    </row>
    <row r="22" spans="2:12" ht="12.75" customHeight="1" x14ac:dyDescent="0.2">
      <c r="B22" s="10" t="s">
        <v>2225</v>
      </c>
      <c r="C22" s="6" t="s">
        <v>2226</v>
      </c>
      <c r="D22" s="6" t="s">
        <v>1751</v>
      </c>
      <c r="E22" s="6" t="s">
        <v>46</v>
      </c>
      <c r="F22" s="18">
        <v>44628</v>
      </c>
      <c r="G22" s="13">
        <v>-895000</v>
      </c>
      <c r="H22" s="13">
        <v>1564.1878999999999</v>
      </c>
      <c r="I22" s="13">
        <v>-139.99482</v>
      </c>
      <c r="J22" s="5">
        <v>2.6611934350000001E-3</v>
      </c>
      <c r="K22" s="5">
        <v>-2.7267138707270501E-6</v>
      </c>
      <c r="L22" s="53"/>
    </row>
    <row r="23" spans="2:12" ht="12.75" customHeight="1" x14ac:dyDescent="0.2">
      <c r="B23" s="10" t="s">
        <v>2225</v>
      </c>
      <c r="C23" s="6" t="s">
        <v>2227</v>
      </c>
      <c r="D23" s="6" t="s">
        <v>1751</v>
      </c>
      <c r="E23" s="6" t="s">
        <v>46</v>
      </c>
      <c r="F23" s="18">
        <v>44628</v>
      </c>
      <c r="G23" s="13">
        <v>-3087000</v>
      </c>
      <c r="H23" s="13">
        <v>1564.1880000000001</v>
      </c>
      <c r="I23" s="13">
        <v>-482.86484000000002</v>
      </c>
      <c r="J23" s="5">
        <v>9.1788877800000005E-3</v>
      </c>
      <c r="K23" s="5">
        <v>-9.4048783870317493E-6</v>
      </c>
      <c r="L23" s="53"/>
    </row>
    <row r="24" spans="2:12" ht="12.75" customHeight="1" x14ac:dyDescent="0.2">
      <c r="B24" s="10" t="s">
        <v>2225</v>
      </c>
      <c r="C24" s="6" t="s">
        <v>2228</v>
      </c>
      <c r="D24" s="6" t="s">
        <v>1751</v>
      </c>
      <c r="E24" s="6" t="s">
        <v>46</v>
      </c>
      <c r="F24" s="18">
        <v>44628</v>
      </c>
      <c r="G24" s="13">
        <v>-3100000</v>
      </c>
      <c r="H24" s="13">
        <v>1564.1880000000001</v>
      </c>
      <c r="I24" s="13">
        <v>-484.89828</v>
      </c>
      <c r="J24" s="5">
        <v>9.2175419049999995E-3</v>
      </c>
      <c r="K24" s="5">
        <v>-9.4444842028275792E-6</v>
      </c>
      <c r="L24" s="53"/>
    </row>
    <row r="25" spans="2:12" ht="12.75" customHeight="1" x14ac:dyDescent="0.2">
      <c r="B25" s="10" t="s">
        <v>2225</v>
      </c>
      <c r="C25" s="6" t="s">
        <v>2229</v>
      </c>
      <c r="D25" s="6" t="s">
        <v>1751</v>
      </c>
      <c r="E25" s="6" t="s">
        <v>46</v>
      </c>
      <c r="F25" s="18">
        <v>44628</v>
      </c>
      <c r="G25" s="13">
        <v>-1594000</v>
      </c>
      <c r="H25" s="13">
        <v>1564.1881000000001</v>
      </c>
      <c r="I25" s="13">
        <v>-249.33158</v>
      </c>
      <c r="J25" s="5">
        <v>4.7396008220000002E-3</v>
      </c>
      <c r="K25" s="5">
        <v>-4.8562930942465697E-6</v>
      </c>
      <c r="L25" s="53"/>
    </row>
    <row r="26" spans="2:12" ht="12.75" customHeight="1" x14ac:dyDescent="0.2">
      <c r="B26" s="10" t="s">
        <v>2225</v>
      </c>
      <c r="C26" s="6" t="s">
        <v>2230</v>
      </c>
      <c r="D26" s="6" t="s">
        <v>1751</v>
      </c>
      <c r="E26" s="6" t="s">
        <v>46</v>
      </c>
      <c r="F26" s="18">
        <v>44628</v>
      </c>
      <c r="G26" s="13">
        <v>-177000</v>
      </c>
      <c r="H26" s="13">
        <v>1564.1869999999999</v>
      </c>
      <c r="I26" s="13">
        <v>-27.686109999999999</v>
      </c>
      <c r="J26" s="5">
        <v>5.26291574E-4</v>
      </c>
      <c r="K26" s="5">
        <v>-5.3924923910381104E-7</v>
      </c>
      <c r="L26" s="53"/>
    </row>
    <row r="27" spans="2:12" ht="12.75" customHeight="1" x14ac:dyDescent="0.2">
      <c r="B27" s="10" t="s">
        <v>2225</v>
      </c>
      <c r="C27" s="6" t="s">
        <v>2231</v>
      </c>
      <c r="D27" s="6" t="s">
        <v>1751</v>
      </c>
      <c r="E27" s="6" t="s">
        <v>46</v>
      </c>
      <c r="F27" s="18">
        <v>44628</v>
      </c>
      <c r="G27" s="13">
        <v>-160000</v>
      </c>
      <c r="H27" s="13">
        <v>1564.1862000000001</v>
      </c>
      <c r="I27" s="13">
        <v>-25.026979999999998</v>
      </c>
      <c r="J27" s="5">
        <v>4.75743566E-4</v>
      </c>
      <c r="K27" s="5">
        <v>-4.8745670381524502E-7</v>
      </c>
      <c r="L27" s="53"/>
    </row>
    <row r="28" spans="2:12" ht="12.75" customHeight="1" x14ac:dyDescent="0.2">
      <c r="B28" s="10" t="s">
        <v>2225</v>
      </c>
      <c r="C28" s="6" t="s">
        <v>2232</v>
      </c>
      <c r="D28" s="6" t="s">
        <v>1751</v>
      </c>
      <c r="E28" s="6" t="s">
        <v>46</v>
      </c>
      <c r="F28" s="18">
        <v>44628</v>
      </c>
      <c r="G28" s="13">
        <v>-110000</v>
      </c>
      <c r="H28" s="13">
        <v>1564.1873000000001</v>
      </c>
      <c r="I28" s="13">
        <v>-17.206060000000001</v>
      </c>
      <c r="J28" s="5">
        <v>3.2707391500000002E-4</v>
      </c>
      <c r="K28" s="5">
        <v>-3.3512670299202398E-7</v>
      </c>
      <c r="L28" s="53"/>
    </row>
    <row r="29" spans="2:12" ht="12.75" customHeight="1" x14ac:dyDescent="0.2">
      <c r="B29" s="10" t="s">
        <v>2225</v>
      </c>
      <c r="C29" s="6" t="s">
        <v>2233</v>
      </c>
      <c r="D29" s="6" t="s">
        <v>1751</v>
      </c>
      <c r="E29" s="6" t="s">
        <v>46</v>
      </c>
      <c r="F29" s="18">
        <v>44628</v>
      </c>
      <c r="G29" s="13">
        <v>-877000</v>
      </c>
      <c r="H29" s="13">
        <v>1564.1878999999999</v>
      </c>
      <c r="I29" s="13">
        <v>-137.17928000000001</v>
      </c>
      <c r="J29" s="5">
        <v>2.6076721940000002E-3</v>
      </c>
      <c r="K29" s="5">
        <v>-2.6718748990309098E-6</v>
      </c>
      <c r="L29" s="53"/>
    </row>
    <row r="30" spans="2:12" ht="12.75" customHeight="1" x14ac:dyDescent="0.2">
      <c r="B30" s="10" t="s">
        <v>2234</v>
      </c>
      <c r="C30" s="6" t="s">
        <v>2235</v>
      </c>
      <c r="D30" s="6" t="s">
        <v>1751</v>
      </c>
      <c r="E30" s="6" t="s">
        <v>46</v>
      </c>
      <c r="F30" s="18">
        <v>44628</v>
      </c>
      <c r="G30" s="13">
        <v>-1000000</v>
      </c>
      <c r="H30" s="13">
        <v>1383.6777</v>
      </c>
      <c r="I30" s="13">
        <v>-138.36777000000001</v>
      </c>
      <c r="J30" s="5">
        <v>2.6302644710000001E-3</v>
      </c>
      <c r="K30" s="5">
        <v>-2.69502341387039E-6</v>
      </c>
      <c r="L30" s="53"/>
    </row>
    <row r="31" spans="2:12" ht="12.75" customHeight="1" x14ac:dyDescent="0.2">
      <c r="B31" s="10" t="s">
        <v>2234</v>
      </c>
      <c r="C31" s="6" t="s">
        <v>2236</v>
      </c>
      <c r="D31" s="6" t="s">
        <v>1751</v>
      </c>
      <c r="E31" s="6" t="s">
        <v>46</v>
      </c>
      <c r="F31" s="18">
        <v>44628</v>
      </c>
      <c r="G31" s="13">
        <v>-3500000</v>
      </c>
      <c r="H31" s="13">
        <v>1383.6777</v>
      </c>
      <c r="I31" s="13">
        <v>-484.28719000000001</v>
      </c>
      <c r="J31" s="5">
        <v>9.2059255559999997E-3</v>
      </c>
      <c r="K31" s="5">
        <v>-9.4325818511601202E-6</v>
      </c>
      <c r="L31" s="53"/>
    </row>
    <row r="32" spans="2:12" ht="12.75" customHeight="1" x14ac:dyDescent="0.2">
      <c r="B32" s="10" t="s">
        <v>2234</v>
      </c>
      <c r="C32" s="6" t="s">
        <v>2237</v>
      </c>
      <c r="D32" s="6" t="s">
        <v>1751</v>
      </c>
      <c r="E32" s="6" t="s">
        <v>46</v>
      </c>
      <c r="F32" s="18">
        <v>44628</v>
      </c>
      <c r="G32" s="13">
        <v>-3500000</v>
      </c>
      <c r="H32" s="13">
        <v>1383.6777</v>
      </c>
      <c r="I32" s="13">
        <v>-484.28719000000001</v>
      </c>
      <c r="J32" s="5">
        <v>9.2059255559999997E-3</v>
      </c>
      <c r="K32" s="5">
        <v>-9.4325818511601202E-6</v>
      </c>
      <c r="L32" s="53"/>
    </row>
    <row r="33" spans="2:12" ht="12.75" customHeight="1" x14ac:dyDescent="0.2">
      <c r="B33" s="10" t="s">
        <v>2234</v>
      </c>
      <c r="C33" s="6" t="s">
        <v>2238</v>
      </c>
      <c r="D33" s="6" t="s">
        <v>1751</v>
      </c>
      <c r="E33" s="6" t="s">
        <v>46</v>
      </c>
      <c r="F33" s="18">
        <v>44628</v>
      </c>
      <c r="G33" s="13">
        <v>-2280000</v>
      </c>
      <c r="H33" s="13">
        <v>1383.6777</v>
      </c>
      <c r="I33" s="13">
        <v>-315.47852</v>
      </c>
      <c r="J33" s="5">
        <v>5.997003079E-3</v>
      </c>
      <c r="K33" s="5">
        <v>-6.14465346932438E-6</v>
      </c>
      <c r="L33" s="53"/>
    </row>
    <row r="34" spans="2:12" ht="12.75" customHeight="1" x14ac:dyDescent="0.2">
      <c r="B34" s="10" t="s">
        <v>2234</v>
      </c>
      <c r="C34" s="6" t="s">
        <v>2239</v>
      </c>
      <c r="D34" s="6" t="s">
        <v>1751</v>
      </c>
      <c r="E34" s="6" t="s">
        <v>46</v>
      </c>
      <c r="F34" s="18">
        <v>44628</v>
      </c>
      <c r="G34" s="13">
        <v>-170000</v>
      </c>
      <c r="H34" s="13">
        <v>1383.6771000000001</v>
      </c>
      <c r="I34" s="13">
        <v>-23.52251</v>
      </c>
      <c r="J34" s="5">
        <v>4.4714475199999999E-4</v>
      </c>
      <c r="K34" s="5">
        <v>-4.5815376805595999E-7</v>
      </c>
      <c r="L34" s="53"/>
    </row>
    <row r="35" spans="2:12" ht="12.75" customHeight="1" x14ac:dyDescent="0.2">
      <c r="B35" s="10" t="s">
        <v>2234</v>
      </c>
      <c r="C35" s="6" t="s">
        <v>2240</v>
      </c>
      <c r="D35" s="6" t="s">
        <v>1751</v>
      </c>
      <c r="E35" s="6" t="s">
        <v>46</v>
      </c>
      <c r="F35" s="18">
        <v>44628</v>
      </c>
      <c r="G35" s="13">
        <v>-150000</v>
      </c>
      <c r="H35" s="13">
        <v>1383.6759999999999</v>
      </c>
      <c r="I35" s="13">
        <v>-20.755140000000001</v>
      </c>
      <c r="J35" s="5">
        <v>3.9453918599999997E-4</v>
      </c>
      <c r="K35" s="5">
        <v>-4.0425301541072698E-7</v>
      </c>
      <c r="L35" s="53"/>
    </row>
    <row r="36" spans="2:12" ht="12.75" customHeight="1" x14ac:dyDescent="0.2">
      <c r="B36" s="10" t="s">
        <v>2234</v>
      </c>
      <c r="C36" s="6" t="s">
        <v>2241</v>
      </c>
      <c r="D36" s="6" t="s">
        <v>1751</v>
      </c>
      <c r="E36" s="6" t="s">
        <v>46</v>
      </c>
      <c r="F36" s="18">
        <v>44628</v>
      </c>
      <c r="G36" s="13">
        <v>-100000</v>
      </c>
      <c r="H36" s="13">
        <v>1383.6769999999999</v>
      </c>
      <c r="I36" s="13">
        <v>-13.83677</v>
      </c>
      <c r="J36" s="5">
        <v>2.6302631400000002E-4</v>
      </c>
      <c r="K36" s="5">
        <v>-2.6950220504630102E-7</v>
      </c>
      <c r="L36" s="53"/>
    </row>
    <row r="37" spans="2:12" ht="12.75" customHeight="1" x14ac:dyDescent="0.2">
      <c r="B37" s="10" t="s">
        <v>2234</v>
      </c>
      <c r="C37" s="6" t="s">
        <v>2242</v>
      </c>
      <c r="D37" s="6" t="s">
        <v>1751</v>
      </c>
      <c r="E37" s="6" t="s">
        <v>46</v>
      </c>
      <c r="F37" s="18">
        <v>44628</v>
      </c>
      <c r="G37" s="13">
        <v>-500000</v>
      </c>
      <c r="H37" s="13">
        <v>1383.6774</v>
      </c>
      <c r="I37" s="13">
        <v>-69.183869999999999</v>
      </c>
      <c r="J37" s="5">
        <v>1.3151319500000001E-3</v>
      </c>
      <c r="K37" s="5">
        <v>-1.3475114147764699E-6</v>
      </c>
      <c r="L37" s="53"/>
    </row>
    <row r="38" spans="2:12" ht="12.75" customHeight="1" x14ac:dyDescent="0.2">
      <c r="B38" s="10" t="s">
        <v>2243</v>
      </c>
      <c r="C38" s="6" t="s">
        <v>2244</v>
      </c>
      <c r="D38" s="6" t="s">
        <v>1751</v>
      </c>
      <c r="E38" s="6" t="s">
        <v>46</v>
      </c>
      <c r="F38" s="18">
        <v>44745</v>
      </c>
      <c r="G38" s="13">
        <v>-558275</v>
      </c>
      <c r="H38" s="13">
        <v>1462.4277999999999</v>
      </c>
      <c r="I38" s="13">
        <v>-81.643690000000007</v>
      </c>
      <c r="J38" s="5">
        <v>1.551983508E-3</v>
      </c>
      <c r="K38" s="5">
        <v>-1.5901944227675001E-6</v>
      </c>
      <c r="L38" s="53"/>
    </row>
    <row r="39" spans="2:12" ht="12.75" customHeight="1" x14ac:dyDescent="0.2">
      <c r="B39" s="10" t="s">
        <v>2243</v>
      </c>
      <c r="C39" s="6" t="s">
        <v>2245</v>
      </c>
      <c r="D39" s="6" t="s">
        <v>1751</v>
      </c>
      <c r="E39" s="6" t="s">
        <v>46</v>
      </c>
      <c r="F39" s="18">
        <v>44745</v>
      </c>
      <c r="G39" s="13">
        <v>-2113735</v>
      </c>
      <c r="H39" s="13">
        <v>1462.4295999999999</v>
      </c>
      <c r="I39" s="13">
        <v>-309.11885999999998</v>
      </c>
      <c r="J39" s="5">
        <v>5.876110853E-3</v>
      </c>
      <c r="K39" s="5">
        <v>-6.0207847923611299E-6</v>
      </c>
      <c r="L39" s="53"/>
    </row>
    <row r="40" spans="2:12" ht="12.75" customHeight="1" x14ac:dyDescent="0.2">
      <c r="B40" s="10" t="s">
        <v>2243</v>
      </c>
      <c r="C40" s="6" t="s">
        <v>2246</v>
      </c>
      <c r="D40" s="6" t="s">
        <v>1751</v>
      </c>
      <c r="E40" s="6" t="s">
        <v>46</v>
      </c>
      <c r="F40" s="18">
        <v>44745</v>
      </c>
      <c r="G40" s="13">
        <v>-443390</v>
      </c>
      <c r="H40" s="13">
        <v>1462.425</v>
      </c>
      <c r="I40" s="13">
        <v>-64.842460000000003</v>
      </c>
      <c r="J40" s="5">
        <v>1.2326050979999999E-3</v>
      </c>
      <c r="K40" s="5">
        <v>-1.2629526942072901E-6</v>
      </c>
      <c r="L40" s="53"/>
    </row>
    <row r="41" spans="2:12" ht="12.75" customHeight="1" x14ac:dyDescent="0.2">
      <c r="B41" s="10" t="s">
        <v>2243</v>
      </c>
      <c r="C41" s="6" t="s">
        <v>2247</v>
      </c>
      <c r="D41" s="6" t="s">
        <v>1751</v>
      </c>
      <c r="E41" s="6" t="s">
        <v>46</v>
      </c>
      <c r="F41" s="18">
        <v>44745</v>
      </c>
      <c r="G41" s="13">
        <v>-1952170</v>
      </c>
      <c r="H41" s="13">
        <v>1462.4293</v>
      </c>
      <c r="I41" s="13">
        <v>-285.49106</v>
      </c>
      <c r="J41" s="5">
        <v>5.4269646180000004E-3</v>
      </c>
      <c r="K41" s="5">
        <v>-5.5605802648310098E-6</v>
      </c>
      <c r="L41" s="53"/>
    </row>
    <row r="42" spans="2:12" x14ac:dyDescent="0.2">
      <c r="B42" s="10" t="s">
        <v>2243</v>
      </c>
      <c r="C42" s="6" t="s">
        <v>2248</v>
      </c>
      <c r="D42" s="6" t="s">
        <v>1751</v>
      </c>
      <c r="E42" s="6" t="s">
        <v>46</v>
      </c>
      <c r="F42" s="18">
        <v>44745</v>
      </c>
      <c r="G42" s="13">
        <v>-1546030</v>
      </c>
      <c r="H42" s="13">
        <v>1462.4277999999999</v>
      </c>
      <c r="I42" s="13">
        <v>-226.09573</v>
      </c>
      <c r="J42" s="5">
        <v>4.2979052549999997E-3</v>
      </c>
      <c r="K42" s="5">
        <v>-4.4037226741900799E-6</v>
      </c>
      <c r="L42" s="53"/>
    </row>
    <row r="43" spans="2:12" x14ac:dyDescent="0.2">
      <c r="B43" s="10" t="s">
        <v>2243</v>
      </c>
      <c r="C43" s="6" t="s">
        <v>2249</v>
      </c>
      <c r="D43" s="6" t="s">
        <v>1751</v>
      </c>
      <c r="E43" s="6" t="s">
        <v>46</v>
      </c>
      <c r="F43" s="18">
        <v>44745</v>
      </c>
      <c r="G43" s="13">
        <v>-175920</v>
      </c>
      <c r="H43" s="13">
        <v>1462.4289000000001</v>
      </c>
      <c r="I43" s="13">
        <v>-25.727049999999998</v>
      </c>
      <c r="J43" s="5">
        <v>4.8905135599999999E-4</v>
      </c>
      <c r="K43" s="5">
        <v>-5.0109214103699303E-7</v>
      </c>
      <c r="L43" s="53"/>
    </row>
    <row r="44" spans="2:12" x14ac:dyDescent="0.2">
      <c r="B44" s="10" t="s">
        <v>2243</v>
      </c>
      <c r="C44" s="6" t="s">
        <v>2250</v>
      </c>
      <c r="D44" s="6" t="s">
        <v>1751</v>
      </c>
      <c r="E44" s="6" t="s">
        <v>46</v>
      </c>
      <c r="F44" s="18">
        <v>44745</v>
      </c>
      <c r="G44" s="13">
        <v>-128800</v>
      </c>
      <c r="H44" s="13">
        <v>1462.4286</v>
      </c>
      <c r="I44" s="13">
        <v>-18.836079999999999</v>
      </c>
      <c r="J44" s="5">
        <v>3.5805933699999999E-4</v>
      </c>
      <c r="K44" s="5">
        <v>-3.66875007276158E-7</v>
      </c>
      <c r="L44" s="53"/>
    </row>
    <row r="45" spans="2:12" x14ac:dyDescent="0.2">
      <c r="B45" s="10" t="s">
        <v>2243</v>
      </c>
      <c r="C45" s="6" t="s">
        <v>2251</v>
      </c>
      <c r="D45" s="6" t="s">
        <v>1751</v>
      </c>
      <c r="E45" s="6" t="s">
        <v>46</v>
      </c>
      <c r="F45" s="18">
        <v>44745</v>
      </c>
      <c r="G45" s="13">
        <v>-81680</v>
      </c>
      <c r="H45" s="13">
        <v>1462.4229</v>
      </c>
      <c r="I45" s="13">
        <v>-11.945069999999999</v>
      </c>
      <c r="J45" s="5">
        <v>2.2706655699999999E-4</v>
      </c>
      <c r="K45" s="5">
        <v>-2.32657094425391E-7</v>
      </c>
      <c r="L45" s="53"/>
    </row>
    <row r="46" spans="2:12" x14ac:dyDescent="0.2">
      <c r="B46" s="10" t="s">
        <v>2252</v>
      </c>
      <c r="C46" s="6" t="s">
        <v>2253</v>
      </c>
      <c r="D46" s="6" t="s">
        <v>1751</v>
      </c>
      <c r="E46" s="6" t="s">
        <v>46</v>
      </c>
      <c r="F46" s="18">
        <v>44528</v>
      </c>
      <c r="G46" s="13">
        <v>-1300000</v>
      </c>
      <c r="H46" s="13">
        <v>-2069.0524999999998</v>
      </c>
      <c r="I46" s="13">
        <v>268.97681999999998</v>
      </c>
      <c r="J46" s="5">
        <v>-5.1130416660000004E-3</v>
      </c>
      <c r="K46" s="5">
        <v>5.23892831176221E-6</v>
      </c>
      <c r="L46" s="53"/>
    </row>
    <row r="47" spans="2:12" x14ac:dyDescent="0.2">
      <c r="B47" s="10" t="s">
        <v>2254</v>
      </c>
      <c r="C47" s="6" t="s">
        <v>2255</v>
      </c>
      <c r="D47" s="6" t="s">
        <v>1751</v>
      </c>
      <c r="E47" s="6" t="s">
        <v>46</v>
      </c>
      <c r="F47" s="18">
        <v>44728</v>
      </c>
      <c r="G47" s="13">
        <v>-100000</v>
      </c>
      <c r="H47" s="13">
        <v>1029.6859999999999</v>
      </c>
      <c r="I47" s="13">
        <v>-10.296860000000001</v>
      </c>
      <c r="J47" s="5">
        <v>1.95735358E-4</v>
      </c>
      <c r="K47" s="5">
        <v>-2.0055449899456699E-7</v>
      </c>
      <c r="L47" s="53"/>
    </row>
    <row r="48" spans="2:12" x14ac:dyDescent="0.2">
      <c r="B48" s="10" t="s">
        <v>2254</v>
      </c>
      <c r="C48" s="6" t="s">
        <v>2256</v>
      </c>
      <c r="D48" s="6" t="s">
        <v>1751</v>
      </c>
      <c r="E48" s="6" t="s">
        <v>46</v>
      </c>
      <c r="F48" s="18">
        <v>44728</v>
      </c>
      <c r="G48" s="13">
        <v>-283335</v>
      </c>
      <c r="H48" s="13">
        <v>1029.6824999999999</v>
      </c>
      <c r="I48" s="13">
        <v>-29.174510000000001</v>
      </c>
      <c r="J48" s="5">
        <v>5.5458490899999995E-4</v>
      </c>
      <c r="K48" s="5">
        <v>-5.6823917548281496E-7</v>
      </c>
      <c r="L48" s="53"/>
    </row>
    <row r="49" spans="2:12" x14ac:dyDescent="0.2">
      <c r="B49" s="10" t="s">
        <v>2254</v>
      </c>
      <c r="C49" s="6" t="s">
        <v>2257</v>
      </c>
      <c r="D49" s="6" t="s">
        <v>1751</v>
      </c>
      <c r="E49" s="6" t="s">
        <v>46</v>
      </c>
      <c r="F49" s="18">
        <v>44728</v>
      </c>
      <c r="G49" s="13">
        <v>-666665</v>
      </c>
      <c r="H49" s="13">
        <v>1029.6851999999999</v>
      </c>
      <c r="I49" s="13">
        <v>-68.645510000000002</v>
      </c>
      <c r="J49" s="5">
        <v>1.3048981419999999E-3</v>
      </c>
      <c r="K49" s="5">
        <v>-1.3370256433783201E-6</v>
      </c>
      <c r="L49" s="53"/>
    </row>
    <row r="50" spans="2:12" x14ac:dyDescent="0.2">
      <c r="B50" s="10" t="s">
        <v>2254</v>
      </c>
      <c r="C50" s="6" t="s">
        <v>2258</v>
      </c>
      <c r="D50" s="6" t="s">
        <v>1751</v>
      </c>
      <c r="E50" s="6" t="s">
        <v>46</v>
      </c>
      <c r="F50" s="18">
        <v>44728</v>
      </c>
      <c r="G50" s="13">
        <v>-283335</v>
      </c>
      <c r="H50" s="13">
        <v>1029.6824999999999</v>
      </c>
      <c r="I50" s="13">
        <v>-29.174510000000001</v>
      </c>
      <c r="J50" s="5">
        <v>5.5458490899999995E-4</v>
      </c>
      <c r="K50" s="5">
        <v>-5.6823917548281496E-7</v>
      </c>
      <c r="L50" s="53"/>
    </row>
    <row r="51" spans="2:12" x14ac:dyDescent="0.2">
      <c r="B51" s="10" t="s">
        <v>2254</v>
      </c>
      <c r="C51" s="6" t="s">
        <v>2259</v>
      </c>
      <c r="D51" s="6" t="s">
        <v>1751</v>
      </c>
      <c r="E51" s="6" t="s">
        <v>46</v>
      </c>
      <c r="F51" s="18">
        <v>44728</v>
      </c>
      <c r="G51" s="13">
        <v>-500000</v>
      </c>
      <c r="H51" s="13">
        <v>1029.6846</v>
      </c>
      <c r="I51" s="13">
        <v>-51.484229999999997</v>
      </c>
      <c r="J51" s="5">
        <v>9.7867545999999993E-4</v>
      </c>
      <c r="K51" s="5">
        <v>-1.0027711315654499E-6</v>
      </c>
      <c r="L51" s="53"/>
    </row>
    <row r="52" spans="2:12" x14ac:dyDescent="0.2">
      <c r="B52" s="10" t="s">
        <v>2254</v>
      </c>
      <c r="C52" s="6" t="s">
        <v>2260</v>
      </c>
      <c r="D52" s="6" t="s">
        <v>1751</v>
      </c>
      <c r="E52" s="6" t="s">
        <v>46</v>
      </c>
      <c r="F52" s="18">
        <v>44728</v>
      </c>
      <c r="G52" s="13">
        <v>-73335</v>
      </c>
      <c r="H52" s="13">
        <v>1029.6775</v>
      </c>
      <c r="I52" s="13">
        <v>-7.5511400000000002</v>
      </c>
      <c r="J52" s="5">
        <v>1.4354134100000001E-4</v>
      </c>
      <c r="K52" s="5">
        <v>-1.47075428775164E-7</v>
      </c>
      <c r="L52" s="53"/>
    </row>
    <row r="53" spans="2:12" x14ac:dyDescent="0.2">
      <c r="B53" s="10" t="s">
        <v>2254</v>
      </c>
      <c r="C53" s="6" t="s">
        <v>2261</v>
      </c>
      <c r="D53" s="6" t="s">
        <v>1751</v>
      </c>
      <c r="E53" s="6" t="s">
        <v>46</v>
      </c>
      <c r="F53" s="18">
        <v>44728</v>
      </c>
      <c r="G53" s="13">
        <v>-66665</v>
      </c>
      <c r="H53" s="13">
        <v>1029.6917000000001</v>
      </c>
      <c r="I53" s="13">
        <v>-6.8644400000000001</v>
      </c>
      <c r="J53" s="5">
        <v>1.3048770399999999E-4</v>
      </c>
      <c r="K53" s="5">
        <v>-1.3370040236327E-7</v>
      </c>
      <c r="L53" s="53"/>
    </row>
    <row r="54" spans="2:12" x14ac:dyDescent="0.2">
      <c r="B54" s="10" t="s">
        <v>2254</v>
      </c>
      <c r="C54" s="6" t="s">
        <v>2262</v>
      </c>
      <c r="D54" s="6" t="s">
        <v>1751</v>
      </c>
      <c r="E54" s="6" t="s">
        <v>46</v>
      </c>
      <c r="F54" s="18">
        <v>44728</v>
      </c>
      <c r="G54" s="13">
        <v>-26665</v>
      </c>
      <c r="H54" s="13">
        <v>1029.7056</v>
      </c>
      <c r="I54" s="13">
        <v>-2.7457099999999999</v>
      </c>
      <c r="J54" s="5">
        <v>5.2193827094079999E-5</v>
      </c>
      <c r="K54" s="5">
        <v>-5.3478875446920002E-8</v>
      </c>
      <c r="L54" s="53"/>
    </row>
    <row r="55" spans="2:12" x14ac:dyDescent="0.2">
      <c r="B55" s="10" t="s">
        <v>2263</v>
      </c>
      <c r="C55" s="6" t="s">
        <v>2264</v>
      </c>
      <c r="D55" s="6" t="s">
        <v>1751</v>
      </c>
      <c r="E55" s="6" t="s">
        <v>46</v>
      </c>
      <c r="F55" s="18">
        <v>44528</v>
      </c>
      <c r="G55" s="13">
        <v>-1000000</v>
      </c>
      <c r="H55" s="13">
        <v>-1473.3072</v>
      </c>
      <c r="I55" s="13">
        <v>147.33072000000001</v>
      </c>
      <c r="J55" s="5">
        <v>-2.8006432300000002E-3</v>
      </c>
      <c r="K55" s="5">
        <v>2.8695970165767801E-6</v>
      </c>
      <c r="L55" s="53"/>
    </row>
    <row r="56" spans="2:12" x14ac:dyDescent="0.2">
      <c r="B56" s="10" t="s">
        <v>2263</v>
      </c>
      <c r="C56" s="6" t="s">
        <v>2265</v>
      </c>
      <c r="D56" s="6" t="s">
        <v>1751</v>
      </c>
      <c r="E56" s="6" t="s">
        <v>46</v>
      </c>
      <c r="F56" s="18">
        <v>44528</v>
      </c>
      <c r="G56" s="13">
        <v>-350000</v>
      </c>
      <c r="H56" s="13">
        <v>-2069.0536999999999</v>
      </c>
      <c r="I56" s="13">
        <v>72.416880000000006</v>
      </c>
      <c r="J56" s="5">
        <v>-1.376588974E-3</v>
      </c>
      <c r="K56" s="5">
        <v>1.41048155332302E-6</v>
      </c>
      <c r="L56" s="53"/>
    </row>
    <row r="57" spans="2:12" x14ac:dyDescent="0.2">
      <c r="B57" s="10" t="s">
        <v>2263</v>
      </c>
      <c r="C57" s="6" t="s">
        <v>2266</v>
      </c>
      <c r="D57" s="6" t="s">
        <v>1751</v>
      </c>
      <c r="E57" s="6" t="s">
        <v>46</v>
      </c>
      <c r="F57" s="18">
        <v>44528</v>
      </c>
      <c r="G57" s="13">
        <v>-250000</v>
      </c>
      <c r="H57" s="13">
        <v>-2069.0531999999998</v>
      </c>
      <c r="I57" s="13">
        <v>51.726329999999997</v>
      </c>
      <c r="J57" s="5">
        <v>-9.8327759400000008E-4</v>
      </c>
      <c r="K57" s="5">
        <v>1.00748657338039E-6</v>
      </c>
      <c r="L57" s="53"/>
    </row>
    <row r="58" spans="2:12" x14ac:dyDescent="0.2">
      <c r="B58" s="10" t="s">
        <v>2263</v>
      </c>
      <c r="C58" s="6" t="s">
        <v>2267</v>
      </c>
      <c r="D58" s="6" t="s">
        <v>1751</v>
      </c>
      <c r="E58" s="6" t="s">
        <v>46</v>
      </c>
      <c r="F58" s="18">
        <v>44528</v>
      </c>
      <c r="G58" s="13">
        <v>-2500000</v>
      </c>
      <c r="H58" s="13">
        <v>-2069.0527999999999</v>
      </c>
      <c r="I58" s="13">
        <v>517.26319999999998</v>
      </c>
      <c r="J58" s="5">
        <v>-9.8327740440000005E-3</v>
      </c>
      <c r="K58" s="5">
        <v>1.0074863786079101E-5</v>
      </c>
      <c r="L58" s="53"/>
    </row>
    <row r="59" spans="2:12" x14ac:dyDescent="0.2">
      <c r="B59" s="10" t="s">
        <v>2263</v>
      </c>
      <c r="C59" s="6" t="s">
        <v>2268</v>
      </c>
      <c r="D59" s="6" t="s">
        <v>1751</v>
      </c>
      <c r="E59" s="6" t="s">
        <v>46</v>
      </c>
      <c r="F59" s="18">
        <v>44528</v>
      </c>
      <c r="G59" s="13">
        <v>-700000</v>
      </c>
      <c r="H59" s="13">
        <v>-2069.0526</v>
      </c>
      <c r="I59" s="13">
        <v>144.83367999999999</v>
      </c>
      <c r="J59" s="5">
        <v>-2.753176428E-3</v>
      </c>
      <c r="K59" s="5">
        <v>2.8209615484661799E-6</v>
      </c>
      <c r="L59" s="53"/>
    </row>
    <row r="60" spans="2:12" x14ac:dyDescent="0.2">
      <c r="B60" s="10" t="s">
        <v>2263</v>
      </c>
      <c r="C60" s="6" t="s">
        <v>2269</v>
      </c>
      <c r="D60" s="6" t="s">
        <v>1751</v>
      </c>
      <c r="E60" s="6" t="s">
        <v>46</v>
      </c>
      <c r="F60" s="18">
        <v>44528</v>
      </c>
      <c r="G60" s="13">
        <v>-10000</v>
      </c>
      <c r="H60" s="13">
        <v>-2069.0300000000002</v>
      </c>
      <c r="I60" s="13">
        <v>2.0690300000000001</v>
      </c>
      <c r="J60" s="5">
        <v>-3.9330662769361797E-5</v>
      </c>
      <c r="K60" s="5">
        <v>4.0299011063055001E-8</v>
      </c>
      <c r="L60" s="53"/>
    </row>
    <row r="61" spans="2:12" x14ac:dyDescent="0.2">
      <c r="B61" s="10" t="s">
        <v>2263</v>
      </c>
      <c r="C61" s="6" t="s">
        <v>2270</v>
      </c>
      <c r="D61" s="6" t="s">
        <v>1751</v>
      </c>
      <c r="E61" s="6" t="s">
        <v>46</v>
      </c>
      <c r="F61" s="18">
        <v>44528</v>
      </c>
      <c r="G61" s="13">
        <v>-10000</v>
      </c>
      <c r="H61" s="13">
        <v>-2069.0300000000002</v>
      </c>
      <c r="I61" s="13">
        <v>2.0690300000000001</v>
      </c>
      <c r="J61" s="5">
        <v>-3.9330662769361797E-5</v>
      </c>
      <c r="K61" s="5">
        <v>4.0299011063055001E-8</v>
      </c>
      <c r="L61" s="53"/>
    </row>
    <row r="62" spans="2:12" x14ac:dyDescent="0.2">
      <c r="B62" s="10" t="s">
        <v>2263</v>
      </c>
      <c r="C62" s="6" t="s">
        <v>2271</v>
      </c>
      <c r="D62" s="6" t="s">
        <v>1751</v>
      </c>
      <c r="E62" s="6" t="s">
        <v>46</v>
      </c>
      <c r="F62" s="18">
        <v>44528</v>
      </c>
      <c r="G62" s="13">
        <v>-5000</v>
      </c>
      <c r="H62" s="13">
        <v>-2068.8200000000002</v>
      </c>
      <c r="I62" s="13">
        <v>1.0344100000000001</v>
      </c>
      <c r="J62" s="5">
        <v>-1.9663335415753099E-5</v>
      </c>
      <c r="K62" s="5">
        <v>2.0147460420455399E-8</v>
      </c>
      <c r="L62" s="53"/>
    </row>
    <row r="63" spans="2:12" x14ac:dyDescent="0.2">
      <c r="B63" s="10" t="s">
        <v>2263</v>
      </c>
      <c r="C63" s="6" t="s">
        <v>2272</v>
      </c>
      <c r="D63" s="6" t="s">
        <v>1751</v>
      </c>
      <c r="E63" s="6" t="s">
        <v>46</v>
      </c>
      <c r="F63" s="18">
        <v>44594</v>
      </c>
      <c r="G63" s="13">
        <v>-357000</v>
      </c>
      <c r="H63" s="13">
        <v>-366.09100000000001</v>
      </c>
      <c r="I63" s="13">
        <v>13.06945</v>
      </c>
      <c r="J63" s="5">
        <v>-2.4844015299999998E-4</v>
      </c>
      <c r="K63" s="5">
        <v>2.5455692287595799E-7</v>
      </c>
      <c r="L63" s="53"/>
    </row>
    <row r="64" spans="2:12" x14ac:dyDescent="0.2">
      <c r="B64" s="10" t="s">
        <v>2263</v>
      </c>
      <c r="C64" s="6" t="s">
        <v>2273</v>
      </c>
      <c r="D64" s="6" t="s">
        <v>1751</v>
      </c>
      <c r="E64" s="6" t="s">
        <v>46</v>
      </c>
      <c r="F64" s="18">
        <v>44594</v>
      </c>
      <c r="G64" s="13">
        <v>-166700</v>
      </c>
      <c r="H64" s="13">
        <v>-366.10500000000002</v>
      </c>
      <c r="I64" s="13">
        <v>6.10297</v>
      </c>
      <c r="J64" s="5">
        <v>-1.16012747E-4</v>
      </c>
      <c r="K64" s="5">
        <v>1.1886906209552E-7</v>
      </c>
      <c r="L64" s="53"/>
    </row>
    <row r="65" spans="2:12" x14ac:dyDescent="0.2">
      <c r="B65" s="10" t="s">
        <v>2263</v>
      </c>
      <c r="C65" s="6" t="s">
        <v>2274</v>
      </c>
      <c r="D65" s="6" t="s">
        <v>1751</v>
      </c>
      <c r="E65" s="6" t="s">
        <v>46</v>
      </c>
      <c r="F65" s="18">
        <v>44594</v>
      </c>
      <c r="G65" s="13">
        <v>-1697720</v>
      </c>
      <c r="H65" s="13">
        <v>-366.09589999999997</v>
      </c>
      <c r="I65" s="13">
        <v>62.152830000000002</v>
      </c>
      <c r="J65" s="5">
        <v>-1.1814773090000001E-3</v>
      </c>
      <c r="K65" s="5">
        <v>1.2105661028453799E-6</v>
      </c>
      <c r="L65" s="53"/>
    </row>
    <row r="66" spans="2:12" x14ac:dyDescent="0.2">
      <c r="B66" s="10" t="s">
        <v>2263</v>
      </c>
      <c r="C66" s="6" t="s">
        <v>2275</v>
      </c>
      <c r="D66" s="6" t="s">
        <v>1751</v>
      </c>
      <c r="E66" s="6" t="s">
        <v>46</v>
      </c>
      <c r="F66" s="18">
        <v>44594</v>
      </c>
      <c r="G66" s="13">
        <v>-1845240</v>
      </c>
      <c r="H66" s="13">
        <v>-366.09589999999997</v>
      </c>
      <c r="I66" s="13">
        <v>67.553479999999993</v>
      </c>
      <c r="J66" s="5">
        <v>-1.2841394950000001E-3</v>
      </c>
      <c r="K66" s="5">
        <v>1.31575590391046E-6</v>
      </c>
      <c r="L66" s="53"/>
    </row>
    <row r="67" spans="2:12" x14ac:dyDescent="0.2">
      <c r="B67" s="10" t="s">
        <v>2263</v>
      </c>
      <c r="C67" s="6" t="s">
        <v>2276</v>
      </c>
      <c r="D67" s="6" t="s">
        <v>1751</v>
      </c>
      <c r="E67" s="6" t="s">
        <v>46</v>
      </c>
      <c r="F67" s="18">
        <v>44594</v>
      </c>
      <c r="G67" s="13">
        <v>-816670</v>
      </c>
      <c r="H67" s="13">
        <v>-366.09500000000003</v>
      </c>
      <c r="I67" s="13">
        <v>29.897880000000001</v>
      </c>
      <c r="J67" s="5">
        <v>-5.6833561400000004E-4</v>
      </c>
      <c r="K67" s="5">
        <v>5.8232843259009898E-7</v>
      </c>
      <c r="L67" s="53"/>
    </row>
    <row r="68" spans="2:12" x14ac:dyDescent="0.2">
      <c r="B68" s="10" t="s">
        <v>2263</v>
      </c>
      <c r="C68" s="6" t="s">
        <v>2277</v>
      </c>
      <c r="D68" s="6" t="s">
        <v>1751</v>
      </c>
      <c r="E68" s="6" t="s">
        <v>46</v>
      </c>
      <c r="F68" s="18">
        <v>44594</v>
      </c>
      <c r="G68" s="13">
        <v>-48810</v>
      </c>
      <c r="H68" s="13">
        <v>-366.08280000000002</v>
      </c>
      <c r="I68" s="13">
        <v>1.78685</v>
      </c>
      <c r="J68" s="5">
        <v>-3.3966638844982502E-5</v>
      </c>
      <c r="K68" s="5">
        <v>3.4802921136000902E-8</v>
      </c>
      <c r="L68" s="53"/>
    </row>
    <row r="69" spans="2:12" x14ac:dyDescent="0.2">
      <c r="B69" s="10" t="s">
        <v>2263</v>
      </c>
      <c r="C69" s="6" t="s">
        <v>2278</v>
      </c>
      <c r="D69" s="6" t="s">
        <v>1751</v>
      </c>
      <c r="E69" s="6" t="s">
        <v>46</v>
      </c>
      <c r="F69" s="18">
        <v>44594</v>
      </c>
      <c r="G69" s="13">
        <v>-47620</v>
      </c>
      <c r="H69" s="13">
        <v>-366.07310000000001</v>
      </c>
      <c r="I69" s="13">
        <v>1.7432399999999999</v>
      </c>
      <c r="J69" s="5">
        <v>-3.3137646416950103E-5</v>
      </c>
      <c r="K69" s="5">
        <v>3.3953518337365798E-8</v>
      </c>
      <c r="L69" s="53"/>
    </row>
    <row r="70" spans="2:12" x14ac:dyDescent="0.2">
      <c r="B70" s="10" t="s">
        <v>2263</v>
      </c>
      <c r="C70" s="6" t="s">
        <v>2279</v>
      </c>
      <c r="D70" s="6" t="s">
        <v>1751</v>
      </c>
      <c r="E70" s="6" t="s">
        <v>46</v>
      </c>
      <c r="F70" s="18">
        <v>44594</v>
      </c>
      <c r="G70" s="13">
        <v>-20240</v>
      </c>
      <c r="H70" s="13">
        <v>-366.08699999999999</v>
      </c>
      <c r="I70" s="13">
        <v>0.74095999999999995</v>
      </c>
      <c r="J70" s="5">
        <v>-1.40850774931182E-5</v>
      </c>
      <c r="K70" s="5">
        <v>1.44318619049899E-8</v>
      </c>
      <c r="L70" s="53"/>
    </row>
    <row r="71" spans="2:12" x14ac:dyDescent="0.2">
      <c r="B71" s="10" t="s">
        <v>2263</v>
      </c>
      <c r="C71" s="6" t="s">
        <v>2280</v>
      </c>
      <c r="D71" s="6" t="s">
        <v>1751</v>
      </c>
      <c r="E71" s="6" t="s">
        <v>46</v>
      </c>
      <c r="F71" s="18">
        <v>44627</v>
      </c>
      <c r="G71" s="13">
        <v>-380000</v>
      </c>
      <c r="H71" s="13">
        <v>-465.71390000000002</v>
      </c>
      <c r="I71" s="13">
        <v>17.697130000000001</v>
      </c>
      <c r="J71" s="5">
        <v>-3.3640877699999999E-4</v>
      </c>
      <c r="K71" s="5">
        <v>3.4469139531776899E-7</v>
      </c>
      <c r="L71" s="53"/>
    </row>
    <row r="72" spans="2:12" x14ac:dyDescent="0.2">
      <c r="B72" s="10" t="s">
        <v>2263</v>
      </c>
      <c r="C72" s="6" t="s">
        <v>2281</v>
      </c>
      <c r="D72" s="6" t="s">
        <v>1751</v>
      </c>
      <c r="E72" s="6" t="s">
        <v>46</v>
      </c>
      <c r="F72" s="18">
        <v>44627</v>
      </c>
      <c r="G72" s="13">
        <v>-1286000</v>
      </c>
      <c r="H72" s="13">
        <v>-465.71390000000002</v>
      </c>
      <c r="I72" s="13">
        <v>59.890810000000002</v>
      </c>
      <c r="J72" s="5">
        <v>-1.1384780550000001E-3</v>
      </c>
      <c r="K72" s="5">
        <v>1.1665081776317101E-6</v>
      </c>
      <c r="L72" s="53"/>
    </row>
    <row r="73" spans="2:12" x14ac:dyDescent="0.2">
      <c r="B73" s="10" t="s">
        <v>2263</v>
      </c>
      <c r="C73" s="6" t="s">
        <v>2282</v>
      </c>
      <c r="D73" s="6" t="s">
        <v>1751</v>
      </c>
      <c r="E73" s="6" t="s">
        <v>46</v>
      </c>
      <c r="F73" s="18">
        <v>44627</v>
      </c>
      <c r="G73" s="13">
        <v>-148000</v>
      </c>
      <c r="H73" s="13">
        <v>-465.71280000000002</v>
      </c>
      <c r="I73" s="13">
        <v>6.89255</v>
      </c>
      <c r="J73" s="5">
        <v>-1.3102205300000001E-4</v>
      </c>
      <c r="K73" s="5">
        <v>1.3424790781315899E-7</v>
      </c>
      <c r="L73" s="53"/>
    </row>
    <row r="74" spans="2:12" x14ac:dyDescent="0.2">
      <c r="B74" s="10" t="s">
        <v>2263</v>
      </c>
      <c r="C74" s="6" t="s">
        <v>2283</v>
      </c>
      <c r="D74" s="6" t="s">
        <v>1751</v>
      </c>
      <c r="E74" s="6" t="s">
        <v>46</v>
      </c>
      <c r="F74" s="18">
        <v>44627</v>
      </c>
      <c r="G74" s="13">
        <v>-1394000</v>
      </c>
      <c r="H74" s="13">
        <v>-465.71379999999999</v>
      </c>
      <c r="I74" s="13">
        <v>64.920500000000004</v>
      </c>
      <c r="J74" s="5">
        <v>-1.234088578E-3</v>
      </c>
      <c r="K74" s="5">
        <v>1.2644726986651099E-6</v>
      </c>
      <c r="L74" s="53"/>
    </row>
    <row r="75" spans="2:12" x14ac:dyDescent="0.2">
      <c r="B75" s="10" t="s">
        <v>2263</v>
      </c>
      <c r="C75" s="6" t="s">
        <v>2284</v>
      </c>
      <c r="D75" s="6" t="s">
        <v>1751</v>
      </c>
      <c r="E75" s="6" t="s">
        <v>46</v>
      </c>
      <c r="F75" s="18">
        <v>44627</v>
      </c>
      <c r="G75" s="13">
        <v>-624000</v>
      </c>
      <c r="H75" s="13">
        <v>-465.71379999999999</v>
      </c>
      <c r="I75" s="13">
        <v>29.06054</v>
      </c>
      <c r="J75" s="5">
        <v>-5.5241842699999997E-4</v>
      </c>
      <c r="K75" s="5">
        <v>5.6601935349335303E-7</v>
      </c>
      <c r="L75" s="53"/>
    </row>
    <row r="76" spans="2:12" x14ac:dyDescent="0.2">
      <c r="B76" s="10" t="s">
        <v>2263</v>
      </c>
      <c r="C76" s="6" t="s">
        <v>2285</v>
      </c>
      <c r="D76" s="6" t="s">
        <v>1751</v>
      </c>
      <c r="E76" s="6" t="s">
        <v>46</v>
      </c>
      <c r="F76" s="18">
        <v>44627</v>
      </c>
      <c r="G76" s="13">
        <v>-70000</v>
      </c>
      <c r="H76" s="13">
        <v>-465.71140000000003</v>
      </c>
      <c r="I76" s="13">
        <v>3.2599800000000001</v>
      </c>
      <c r="J76" s="5">
        <v>-6.1969702718116297E-5</v>
      </c>
      <c r="K76" s="5">
        <v>6.3495439933368797E-8</v>
      </c>
      <c r="L76" s="53"/>
    </row>
    <row r="77" spans="2:12" x14ac:dyDescent="0.2">
      <c r="B77" s="10" t="s">
        <v>2263</v>
      </c>
      <c r="C77" s="6" t="s">
        <v>2286</v>
      </c>
      <c r="D77" s="6" t="s">
        <v>1751</v>
      </c>
      <c r="E77" s="6" t="s">
        <v>46</v>
      </c>
      <c r="F77" s="18">
        <v>44627</v>
      </c>
      <c r="G77" s="13">
        <v>-60000</v>
      </c>
      <c r="H77" s="13">
        <v>-465.71170000000001</v>
      </c>
      <c r="I77" s="13">
        <v>2.79427</v>
      </c>
      <c r="J77" s="5">
        <v>-5.31169152001395E-5</v>
      </c>
      <c r="K77" s="5">
        <v>5.4424690624670903E-8</v>
      </c>
      <c r="L77" s="53"/>
    </row>
    <row r="78" spans="2:12" x14ac:dyDescent="0.2">
      <c r="B78" s="10" t="s">
        <v>2263</v>
      </c>
      <c r="C78" s="6" t="s">
        <v>2287</v>
      </c>
      <c r="D78" s="6" t="s">
        <v>1751</v>
      </c>
      <c r="E78" s="6" t="s">
        <v>46</v>
      </c>
      <c r="F78" s="18">
        <v>44627</v>
      </c>
      <c r="G78" s="13">
        <v>-38000</v>
      </c>
      <c r="H78" s="13">
        <v>-465.70530000000002</v>
      </c>
      <c r="I78" s="13">
        <v>1.7696799999999999</v>
      </c>
      <c r="J78" s="5">
        <v>-3.3640250402209801E-5</v>
      </c>
      <c r="K78" s="5">
        <v>3.44684967825828E-8</v>
      </c>
      <c r="L78" s="53"/>
    </row>
    <row r="79" spans="2:12" x14ac:dyDescent="0.2">
      <c r="B79" s="10" t="s">
        <v>2263</v>
      </c>
      <c r="C79" s="6" t="s">
        <v>2288</v>
      </c>
      <c r="D79" s="6" t="s">
        <v>1751</v>
      </c>
      <c r="E79" s="6" t="s">
        <v>46</v>
      </c>
      <c r="F79" s="18">
        <v>44679</v>
      </c>
      <c r="G79" s="13">
        <v>-1450000</v>
      </c>
      <c r="H79" s="13">
        <v>497.74919999999997</v>
      </c>
      <c r="I79" s="13">
        <v>-72.173630000000003</v>
      </c>
      <c r="J79" s="5">
        <v>1.371964979E-3</v>
      </c>
      <c r="K79" s="5">
        <v>-1.4057437126725301E-6</v>
      </c>
      <c r="L79" s="53"/>
    </row>
    <row r="80" spans="2:12" x14ac:dyDescent="0.2">
      <c r="B80" s="10" t="s">
        <v>2263</v>
      </c>
      <c r="C80" s="6" t="s">
        <v>2289</v>
      </c>
      <c r="D80" s="6" t="s">
        <v>1751</v>
      </c>
      <c r="E80" s="6" t="s">
        <v>46</v>
      </c>
      <c r="F80" s="18">
        <v>44679</v>
      </c>
      <c r="G80" s="13">
        <v>-416000</v>
      </c>
      <c r="H80" s="13">
        <v>497.75</v>
      </c>
      <c r="I80" s="13">
        <v>-20.706399999999999</v>
      </c>
      <c r="J80" s="5">
        <v>3.9361267600000001E-4</v>
      </c>
      <c r="K80" s="5">
        <v>-4.0330369432828098E-7</v>
      </c>
      <c r="L80" s="53"/>
    </row>
    <row r="81" spans="2:12" x14ac:dyDescent="0.2">
      <c r="B81" s="10" t="s">
        <v>2263</v>
      </c>
      <c r="C81" s="6" t="s">
        <v>2290</v>
      </c>
      <c r="D81" s="6" t="s">
        <v>1751</v>
      </c>
      <c r="E81" s="6" t="s">
        <v>46</v>
      </c>
      <c r="F81" s="18">
        <v>44679</v>
      </c>
      <c r="G81" s="13">
        <v>-1550000</v>
      </c>
      <c r="H81" s="13">
        <v>497.74919999999997</v>
      </c>
      <c r="I81" s="13">
        <v>-77.151129999999995</v>
      </c>
      <c r="J81" s="5">
        <v>1.4665834109999999E-3</v>
      </c>
      <c r="K81" s="5">
        <v>-1.50269171611683E-6</v>
      </c>
      <c r="L81" s="53"/>
    </row>
    <row r="82" spans="2:12" x14ac:dyDescent="0.2">
      <c r="B82" s="10" t="s">
        <v>2263</v>
      </c>
      <c r="C82" s="6" t="s">
        <v>2291</v>
      </c>
      <c r="D82" s="6" t="s">
        <v>1751</v>
      </c>
      <c r="E82" s="6" t="s">
        <v>46</v>
      </c>
      <c r="F82" s="18">
        <v>44679</v>
      </c>
      <c r="G82" s="13">
        <v>-750000</v>
      </c>
      <c r="H82" s="13">
        <v>497.74990000000003</v>
      </c>
      <c r="I82" s="13">
        <v>-37.331240000000001</v>
      </c>
      <c r="J82" s="5">
        <v>7.0963804799999998E-4</v>
      </c>
      <c r="K82" s="5">
        <v>-7.2710983105975402E-7</v>
      </c>
      <c r="L82" s="53"/>
    </row>
    <row r="83" spans="2:12" x14ac:dyDescent="0.2">
      <c r="B83" s="10" t="s">
        <v>2263</v>
      </c>
      <c r="C83" s="6" t="s">
        <v>2292</v>
      </c>
      <c r="D83" s="6" t="s">
        <v>1751</v>
      </c>
      <c r="E83" s="6" t="s">
        <v>46</v>
      </c>
      <c r="F83" s="18">
        <v>44679</v>
      </c>
      <c r="G83" s="13">
        <v>-144000</v>
      </c>
      <c r="H83" s="13">
        <v>497.74930000000001</v>
      </c>
      <c r="I83" s="13">
        <v>-7.1675899999999997</v>
      </c>
      <c r="J83" s="5">
        <v>1.3625035100000001E-4</v>
      </c>
      <c r="K83" s="5">
        <v>-1.3960493018730601E-7</v>
      </c>
      <c r="L83" s="53"/>
    </row>
    <row r="84" spans="2:12" x14ac:dyDescent="0.2">
      <c r="B84" s="10" t="s">
        <v>2263</v>
      </c>
      <c r="C84" s="6" t="s">
        <v>2293</v>
      </c>
      <c r="D84" s="6" t="s">
        <v>1751</v>
      </c>
      <c r="E84" s="6" t="s">
        <v>46</v>
      </c>
      <c r="F84" s="18">
        <v>44679</v>
      </c>
      <c r="G84" s="13">
        <v>-43000</v>
      </c>
      <c r="H84" s="13">
        <v>497.77670000000001</v>
      </c>
      <c r="I84" s="13">
        <v>-2.1404399999999999</v>
      </c>
      <c r="J84" s="5">
        <v>4.06881117325765E-5</v>
      </c>
      <c r="K84" s="5">
        <v>-4.1689881364603502E-8</v>
      </c>
      <c r="L84" s="53"/>
    </row>
    <row r="85" spans="2:12" x14ac:dyDescent="0.2">
      <c r="B85" s="10" t="s">
        <v>2263</v>
      </c>
      <c r="C85" s="6" t="s">
        <v>2294</v>
      </c>
      <c r="D85" s="6" t="s">
        <v>1751</v>
      </c>
      <c r="E85" s="6" t="s">
        <v>46</v>
      </c>
      <c r="F85" s="18">
        <v>44679</v>
      </c>
      <c r="G85" s="13">
        <v>-70000</v>
      </c>
      <c r="H85" s="13">
        <v>497.7543</v>
      </c>
      <c r="I85" s="13">
        <v>-3.48428</v>
      </c>
      <c r="J85" s="5">
        <v>6.6233472532554902E-5</v>
      </c>
      <c r="K85" s="5">
        <v>-6.7864186728457895E-8</v>
      </c>
      <c r="L85" s="53"/>
    </row>
    <row r="86" spans="2:12" x14ac:dyDescent="0.2">
      <c r="B86" s="10" t="s">
        <v>2263</v>
      </c>
      <c r="C86" s="6" t="s">
        <v>2295</v>
      </c>
      <c r="D86" s="6" t="s">
        <v>1751</v>
      </c>
      <c r="E86" s="6" t="s">
        <v>46</v>
      </c>
      <c r="F86" s="18">
        <v>44679</v>
      </c>
      <c r="G86" s="13">
        <v>-77000</v>
      </c>
      <c r="H86" s="13">
        <v>497.76229999999998</v>
      </c>
      <c r="I86" s="13">
        <v>-3.83277</v>
      </c>
      <c r="J86" s="5">
        <v>7.2857998357939204E-5</v>
      </c>
      <c r="K86" s="5">
        <v>-7.46518129906987E-8</v>
      </c>
      <c r="L86" s="53"/>
    </row>
    <row r="87" spans="2:12" x14ac:dyDescent="0.2">
      <c r="B87" s="10" t="s">
        <v>2296</v>
      </c>
      <c r="C87" s="6" t="s">
        <v>2297</v>
      </c>
      <c r="D87" s="6" t="s">
        <v>1751</v>
      </c>
      <c r="E87" s="6" t="s">
        <v>46</v>
      </c>
      <c r="F87" s="18">
        <v>44747</v>
      </c>
      <c r="G87" s="13">
        <v>-1680000</v>
      </c>
      <c r="H87" s="13">
        <v>1154.7360000000001</v>
      </c>
      <c r="I87" s="13">
        <v>-193.99565000000001</v>
      </c>
      <c r="J87" s="5">
        <v>3.6877075189999998E-3</v>
      </c>
      <c r="K87" s="5">
        <v>-3.7785014453799802E-6</v>
      </c>
      <c r="L87" s="53"/>
    </row>
    <row r="88" spans="2:12" x14ac:dyDescent="0.2">
      <c r="B88" s="10" t="s">
        <v>2296</v>
      </c>
      <c r="C88" s="6" t="s">
        <v>2298</v>
      </c>
      <c r="D88" s="6" t="s">
        <v>1751</v>
      </c>
      <c r="E88" s="6" t="s">
        <v>46</v>
      </c>
      <c r="F88" s="18">
        <v>44747</v>
      </c>
      <c r="G88" s="13">
        <v>-2300000</v>
      </c>
      <c r="H88" s="13">
        <v>1154.7360000000001</v>
      </c>
      <c r="I88" s="13">
        <v>-265.58927999999997</v>
      </c>
      <c r="J88" s="5">
        <v>5.0486471469999997E-3</v>
      </c>
      <c r="K88" s="5">
        <v>-5.1729483540349002E-6</v>
      </c>
      <c r="L88" s="53"/>
    </row>
    <row r="89" spans="2:12" x14ac:dyDescent="0.2">
      <c r="B89" s="10" t="s">
        <v>2296</v>
      </c>
      <c r="C89" s="6" t="s">
        <v>2299</v>
      </c>
      <c r="D89" s="6" t="s">
        <v>1751</v>
      </c>
      <c r="E89" s="6" t="s">
        <v>46</v>
      </c>
      <c r="F89" s="18">
        <v>44747</v>
      </c>
      <c r="G89" s="13">
        <v>-13160000</v>
      </c>
      <c r="H89" s="13">
        <v>1154.7360000000001</v>
      </c>
      <c r="I89" s="13">
        <v>-1519.63258</v>
      </c>
      <c r="J89" s="5">
        <v>2.8887042012999999E-2</v>
      </c>
      <c r="K89" s="5">
        <v>-2.9598261094908701E-5</v>
      </c>
      <c r="L89" s="53"/>
    </row>
    <row r="90" spans="2:12" x14ac:dyDescent="0.2">
      <c r="B90" s="10" t="s">
        <v>2296</v>
      </c>
      <c r="C90" s="6" t="s">
        <v>2300</v>
      </c>
      <c r="D90" s="6" t="s">
        <v>1751</v>
      </c>
      <c r="E90" s="6" t="s">
        <v>46</v>
      </c>
      <c r="F90" s="18">
        <v>44747</v>
      </c>
      <c r="G90" s="13">
        <v>-3600000</v>
      </c>
      <c r="H90" s="13">
        <v>1154.7360000000001</v>
      </c>
      <c r="I90" s="13">
        <v>-415.70496000000003</v>
      </c>
      <c r="J90" s="5">
        <v>7.9022303170000006E-3</v>
      </c>
      <c r="K90" s="5">
        <v>-8.0967887280546208E-6</v>
      </c>
      <c r="L90" s="53"/>
    </row>
    <row r="91" spans="2:12" x14ac:dyDescent="0.2">
      <c r="B91" s="10" t="s">
        <v>2296</v>
      </c>
      <c r="C91" s="6" t="s">
        <v>2301</v>
      </c>
      <c r="D91" s="6" t="s">
        <v>1751</v>
      </c>
      <c r="E91" s="6" t="s">
        <v>46</v>
      </c>
      <c r="F91" s="18">
        <v>44747</v>
      </c>
      <c r="G91" s="13">
        <v>-2740000</v>
      </c>
      <c r="H91" s="13">
        <v>1154.7360000000001</v>
      </c>
      <c r="I91" s="13">
        <v>-316.39765999999997</v>
      </c>
      <c r="J91" s="5">
        <v>6.01447522E-3</v>
      </c>
      <c r="K91" s="5">
        <v>-6.1625557873325798E-6</v>
      </c>
      <c r="L91" s="53"/>
    </row>
    <row r="92" spans="2:12" x14ac:dyDescent="0.2">
      <c r="B92" s="10" t="s">
        <v>2296</v>
      </c>
      <c r="C92" s="6" t="s">
        <v>2302</v>
      </c>
      <c r="D92" s="6" t="s">
        <v>1751</v>
      </c>
      <c r="E92" s="6" t="s">
        <v>46</v>
      </c>
      <c r="F92" s="18">
        <v>44747</v>
      </c>
      <c r="G92" s="13">
        <v>-4040000</v>
      </c>
      <c r="H92" s="13">
        <v>1154.7360000000001</v>
      </c>
      <c r="I92" s="13">
        <v>-466.51334000000003</v>
      </c>
      <c r="J92" s="5">
        <v>8.8680583909999996E-3</v>
      </c>
      <c r="K92" s="5">
        <v>-9.0863961613522995E-6</v>
      </c>
      <c r="L92" s="53"/>
    </row>
    <row r="93" spans="2:12" x14ac:dyDescent="0.2">
      <c r="B93" s="10" t="s">
        <v>2296</v>
      </c>
      <c r="C93" s="6" t="s">
        <v>2303</v>
      </c>
      <c r="D93" s="6" t="s">
        <v>1751</v>
      </c>
      <c r="E93" s="6" t="s">
        <v>46</v>
      </c>
      <c r="F93" s="18">
        <v>44747</v>
      </c>
      <c r="G93" s="13">
        <v>-13800000</v>
      </c>
      <c r="H93" s="13">
        <v>1154.7360000000001</v>
      </c>
      <c r="I93" s="13">
        <v>-1593.53568</v>
      </c>
      <c r="J93" s="5">
        <v>3.0291882882E-2</v>
      </c>
      <c r="K93" s="5">
        <v>-3.1037690124209401E-5</v>
      </c>
      <c r="L93" s="53"/>
    </row>
    <row r="94" spans="2:12" x14ac:dyDescent="0.2">
      <c r="B94" s="10" t="s">
        <v>2296</v>
      </c>
      <c r="C94" s="6" t="s">
        <v>2304</v>
      </c>
      <c r="D94" s="6" t="s">
        <v>1751</v>
      </c>
      <c r="E94" s="6" t="s">
        <v>46</v>
      </c>
      <c r="F94" s="18">
        <v>44747</v>
      </c>
      <c r="G94" s="13">
        <v>-7100000</v>
      </c>
      <c r="H94" s="13">
        <v>1154.7360000000001</v>
      </c>
      <c r="I94" s="13">
        <v>-819.86256000000003</v>
      </c>
      <c r="J94" s="5">
        <v>1.5584954236000001E-2</v>
      </c>
      <c r="K94" s="5">
        <v>-1.5968666658107699E-5</v>
      </c>
      <c r="L94" s="53"/>
    </row>
    <row r="95" spans="2:12" x14ac:dyDescent="0.2">
      <c r="B95" s="10" t="s">
        <v>2296</v>
      </c>
      <c r="C95" s="6" t="s">
        <v>2305</v>
      </c>
      <c r="D95" s="6" t="s">
        <v>1751</v>
      </c>
      <c r="E95" s="6" t="s">
        <v>46</v>
      </c>
      <c r="F95" s="18">
        <v>44747</v>
      </c>
      <c r="G95" s="13">
        <v>-650000</v>
      </c>
      <c r="H95" s="13">
        <v>1154.7360000000001</v>
      </c>
      <c r="I95" s="13">
        <v>-75.057839999999999</v>
      </c>
      <c r="J95" s="5">
        <v>1.426791585E-3</v>
      </c>
      <c r="K95" s="5">
        <v>-1.4619201870098601E-6</v>
      </c>
      <c r="L95" s="53"/>
    </row>
    <row r="96" spans="2:12" x14ac:dyDescent="0.2">
      <c r="B96" s="10" t="s">
        <v>2296</v>
      </c>
      <c r="C96" s="6" t="s">
        <v>2306</v>
      </c>
      <c r="D96" s="6" t="s">
        <v>1751</v>
      </c>
      <c r="E96" s="6" t="s">
        <v>46</v>
      </c>
      <c r="F96" s="18">
        <v>44747</v>
      </c>
      <c r="G96" s="13">
        <v>-635000</v>
      </c>
      <c r="H96" s="13">
        <v>1154.7361000000001</v>
      </c>
      <c r="I96" s="13">
        <v>-73.325739999999996</v>
      </c>
      <c r="J96" s="5">
        <v>1.393865701E-3</v>
      </c>
      <c r="K96" s="5">
        <v>-1.42818364521863E-6</v>
      </c>
      <c r="L96" s="53"/>
    </row>
    <row r="97" spans="2:12" x14ac:dyDescent="0.2">
      <c r="B97" s="10" t="s">
        <v>2296</v>
      </c>
      <c r="C97" s="6" t="s">
        <v>2307</v>
      </c>
      <c r="D97" s="6" t="s">
        <v>1751</v>
      </c>
      <c r="E97" s="6" t="s">
        <v>46</v>
      </c>
      <c r="F97" s="18">
        <v>44747</v>
      </c>
      <c r="G97" s="13">
        <v>-295000</v>
      </c>
      <c r="H97" s="13">
        <v>1154.7358999999999</v>
      </c>
      <c r="I97" s="13">
        <v>-34.064709999999998</v>
      </c>
      <c r="J97" s="5">
        <v>6.4754383500000001E-4</v>
      </c>
      <c r="K97" s="5">
        <v>-6.6348681514997905E-7</v>
      </c>
      <c r="L97" s="53"/>
    </row>
    <row r="98" spans="2:12" x14ac:dyDescent="0.2">
      <c r="B98" s="10" t="s">
        <v>2296</v>
      </c>
      <c r="C98" s="6" t="s">
        <v>2308</v>
      </c>
      <c r="D98" s="6" t="s">
        <v>1751</v>
      </c>
      <c r="E98" s="6" t="s">
        <v>46</v>
      </c>
      <c r="F98" s="18">
        <v>44748</v>
      </c>
      <c r="G98" s="13">
        <v>-1680000</v>
      </c>
      <c r="H98" s="13">
        <v>1552.066</v>
      </c>
      <c r="I98" s="13">
        <v>-260.74709000000001</v>
      </c>
      <c r="J98" s="5">
        <v>4.9566008529999999E-3</v>
      </c>
      <c r="K98" s="5">
        <v>-5.0786358170589101E-6</v>
      </c>
      <c r="L98" s="53"/>
    </row>
    <row r="99" spans="2:12" x14ac:dyDescent="0.2">
      <c r="B99" s="10" t="s">
        <v>2296</v>
      </c>
      <c r="C99" s="6" t="s">
        <v>2309</v>
      </c>
      <c r="D99" s="6" t="s">
        <v>1751</v>
      </c>
      <c r="E99" s="6" t="s">
        <v>46</v>
      </c>
      <c r="F99" s="18">
        <v>44748</v>
      </c>
      <c r="G99" s="13">
        <v>-2300000</v>
      </c>
      <c r="H99" s="13">
        <v>1552.0659000000001</v>
      </c>
      <c r="I99" s="13">
        <v>-356.97516000000002</v>
      </c>
      <c r="J99" s="5">
        <v>6.7858221650000002E-3</v>
      </c>
      <c r="K99" s="5">
        <v>-6.9528938304789402E-6</v>
      </c>
      <c r="L99" s="53"/>
    </row>
    <row r="100" spans="2:12" x14ac:dyDescent="0.2">
      <c r="B100" s="10" t="s">
        <v>2296</v>
      </c>
      <c r="C100" s="6" t="s">
        <v>2310</v>
      </c>
      <c r="D100" s="6" t="s">
        <v>1751</v>
      </c>
      <c r="E100" s="6" t="s">
        <v>46</v>
      </c>
      <c r="F100" s="18">
        <v>44748</v>
      </c>
      <c r="G100" s="13">
        <v>-13160000</v>
      </c>
      <c r="H100" s="13">
        <v>1552.0659000000001</v>
      </c>
      <c r="I100" s="13">
        <v>-2042.51872</v>
      </c>
      <c r="J100" s="5">
        <v>3.8826703806E-2</v>
      </c>
      <c r="K100" s="5">
        <v>-3.9782644279578797E-5</v>
      </c>
      <c r="L100" s="53"/>
    </row>
    <row r="101" spans="2:12" x14ac:dyDescent="0.2">
      <c r="B101" s="10" t="s">
        <v>2296</v>
      </c>
      <c r="C101" s="6" t="s">
        <v>2311</v>
      </c>
      <c r="D101" s="6" t="s">
        <v>1751</v>
      </c>
      <c r="E101" s="6" t="s">
        <v>46</v>
      </c>
      <c r="F101" s="18">
        <v>44748</v>
      </c>
      <c r="G101" s="13">
        <v>-3600000</v>
      </c>
      <c r="H101" s="13">
        <v>1552.0659000000001</v>
      </c>
      <c r="I101" s="13">
        <v>-558.74372000000005</v>
      </c>
      <c r="J101" s="5">
        <v>1.0621286702E-2</v>
      </c>
      <c r="K101" s="5">
        <v>-1.0882790173991001E-5</v>
      </c>
      <c r="L101" s="53"/>
    </row>
    <row r="102" spans="2:12" x14ac:dyDescent="0.2">
      <c r="B102" s="10" t="s">
        <v>2296</v>
      </c>
      <c r="C102" s="6" t="s">
        <v>2312</v>
      </c>
      <c r="D102" s="6" t="s">
        <v>1751</v>
      </c>
      <c r="E102" s="6" t="s">
        <v>46</v>
      </c>
      <c r="F102" s="18">
        <v>44748</v>
      </c>
      <c r="G102" s="13">
        <v>-2740000</v>
      </c>
      <c r="H102" s="13">
        <v>1552.0659000000001</v>
      </c>
      <c r="I102" s="13">
        <v>-425.26605999999998</v>
      </c>
      <c r="J102" s="5">
        <v>8.0839794450000002E-3</v>
      </c>
      <c r="K102" s="5">
        <v>-8.2830126468353901E-6</v>
      </c>
      <c r="L102" s="53"/>
    </row>
    <row r="103" spans="2:12" x14ac:dyDescent="0.2">
      <c r="B103" s="10" t="s">
        <v>2296</v>
      </c>
      <c r="C103" s="6" t="s">
        <v>2313</v>
      </c>
      <c r="D103" s="6" t="s">
        <v>1751</v>
      </c>
      <c r="E103" s="6" t="s">
        <v>46</v>
      </c>
      <c r="F103" s="18">
        <v>44748</v>
      </c>
      <c r="G103" s="13">
        <v>-4040000</v>
      </c>
      <c r="H103" s="13">
        <v>1552.0659000000001</v>
      </c>
      <c r="I103" s="13">
        <v>-627.03462000000002</v>
      </c>
      <c r="J103" s="5">
        <v>1.1919443982E-2</v>
      </c>
      <c r="K103" s="5">
        <v>-1.22129089903474E-5</v>
      </c>
      <c r="L103" s="53"/>
    </row>
    <row r="104" spans="2:12" x14ac:dyDescent="0.2">
      <c r="B104" s="10" t="s">
        <v>2296</v>
      </c>
      <c r="C104" s="6" t="s">
        <v>2314</v>
      </c>
      <c r="D104" s="6" t="s">
        <v>1751</v>
      </c>
      <c r="E104" s="6" t="s">
        <v>46</v>
      </c>
      <c r="F104" s="18">
        <v>44748</v>
      </c>
      <c r="G104" s="13">
        <v>-13800000</v>
      </c>
      <c r="H104" s="13">
        <v>1552.0659000000001</v>
      </c>
      <c r="I104" s="13">
        <v>-2141.8509399999998</v>
      </c>
      <c r="J104" s="5">
        <v>4.0714932612000002E-2</v>
      </c>
      <c r="K104" s="5">
        <v>-4.1717362593328701E-5</v>
      </c>
      <c r="L104" s="53"/>
    </row>
    <row r="105" spans="2:12" x14ac:dyDescent="0.2">
      <c r="B105" s="10" t="s">
        <v>2296</v>
      </c>
      <c r="C105" s="6" t="s">
        <v>2315</v>
      </c>
      <c r="D105" s="6" t="s">
        <v>1751</v>
      </c>
      <c r="E105" s="6" t="s">
        <v>46</v>
      </c>
      <c r="F105" s="18">
        <v>44748</v>
      </c>
      <c r="G105" s="13">
        <v>-7100000</v>
      </c>
      <c r="H105" s="13">
        <v>1552.0659000000001</v>
      </c>
      <c r="I105" s="13">
        <v>-1101.9667899999999</v>
      </c>
      <c r="J105" s="5">
        <v>2.0947537831E-2</v>
      </c>
      <c r="K105" s="5">
        <v>-2.1463280794057701E-5</v>
      </c>
      <c r="L105" s="53"/>
    </row>
    <row r="106" spans="2:12" x14ac:dyDescent="0.2">
      <c r="B106" s="10" t="s">
        <v>2296</v>
      </c>
      <c r="C106" s="6" t="s">
        <v>2316</v>
      </c>
      <c r="D106" s="6" t="s">
        <v>1751</v>
      </c>
      <c r="E106" s="6" t="s">
        <v>46</v>
      </c>
      <c r="F106" s="18">
        <v>44748</v>
      </c>
      <c r="G106" s="13">
        <v>-635000</v>
      </c>
      <c r="H106" s="13">
        <v>1552.066</v>
      </c>
      <c r="I106" s="13">
        <v>-98.556190000000001</v>
      </c>
      <c r="J106" s="5">
        <v>1.873477075E-3</v>
      </c>
      <c r="K106" s="5">
        <v>-1.9196033847467398E-6</v>
      </c>
      <c r="L106" s="53"/>
    </row>
    <row r="107" spans="2:12" x14ac:dyDescent="0.2">
      <c r="B107" s="10" t="s">
        <v>2296</v>
      </c>
      <c r="C107" s="6" t="s">
        <v>2317</v>
      </c>
      <c r="D107" s="6" t="s">
        <v>1751</v>
      </c>
      <c r="E107" s="6" t="s">
        <v>46</v>
      </c>
      <c r="F107" s="18">
        <v>44748</v>
      </c>
      <c r="G107" s="13">
        <v>-295000</v>
      </c>
      <c r="H107" s="13">
        <v>1552.0658000000001</v>
      </c>
      <c r="I107" s="13">
        <v>-45.785939999999997</v>
      </c>
      <c r="J107" s="5">
        <v>8.7035536700000001E-4</v>
      </c>
      <c r="K107" s="5">
        <v>-8.9178412231450204E-7</v>
      </c>
      <c r="L107" s="53"/>
    </row>
    <row r="108" spans="2:12" x14ac:dyDescent="0.2">
      <c r="B108" s="10" t="s">
        <v>2296</v>
      </c>
      <c r="C108" s="6" t="s">
        <v>2318</v>
      </c>
      <c r="D108" s="6" t="s">
        <v>1751</v>
      </c>
      <c r="E108" s="6" t="s">
        <v>46</v>
      </c>
      <c r="F108" s="18">
        <v>44749</v>
      </c>
      <c r="G108" s="13">
        <v>-1680000</v>
      </c>
      <c r="H108" s="13">
        <v>1914.5681999999999</v>
      </c>
      <c r="I108" s="13">
        <v>-321.64746000000002</v>
      </c>
      <c r="J108" s="5">
        <v>6.1142698649999999E-3</v>
      </c>
      <c r="K108" s="5">
        <v>-6.2648074454906603E-6</v>
      </c>
      <c r="L108" s="53"/>
    </row>
    <row r="109" spans="2:12" x14ac:dyDescent="0.2">
      <c r="B109" s="10" t="s">
        <v>2296</v>
      </c>
      <c r="C109" s="6" t="s">
        <v>2319</v>
      </c>
      <c r="D109" s="6" t="s">
        <v>1751</v>
      </c>
      <c r="E109" s="6" t="s">
        <v>46</v>
      </c>
      <c r="F109" s="18">
        <v>44749</v>
      </c>
      <c r="G109" s="13">
        <v>-2300000</v>
      </c>
      <c r="H109" s="13">
        <v>1914.5681999999999</v>
      </c>
      <c r="I109" s="13">
        <v>-440.35068999999999</v>
      </c>
      <c r="J109" s="5">
        <v>8.3707266150000008E-3</v>
      </c>
      <c r="K109" s="5">
        <v>-8.5768197309531103E-6</v>
      </c>
      <c r="L109" s="53"/>
    </row>
    <row r="110" spans="2:12" x14ac:dyDescent="0.2">
      <c r="B110" s="10" t="s">
        <v>2296</v>
      </c>
      <c r="C110" s="6" t="s">
        <v>2320</v>
      </c>
      <c r="D110" s="6" t="s">
        <v>1751</v>
      </c>
      <c r="E110" s="6" t="s">
        <v>46</v>
      </c>
      <c r="F110" s="18">
        <v>44749</v>
      </c>
      <c r="G110" s="13">
        <v>-13160000</v>
      </c>
      <c r="H110" s="13">
        <v>1914.5681</v>
      </c>
      <c r="I110" s="13">
        <v>-2519.5716200000002</v>
      </c>
      <c r="J110" s="5">
        <v>4.7895111094999998E-2</v>
      </c>
      <c r="K110" s="5">
        <v>-4.9074322068089603E-5</v>
      </c>
      <c r="L110" s="53"/>
    </row>
    <row r="111" spans="2:12" x14ac:dyDescent="0.2">
      <c r="B111" s="10" t="s">
        <v>2296</v>
      </c>
      <c r="C111" s="6" t="s">
        <v>2321</v>
      </c>
      <c r="D111" s="6" t="s">
        <v>1751</v>
      </c>
      <c r="E111" s="6" t="s">
        <v>46</v>
      </c>
      <c r="F111" s="18">
        <v>44749</v>
      </c>
      <c r="G111" s="13">
        <v>-3600000</v>
      </c>
      <c r="H111" s="13">
        <v>1914.5681</v>
      </c>
      <c r="I111" s="13">
        <v>-689.24451999999997</v>
      </c>
      <c r="J111" s="5">
        <v>1.3102006148000001E-2</v>
      </c>
      <c r="K111" s="5">
        <v>-1.34245866597536E-5</v>
      </c>
      <c r="L111" s="53"/>
    </row>
    <row r="112" spans="2:12" x14ac:dyDescent="0.2">
      <c r="B112" s="10" t="s">
        <v>2296</v>
      </c>
      <c r="C112" s="6" t="s">
        <v>2322</v>
      </c>
      <c r="D112" s="6" t="s">
        <v>1751</v>
      </c>
      <c r="E112" s="6" t="s">
        <v>46</v>
      </c>
      <c r="F112" s="18">
        <v>44749</v>
      </c>
      <c r="G112" s="13">
        <v>-2740000</v>
      </c>
      <c r="H112" s="13">
        <v>1914.5681</v>
      </c>
      <c r="I112" s="13">
        <v>-524.59166000000005</v>
      </c>
      <c r="J112" s="5">
        <v>9.9720824109999998E-3</v>
      </c>
      <c r="K112" s="5">
        <v>-1.02176020212014E-5</v>
      </c>
      <c r="L112" s="53"/>
    </row>
    <row r="113" spans="2:12" x14ac:dyDescent="0.2">
      <c r="B113" s="10" t="s">
        <v>2296</v>
      </c>
      <c r="C113" s="6" t="s">
        <v>2323</v>
      </c>
      <c r="D113" s="6" t="s">
        <v>1751</v>
      </c>
      <c r="E113" s="6" t="s">
        <v>46</v>
      </c>
      <c r="F113" s="18">
        <v>44749</v>
      </c>
      <c r="G113" s="13">
        <v>-4040000</v>
      </c>
      <c r="H113" s="13">
        <v>1914.5681</v>
      </c>
      <c r="I113" s="13">
        <v>-773.48550999999998</v>
      </c>
      <c r="J113" s="5">
        <v>1.4703362324E-2</v>
      </c>
      <c r="K113" s="5">
        <v>-1.5065369339546899E-5</v>
      </c>
      <c r="L113" s="53"/>
    </row>
    <row r="114" spans="2:12" x14ac:dyDescent="0.2">
      <c r="B114" s="10" t="s">
        <v>2296</v>
      </c>
      <c r="C114" s="6" t="s">
        <v>2324</v>
      </c>
      <c r="D114" s="6" t="s">
        <v>1751</v>
      </c>
      <c r="E114" s="6" t="s">
        <v>46</v>
      </c>
      <c r="F114" s="18">
        <v>44749</v>
      </c>
      <c r="G114" s="13">
        <v>-13800000</v>
      </c>
      <c r="H114" s="13">
        <v>1914.5681</v>
      </c>
      <c r="I114" s="13">
        <v>-2642.1039799999999</v>
      </c>
      <c r="J114" s="5">
        <v>5.0224356648999997E-2</v>
      </c>
      <c r="K114" s="5">
        <v>-5.1460915269358898E-5</v>
      </c>
      <c r="L114" s="53"/>
    </row>
    <row r="115" spans="2:12" x14ac:dyDescent="0.2">
      <c r="B115" s="10" t="s">
        <v>2296</v>
      </c>
      <c r="C115" s="6" t="s">
        <v>2325</v>
      </c>
      <c r="D115" s="6" t="s">
        <v>1751</v>
      </c>
      <c r="E115" s="6" t="s">
        <v>46</v>
      </c>
      <c r="F115" s="18">
        <v>44749</v>
      </c>
      <c r="G115" s="13">
        <v>-7100000</v>
      </c>
      <c r="H115" s="13">
        <v>1914.5681</v>
      </c>
      <c r="I115" s="13">
        <v>-1359.3433500000001</v>
      </c>
      <c r="J115" s="5">
        <v>2.5840067513000001E-2</v>
      </c>
      <c r="K115" s="5">
        <v>-2.6476267961383001E-5</v>
      </c>
      <c r="L115" s="53"/>
    </row>
    <row r="116" spans="2:12" x14ac:dyDescent="0.2">
      <c r="B116" s="10" t="s">
        <v>2296</v>
      </c>
      <c r="C116" s="6" t="s">
        <v>2326</v>
      </c>
      <c r="D116" s="6" t="s">
        <v>1751</v>
      </c>
      <c r="E116" s="6" t="s">
        <v>46</v>
      </c>
      <c r="F116" s="18">
        <v>44749</v>
      </c>
      <c r="G116" s="13">
        <v>-650000</v>
      </c>
      <c r="H116" s="13">
        <v>1552.066</v>
      </c>
      <c r="I116" s="13">
        <v>-100.88428999999999</v>
      </c>
      <c r="J116" s="5">
        <v>1.917732458E-3</v>
      </c>
      <c r="K116" s="5">
        <v>-1.96494836652849E-6</v>
      </c>
      <c r="L116" s="53"/>
    </row>
    <row r="117" spans="2:12" x14ac:dyDescent="0.2">
      <c r="B117" s="10" t="s">
        <v>2296</v>
      </c>
      <c r="C117" s="6" t="s">
        <v>2327</v>
      </c>
      <c r="D117" s="6" t="s">
        <v>1751</v>
      </c>
      <c r="E117" s="6" t="s">
        <v>46</v>
      </c>
      <c r="F117" s="18">
        <v>44749</v>
      </c>
      <c r="G117" s="13">
        <v>-650000</v>
      </c>
      <c r="H117" s="13">
        <v>1914.5681999999999</v>
      </c>
      <c r="I117" s="13">
        <v>-124.44692999999999</v>
      </c>
      <c r="J117" s="5">
        <v>2.3656400509999998E-3</v>
      </c>
      <c r="K117" s="5">
        <v>-2.4238837565589801E-6</v>
      </c>
      <c r="L117" s="53"/>
    </row>
    <row r="118" spans="2:12" x14ac:dyDescent="0.2">
      <c r="B118" s="10" t="s">
        <v>2296</v>
      </c>
      <c r="C118" s="6" t="s">
        <v>2328</v>
      </c>
      <c r="D118" s="6" t="s">
        <v>1751</v>
      </c>
      <c r="E118" s="6" t="s">
        <v>46</v>
      </c>
      <c r="F118" s="18">
        <v>44749</v>
      </c>
      <c r="G118" s="13">
        <v>-635000</v>
      </c>
      <c r="H118" s="13">
        <v>1914.5681999999999</v>
      </c>
      <c r="I118" s="13">
        <v>-121.57508</v>
      </c>
      <c r="J118" s="5">
        <v>2.3110484000000001E-3</v>
      </c>
      <c r="K118" s="5">
        <v>-2.3679480210107101E-6</v>
      </c>
      <c r="L118" s="53"/>
    </row>
    <row r="119" spans="2:12" x14ac:dyDescent="0.2">
      <c r="B119" s="10" t="s">
        <v>2296</v>
      </c>
      <c r="C119" s="6" t="s">
        <v>2329</v>
      </c>
      <c r="D119" s="6" t="s">
        <v>1751</v>
      </c>
      <c r="E119" s="6" t="s">
        <v>46</v>
      </c>
      <c r="F119" s="18">
        <v>44749</v>
      </c>
      <c r="G119" s="13">
        <v>-295000</v>
      </c>
      <c r="H119" s="13">
        <v>1914.5681</v>
      </c>
      <c r="I119" s="13">
        <v>-56.479759999999999</v>
      </c>
      <c r="J119" s="5">
        <v>1.0736366280000001E-3</v>
      </c>
      <c r="K119" s="5">
        <v>-1.1000703097967099E-6</v>
      </c>
      <c r="L119" s="53"/>
    </row>
    <row r="120" spans="2:12" x14ac:dyDescent="0.2">
      <c r="B120" s="10" t="s">
        <v>2296</v>
      </c>
      <c r="C120" s="6" t="s">
        <v>2330</v>
      </c>
      <c r="D120" s="6" t="s">
        <v>1751</v>
      </c>
      <c r="E120" s="6" t="s">
        <v>46</v>
      </c>
      <c r="F120" s="18">
        <v>44753</v>
      </c>
      <c r="G120" s="13">
        <v>-1700000</v>
      </c>
      <c r="H120" s="13">
        <v>2376.1576</v>
      </c>
      <c r="I120" s="13">
        <v>-403.94679000000002</v>
      </c>
      <c r="J120" s="5">
        <v>7.6787165839999998E-3</v>
      </c>
      <c r="K120" s="5">
        <v>-7.8677719313376606E-6</v>
      </c>
      <c r="L120" s="53"/>
    </row>
    <row r="121" spans="2:12" x14ac:dyDescent="0.2">
      <c r="B121" s="10" t="s">
        <v>2296</v>
      </c>
      <c r="C121" s="6" t="s">
        <v>2331</v>
      </c>
      <c r="D121" s="6" t="s">
        <v>1751</v>
      </c>
      <c r="E121" s="6" t="s">
        <v>46</v>
      </c>
      <c r="F121" s="18">
        <v>44753</v>
      </c>
      <c r="G121" s="13">
        <v>-1900000</v>
      </c>
      <c r="H121" s="13">
        <v>2376.1576</v>
      </c>
      <c r="I121" s="13">
        <v>-451.46994000000001</v>
      </c>
      <c r="J121" s="5">
        <v>8.5820949719999998E-3</v>
      </c>
      <c r="K121" s="5">
        <v>-8.7933921241822393E-6</v>
      </c>
      <c r="L121" s="53"/>
    </row>
    <row r="122" spans="2:12" x14ac:dyDescent="0.2">
      <c r="B122" s="10" t="s">
        <v>2296</v>
      </c>
      <c r="C122" s="6" t="s">
        <v>2332</v>
      </c>
      <c r="D122" s="6" t="s">
        <v>1751</v>
      </c>
      <c r="E122" s="6" t="s">
        <v>46</v>
      </c>
      <c r="F122" s="18">
        <v>44753</v>
      </c>
      <c r="G122" s="13">
        <v>-11000000</v>
      </c>
      <c r="H122" s="13">
        <v>2376.1576</v>
      </c>
      <c r="I122" s="13">
        <v>-2613.7733600000001</v>
      </c>
      <c r="J122" s="5">
        <v>4.9685813438E-2</v>
      </c>
      <c r="K122" s="5">
        <v>-5.09091127489493E-5</v>
      </c>
      <c r="L122" s="53"/>
    </row>
    <row r="123" spans="2:12" x14ac:dyDescent="0.2">
      <c r="B123" s="10" t="s">
        <v>2296</v>
      </c>
      <c r="C123" s="6" t="s">
        <v>2333</v>
      </c>
      <c r="D123" s="6" t="s">
        <v>1751</v>
      </c>
      <c r="E123" s="6" t="s">
        <v>46</v>
      </c>
      <c r="F123" s="18">
        <v>44753</v>
      </c>
      <c r="G123" s="13">
        <v>-3600000</v>
      </c>
      <c r="H123" s="13">
        <v>2376.1576</v>
      </c>
      <c r="I123" s="13">
        <v>-855.41674</v>
      </c>
      <c r="J123" s="5">
        <v>1.6260811746000001E-2</v>
      </c>
      <c r="K123" s="5">
        <v>-1.6661164250292399E-5</v>
      </c>
      <c r="L123" s="53"/>
    </row>
    <row r="124" spans="2:12" x14ac:dyDescent="0.2">
      <c r="B124" s="10" t="s">
        <v>2296</v>
      </c>
      <c r="C124" s="6" t="s">
        <v>2334</v>
      </c>
      <c r="D124" s="6" t="s">
        <v>1751</v>
      </c>
      <c r="E124" s="6" t="s">
        <v>46</v>
      </c>
      <c r="F124" s="18">
        <v>44753</v>
      </c>
      <c r="G124" s="13">
        <v>-2500000</v>
      </c>
      <c r="H124" s="13">
        <v>2376.1576</v>
      </c>
      <c r="I124" s="13">
        <v>-594.0394</v>
      </c>
      <c r="J124" s="5">
        <v>1.1292230326E-2</v>
      </c>
      <c r="K124" s="5">
        <v>-1.15702528974885E-5</v>
      </c>
      <c r="L124" s="53"/>
    </row>
    <row r="125" spans="2:12" x14ac:dyDescent="0.2">
      <c r="B125" s="10" t="s">
        <v>2296</v>
      </c>
      <c r="C125" s="6" t="s">
        <v>2335</v>
      </c>
      <c r="D125" s="6" t="s">
        <v>1751</v>
      </c>
      <c r="E125" s="6" t="s">
        <v>46</v>
      </c>
      <c r="F125" s="18">
        <v>44753</v>
      </c>
      <c r="G125" s="13">
        <v>-3400000</v>
      </c>
      <c r="H125" s="13">
        <v>2376.1576</v>
      </c>
      <c r="I125" s="13">
        <v>-807.89358000000004</v>
      </c>
      <c r="J125" s="5">
        <v>1.5357433168E-2</v>
      </c>
      <c r="K125" s="5">
        <v>-1.5735543862675301E-5</v>
      </c>
      <c r="L125" s="53"/>
    </row>
    <row r="126" spans="2:12" x14ac:dyDescent="0.2">
      <c r="B126" s="10" t="s">
        <v>2296</v>
      </c>
      <c r="C126" s="6" t="s">
        <v>2336</v>
      </c>
      <c r="D126" s="6" t="s">
        <v>1751</v>
      </c>
      <c r="E126" s="6" t="s">
        <v>46</v>
      </c>
      <c r="F126" s="18">
        <v>44753</v>
      </c>
      <c r="G126" s="13">
        <v>-11500000</v>
      </c>
      <c r="H126" s="13">
        <v>2376.1576</v>
      </c>
      <c r="I126" s="13">
        <v>-2732.58124</v>
      </c>
      <c r="J126" s="5">
        <v>5.1944259503000002E-2</v>
      </c>
      <c r="K126" s="5">
        <v>-5.3223163328447001E-5</v>
      </c>
      <c r="L126" s="53"/>
    </row>
    <row r="127" spans="2:12" x14ac:dyDescent="0.2">
      <c r="B127" s="10" t="s">
        <v>2296</v>
      </c>
      <c r="C127" s="6" t="s">
        <v>2337</v>
      </c>
      <c r="D127" s="6" t="s">
        <v>1751</v>
      </c>
      <c r="E127" s="6" t="s">
        <v>46</v>
      </c>
      <c r="F127" s="18">
        <v>44753</v>
      </c>
      <c r="G127" s="13">
        <v>-5600000</v>
      </c>
      <c r="H127" s="13">
        <v>2376.1576</v>
      </c>
      <c r="I127" s="13">
        <v>-1330.6482599999999</v>
      </c>
      <c r="J127" s="5">
        <v>2.5294596007999999E-2</v>
      </c>
      <c r="K127" s="5">
        <v>-2.59173665682832E-5</v>
      </c>
      <c r="L127" s="53"/>
    </row>
    <row r="128" spans="2:12" x14ac:dyDescent="0.2">
      <c r="B128" s="10" t="s">
        <v>2296</v>
      </c>
      <c r="C128" s="6" t="s">
        <v>2338</v>
      </c>
      <c r="D128" s="6" t="s">
        <v>1751</v>
      </c>
      <c r="E128" s="6" t="s">
        <v>46</v>
      </c>
      <c r="F128" s="18">
        <v>44753</v>
      </c>
      <c r="G128" s="13">
        <v>-530000</v>
      </c>
      <c r="H128" s="13">
        <v>2376.1574999999998</v>
      </c>
      <c r="I128" s="13">
        <v>-125.93635</v>
      </c>
      <c r="J128" s="5">
        <v>2.3939527759999999E-3</v>
      </c>
      <c r="K128" s="5">
        <v>-2.4528935597312599E-6</v>
      </c>
      <c r="L128" s="53"/>
    </row>
    <row r="129" spans="2:12" x14ac:dyDescent="0.2">
      <c r="B129" s="10" t="s">
        <v>2296</v>
      </c>
      <c r="C129" s="6" t="s">
        <v>2339</v>
      </c>
      <c r="D129" s="6" t="s">
        <v>1751</v>
      </c>
      <c r="E129" s="6" t="s">
        <v>46</v>
      </c>
      <c r="F129" s="18">
        <v>44753</v>
      </c>
      <c r="G129" s="13">
        <v>-460000</v>
      </c>
      <c r="H129" s="13">
        <v>2376.1576</v>
      </c>
      <c r="I129" s="13">
        <v>-109.30325000000001</v>
      </c>
      <c r="J129" s="5">
        <v>2.0777703869999998E-3</v>
      </c>
      <c r="K129" s="5">
        <v>-2.1289265409287799E-6</v>
      </c>
      <c r="L129" s="53"/>
    </row>
    <row r="130" spans="2:12" x14ac:dyDescent="0.2">
      <c r="B130" s="10" t="s">
        <v>2296</v>
      </c>
      <c r="C130" s="6" t="s">
        <v>2340</v>
      </c>
      <c r="D130" s="6" t="s">
        <v>1751</v>
      </c>
      <c r="E130" s="6" t="s">
        <v>46</v>
      </c>
      <c r="F130" s="18">
        <v>44753</v>
      </c>
      <c r="G130" s="13">
        <v>-220000</v>
      </c>
      <c r="H130" s="13">
        <v>2376.1577000000002</v>
      </c>
      <c r="I130" s="13">
        <v>-52.275469999999999</v>
      </c>
      <c r="J130" s="5">
        <v>9.9371632099999998E-4</v>
      </c>
      <c r="K130" s="5">
        <v>-1.0181823095152799E-6</v>
      </c>
      <c r="L130" s="53"/>
    </row>
    <row r="131" spans="2:12" x14ac:dyDescent="0.2">
      <c r="B131" s="10" t="s">
        <v>2341</v>
      </c>
      <c r="C131" s="6" t="s">
        <v>2342</v>
      </c>
      <c r="D131" s="6" t="s">
        <v>1751</v>
      </c>
      <c r="E131" s="6" t="s">
        <v>46</v>
      </c>
      <c r="F131" s="18">
        <v>44601</v>
      </c>
      <c r="G131" s="13">
        <v>-600000</v>
      </c>
      <c r="H131" s="13">
        <v>155.71</v>
      </c>
      <c r="I131" s="13">
        <v>-9.3425999999999991</v>
      </c>
      <c r="J131" s="5">
        <v>1.77595612E-4</v>
      </c>
      <c r="K131" s="5">
        <v>-1.8196814002585601E-7</v>
      </c>
      <c r="L131" s="53"/>
    </row>
    <row r="132" spans="2:12" x14ac:dyDescent="0.2">
      <c r="B132" s="10" t="s">
        <v>2341</v>
      </c>
      <c r="C132" s="6" t="s">
        <v>2343</v>
      </c>
      <c r="D132" s="6" t="s">
        <v>1751</v>
      </c>
      <c r="E132" s="6" t="s">
        <v>46</v>
      </c>
      <c r="F132" s="18">
        <v>44601</v>
      </c>
      <c r="G132" s="13">
        <v>-1650000</v>
      </c>
      <c r="H132" s="13">
        <v>155.71019999999999</v>
      </c>
      <c r="I132" s="13">
        <v>-25.69218</v>
      </c>
      <c r="J132" s="5">
        <v>4.8838850400000002E-4</v>
      </c>
      <c r="K132" s="5">
        <v>-5.0041296938855502E-7</v>
      </c>
      <c r="L132" s="53"/>
    </row>
    <row r="133" spans="2:12" x14ac:dyDescent="0.2">
      <c r="B133" s="10" t="s">
        <v>2341</v>
      </c>
      <c r="C133" s="6" t="s">
        <v>2344</v>
      </c>
      <c r="D133" s="6" t="s">
        <v>1751</v>
      </c>
      <c r="E133" s="6" t="s">
        <v>46</v>
      </c>
      <c r="F133" s="18">
        <v>44601</v>
      </c>
      <c r="G133" s="13">
        <v>-450000</v>
      </c>
      <c r="H133" s="13">
        <v>155.71039999999999</v>
      </c>
      <c r="I133" s="13">
        <v>-7.0069699999999999</v>
      </c>
      <c r="J133" s="5">
        <v>1.3319708899999999E-4</v>
      </c>
      <c r="K133" s="5">
        <v>-1.3647649456435799E-7</v>
      </c>
      <c r="L133" s="53"/>
    </row>
    <row r="134" spans="2:12" x14ac:dyDescent="0.2">
      <c r="B134" s="10" t="s">
        <v>2341</v>
      </c>
      <c r="C134" s="6" t="s">
        <v>2345</v>
      </c>
      <c r="D134" s="6" t="s">
        <v>1751</v>
      </c>
      <c r="E134" s="6" t="s">
        <v>46</v>
      </c>
      <c r="F134" s="18">
        <v>44601</v>
      </c>
      <c r="G134" s="13">
        <v>-1700000</v>
      </c>
      <c r="H134" s="13">
        <v>155.71019999999999</v>
      </c>
      <c r="I134" s="13">
        <v>-26.47073</v>
      </c>
      <c r="J134" s="5">
        <v>5.03188138E-4</v>
      </c>
      <c r="K134" s="5">
        <v>-5.1557698105737602E-7</v>
      </c>
      <c r="L134" s="53"/>
    </row>
    <row r="135" spans="2:12" x14ac:dyDescent="0.2">
      <c r="B135" s="10" t="s">
        <v>2341</v>
      </c>
      <c r="C135" s="6" t="s">
        <v>2346</v>
      </c>
      <c r="D135" s="6" t="s">
        <v>1751</v>
      </c>
      <c r="E135" s="6" t="s">
        <v>46</v>
      </c>
      <c r="F135" s="18">
        <v>44601</v>
      </c>
      <c r="G135" s="13">
        <v>-480000</v>
      </c>
      <c r="H135" s="13">
        <v>155.71039999999999</v>
      </c>
      <c r="I135" s="13">
        <v>-7.4741</v>
      </c>
      <c r="J135" s="5">
        <v>1.4207687000000001E-4</v>
      </c>
      <c r="K135" s="5">
        <v>-1.45574901565651E-7</v>
      </c>
      <c r="L135" s="53"/>
    </row>
    <row r="136" spans="2:12" x14ac:dyDescent="0.2">
      <c r="B136" s="10" t="s">
        <v>2341</v>
      </c>
      <c r="C136" s="6" t="s">
        <v>2347</v>
      </c>
      <c r="D136" s="6" t="s">
        <v>1751</v>
      </c>
      <c r="E136" s="6" t="s">
        <v>46</v>
      </c>
      <c r="F136" s="18">
        <v>44601</v>
      </c>
      <c r="G136" s="13">
        <v>-42500</v>
      </c>
      <c r="H136" s="13">
        <v>155.7176</v>
      </c>
      <c r="I136" s="13">
        <v>-0.66180000000000005</v>
      </c>
      <c r="J136" s="5">
        <v>1.2580307013800501E-5</v>
      </c>
      <c r="K136" s="5">
        <v>-1.28900429290681E-8</v>
      </c>
      <c r="L136" s="53"/>
    </row>
    <row r="137" spans="2:12" x14ac:dyDescent="0.2">
      <c r="B137" s="10" t="s">
        <v>2341</v>
      </c>
      <c r="C137" s="6" t="s">
        <v>2348</v>
      </c>
      <c r="D137" s="6" t="s">
        <v>1751</v>
      </c>
      <c r="E137" s="6" t="s">
        <v>46</v>
      </c>
      <c r="F137" s="18">
        <v>44601</v>
      </c>
      <c r="G137" s="13">
        <v>-40000</v>
      </c>
      <c r="H137" s="13">
        <v>155.70750000000001</v>
      </c>
      <c r="I137" s="13">
        <v>-0.62282999999999999</v>
      </c>
      <c r="J137" s="5">
        <v>1.18395174031511E-5</v>
      </c>
      <c r="K137" s="5">
        <v>-1.2131014562574001E-8</v>
      </c>
      <c r="L137" s="53"/>
    </row>
    <row r="138" spans="2:12" x14ac:dyDescent="0.2">
      <c r="B138" s="10" t="s">
        <v>2341</v>
      </c>
      <c r="C138" s="6" t="s">
        <v>2349</v>
      </c>
      <c r="D138" s="6" t="s">
        <v>1751</v>
      </c>
      <c r="E138" s="6" t="s">
        <v>46</v>
      </c>
      <c r="F138" s="18">
        <v>44601</v>
      </c>
      <c r="G138" s="13">
        <v>-37500</v>
      </c>
      <c r="H138" s="13">
        <v>155.7253</v>
      </c>
      <c r="I138" s="13">
        <v>-0.58396999999999999</v>
      </c>
      <c r="J138" s="5">
        <v>1.1100818807568899E-5</v>
      </c>
      <c r="K138" s="5">
        <v>-1.1374128693393601E-8</v>
      </c>
      <c r="L138" s="53"/>
    </row>
    <row r="139" spans="2:12" x14ac:dyDescent="0.2">
      <c r="B139" s="8" t="s">
        <v>2350</v>
      </c>
      <c r="C139" s="4"/>
      <c r="D139" s="4"/>
      <c r="E139" s="4"/>
      <c r="F139" s="4"/>
      <c r="G139" s="4"/>
      <c r="H139" s="4"/>
      <c r="I139" s="4"/>
      <c r="J139" s="4"/>
      <c r="K139" s="4"/>
      <c r="L139" s="53"/>
    </row>
    <row r="140" spans="2:12" x14ac:dyDescent="0.2">
      <c r="B140" s="8" t="s">
        <v>2351</v>
      </c>
      <c r="C140" s="4"/>
      <c r="D140" s="4"/>
      <c r="E140" s="4"/>
      <c r="F140" s="4"/>
      <c r="G140" s="4"/>
      <c r="H140" s="4"/>
      <c r="I140" s="12">
        <v>-15494.264719999999</v>
      </c>
      <c r="J140" s="9">
        <v>0.29453400896100002</v>
      </c>
      <c r="K140" s="9">
        <v>-3.0178564099999998E-4</v>
      </c>
      <c r="L140" s="53"/>
    </row>
    <row r="141" spans="2:12" x14ac:dyDescent="0.2">
      <c r="B141" s="10" t="s">
        <v>2352</v>
      </c>
      <c r="C141" s="6" t="s">
        <v>2353</v>
      </c>
      <c r="D141" s="6" t="s">
        <v>1751</v>
      </c>
      <c r="E141" s="6" t="s">
        <v>46</v>
      </c>
      <c r="F141" s="18">
        <v>44760</v>
      </c>
      <c r="G141" s="13">
        <v>34650000</v>
      </c>
      <c r="H141" s="13">
        <v>-101.7595</v>
      </c>
      <c r="I141" s="13">
        <v>-352.59667000000002</v>
      </c>
      <c r="J141" s="5">
        <v>6.702590451E-3</v>
      </c>
      <c r="K141" s="5">
        <v>-6.8676128935425604E-6</v>
      </c>
      <c r="L141" s="53"/>
    </row>
    <row r="142" spans="2:12" x14ac:dyDescent="0.2">
      <c r="B142" s="10" t="s">
        <v>2352</v>
      </c>
      <c r="C142" s="6" t="s">
        <v>2354</v>
      </c>
      <c r="D142" s="6" t="s">
        <v>1751</v>
      </c>
      <c r="E142" s="6" t="s">
        <v>46</v>
      </c>
      <c r="F142" s="18">
        <v>44760</v>
      </c>
      <c r="G142" s="13">
        <v>1400000</v>
      </c>
      <c r="H142" s="13">
        <v>-101.7594</v>
      </c>
      <c r="I142" s="13">
        <v>-14.246320000000001</v>
      </c>
      <c r="J142" s="5">
        <v>2.7081154299999998E-4</v>
      </c>
      <c r="K142" s="5">
        <v>-2.77479112090121E-7</v>
      </c>
      <c r="L142" s="53"/>
    </row>
    <row r="143" spans="2:12" x14ac:dyDescent="0.2">
      <c r="B143" s="10" t="s">
        <v>2352</v>
      </c>
      <c r="C143" s="6" t="s">
        <v>2355</v>
      </c>
      <c r="D143" s="6" t="s">
        <v>1751</v>
      </c>
      <c r="E143" s="6" t="s">
        <v>46</v>
      </c>
      <c r="F143" s="18">
        <v>44760</v>
      </c>
      <c r="G143" s="13">
        <v>3000000</v>
      </c>
      <c r="H143" s="13">
        <v>-101.7594</v>
      </c>
      <c r="I143" s="13">
        <v>-30.527819999999998</v>
      </c>
      <c r="J143" s="5">
        <v>5.8031028700000005E-4</v>
      </c>
      <c r="K143" s="5">
        <v>-5.9459793038812998E-7</v>
      </c>
      <c r="L143" s="53"/>
    </row>
    <row r="144" spans="2:12" x14ac:dyDescent="0.2">
      <c r="B144" s="10" t="s">
        <v>2352</v>
      </c>
      <c r="C144" s="6" t="s">
        <v>2356</v>
      </c>
      <c r="D144" s="6" t="s">
        <v>1751</v>
      </c>
      <c r="E144" s="6" t="s">
        <v>46</v>
      </c>
      <c r="F144" s="18">
        <v>44760</v>
      </c>
      <c r="G144" s="13">
        <v>40000000</v>
      </c>
      <c r="H144" s="13">
        <v>-101.7595</v>
      </c>
      <c r="I144" s="13">
        <v>-407.03800000000001</v>
      </c>
      <c r="J144" s="5">
        <v>7.7374780989999999E-3</v>
      </c>
      <c r="K144" s="5">
        <v>-7.9279801960743897E-6</v>
      </c>
      <c r="L144" s="53"/>
    </row>
    <row r="145" spans="2:12" x14ac:dyDescent="0.2">
      <c r="B145" s="10" t="s">
        <v>2352</v>
      </c>
      <c r="C145" s="6" t="s">
        <v>2357</v>
      </c>
      <c r="D145" s="6" t="s">
        <v>1751</v>
      </c>
      <c r="E145" s="6" t="s">
        <v>46</v>
      </c>
      <c r="F145" s="18">
        <v>44760</v>
      </c>
      <c r="G145" s="13">
        <v>11300000</v>
      </c>
      <c r="H145" s="13">
        <v>-101.7595</v>
      </c>
      <c r="I145" s="13">
        <v>-114.98823</v>
      </c>
      <c r="J145" s="5">
        <v>2.1858374679999998E-3</v>
      </c>
      <c r="K145" s="5">
        <v>-2.2396543080047698E-6</v>
      </c>
      <c r="L145" s="53"/>
    </row>
    <row r="146" spans="2:12" x14ac:dyDescent="0.2">
      <c r="B146" s="10" t="s">
        <v>2352</v>
      </c>
      <c r="C146" s="6" t="s">
        <v>2358</v>
      </c>
      <c r="D146" s="6" t="s">
        <v>1751</v>
      </c>
      <c r="E146" s="6" t="s">
        <v>46</v>
      </c>
      <c r="F146" s="18">
        <v>44760</v>
      </c>
      <c r="G146" s="13">
        <v>3800000</v>
      </c>
      <c r="H146" s="13">
        <v>-101.7595</v>
      </c>
      <c r="I146" s="13">
        <v>-38.668610000000001</v>
      </c>
      <c r="J146" s="5">
        <v>7.3506041900000001E-4</v>
      </c>
      <c r="K146" s="5">
        <v>-7.5315811862706702E-7</v>
      </c>
      <c r="L146" s="53"/>
    </row>
    <row r="147" spans="2:12" x14ac:dyDescent="0.2">
      <c r="B147" s="10" t="s">
        <v>2352</v>
      </c>
      <c r="C147" s="6" t="s">
        <v>2359</v>
      </c>
      <c r="D147" s="6" t="s">
        <v>1751</v>
      </c>
      <c r="E147" s="6" t="s">
        <v>46</v>
      </c>
      <c r="F147" s="18">
        <v>44760</v>
      </c>
      <c r="G147" s="13">
        <v>2250000</v>
      </c>
      <c r="H147" s="13">
        <v>-101.7595</v>
      </c>
      <c r="I147" s="13">
        <v>-22.895890000000001</v>
      </c>
      <c r="J147" s="5">
        <v>4.3523318999999998E-4</v>
      </c>
      <c r="K147" s="5">
        <v>-4.4594893472230501E-7</v>
      </c>
      <c r="L147" s="53"/>
    </row>
    <row r="148" spans="2:12" x14ac:dyDescent="0.2">
      <c r="B148" s="10" t="s">
        <v>2352</v>
      </c>
      <c r="C148" s="6" t="s">
        <v>2360</v>
      </c>
      <c r="D148" s="6" t="s">
        <v>1751</v>
      </c>
      <c r="E148" s="6" t="s">
        <v>46</v>
      </c>
      <c r="F148" s="18">
        <v>44760</v>
      </c>
      <c r="G148" s="13">
        <v>2800000</v>
      </c>
      <c r="H148" s="13">
        <v>-101.7595</v>
      </c>
      <c r="I148" s="13">
        <v>-28.492660000000001</v>
      </c>
      <c r="J148" s="5">
        <v>5.4162346599999996E-4</v>
      </c>
      <c r="K148" s="5">
        <v>-5.5495861372520704E-7</v>
      </c>
      <c r="L148" s="53"/>
    </row>
    <row r="149" spans="2:12" x14ac:dyDescent="0.2">
      <c r="B149" s="10" t="s">
        <v>2352</v>
      </c>
      <c r="C149" s="6" t="s">
        <v>2361</v>
      </c>
      <c r="D149" s="6" t="s">
        <v>1751</v>
      </c>
      <c r="E149" s="6" t="s">
        <v>46</v>
      </c>
      <c r="F149" s="18">
        <v>44760</v>
      </c>
      <c r="G149" s="13">
        <v>450000</v>
      </c>
      <c r="H149" s="13">
        <v>-101.75960000000001</v>
      </c>
      <c r="I149" s="13">
        <v>-4.57918</v>
      </c>
      <c r="J149" s="5">
        <v>8.7046676143026503E-5</v>
      </c>
      <c r="K149" s="5">
        <v>-8.9189825898957596E-8</v>
      </c>
      <c r="L149" s="53"/>
    </row>
    <row r="150" spans="2:12" x14ac:dyDescent="0.2">
      <c r="B150" s="10" t="s">
        <v>2352</v>
      </c>
      <c r="C150" s="6" t="s">
        <v>2362</v>
      </c>
      <c r="D150" s="6" t="s">
        <v>1751</v>
      </c>
      <c r="E150" s="6" t="s">
        <v>46</v>
      </c>
      <c r="F150" s="18">
        <v>44760</v>
      </c>
      <c r="G150" s="13">
        <v>200000</v>
      </c>
      <c r="H150" s="13">
        <v>-101.759</v>
      </c>
      <c r="I150" s="13">
        <v>-2.03518</v>
      </c>
      <c r="J150" s="5">
        <v>3.8687200405479799E-5</v>
      </c>
      <c r="K150" s="5">
        <v>-3.9639706207888899E-8</v>
      </c>
      <c r="L150" s="53"/>
    </row>
    <row r="151" spans="2:12" x14ac:dyDescent="0.2">
      <c r="B151" s="10" t="s">
        <v>2352</v>
      </c>
      <c r="C151" s="6" t="s">
        <v>2363</v>
      </c>
      <c r="D151" s="6" t="s">
        <v>1751</v>
      </c>
      <c r="E151" s="6" t="s">
        <v>46</v>
      </c>
      <c r="F151" s="18">
        <v>44760</v>
      </c>
      <c r="G151" s="13">
        <v>150000</v>
      </c>
      <c r="H151" s="13">
        <v>-101.76</v>
      </c>
      <c r="I151" s="13">
        <v>-1.5264</v>
      </c>
      <c r="J151" s="5">
        <v>2.9015685442528101E-5</v>
      </c>
      <c r="K151" s="5">
        <v>-2.9730071814641301E-8</v>
      </c>
      <c r="L151" s="53"/>
    </row>
    <row r="152" spans="2:12" x14ac:dyDescent="0.2">
      <c r="B152" s="10" t="s">
        <v>2364</v>
      </c>
      <c r="C152" s="6" t="s">
        <v>2365</v>
      </c>
      <c r="D152" s="6" t="s">
        <v>1751</v>
      </c>
      <c r="E152" s="6" t="s">
        <v>46</v>
      </c>
      <c r="F152" s="18">
        <v>44824</v>
      </c>
      <c r="G152" s="13">
        <v>4540000</v>
      </c>
      <c r="H152" s="13">
        <v>51.272199999999998</v>
      </c>
      <c r="I152" s="13">
        <v>23.27758</v>
      </c>
      <c r="J152" s="5">
        <v>-4.4248882200000002E-4</v>
      </c>
      <c r="K152" s="5">
        <v>4.5338320562831298E-7</v>
      </c>
      <c r="L152" s="53"/>
    </row>
    <row r="153" spans="2:12" x14ac:dyDescent="0.2">
      <c r="B153" s="10" t="s">
        <v>2364</v>
      </c>
      <c r="C153" s="6" t="s">
        <v>2366</v>
      </c>
      <c r="D153" s="6" t="s">
        <v>1751</v>
      </c>
      <c r="E153" s="6" t="s">
        <v>46</v>
      </c>
      <c r="F153" s="18">
        <v>44824</v>
      </c>
      <c r="G153" s="13">
        <v>16762000</v>
      </c>
      <c r="H153" s="13">
        <v>51.272199999999998</v>
      </c>
      <c r="I153" s="13">
        <v>85.942459999999997</v>
      </c>
      <c r="J153" s="5">
        <v>-1.633699807E-3</v>
      </c>
      <c r="K153" s="5">
        <v>1.6739226334689001E-6</v>
      </c>
      <c r="L153" s="53"/>
    </row>
    <row r="154" spans="2:12" x14ac:dyDescent="0.2">
      <c r="B154" s="10" t="s">
        <v>2364</v>
      </c>
      <c r="C154" s="6" t="s">
        <v>2367</v>
      </c>
      <c r="D154" s="6" t="s">
        <v>1751</v>
      </c>
      <c r="E154" s="6" t="s">
        <v>46</v>
      </c>
      <c r="F154" s="18">
        <v>44824</v>
      </c>
      <c r="G154" s="13">
        <v>5920000</v>
      </c>
      <c r="H154" s="13">
        <v>51.272199999999998</v>
      </c>
      <c r="I154" s="13">
        <v>30.35314</v>
      </c>
      <c r="J154" s="5">
        <v>-5.7698975499999999E-4</v>
      </c>
      <c r="K154" s="5">
        <v>5.9119564465399597E-7</v>
      </c>
      <c r="L154" s="53"/>
    </row>
    <row r="155" spans="2:12" x14ac:dyDescent="0.2">
      <c r="B155" s="10" t="s">
        <v>2364</v>
      </c>
      <c r="C155" s="6" t="s">
        <v>2368</v>
      </c>
      <c r="D155" s="6" t="s">
        <v>1751</v>
      </c>
      <c r="E155" s="6" t="s">
        <v>46</v>
      </c>
      <c r="F155" s="18">
        <v>44824</v>
      </c>
      <c r="G155" s="13">
        <v>9050000</v>
      </c>
      <c r="H155" s="13">
        <v>51.272199999999998</v>
      </c>
      <c r="I155" s="13">
        <v>46.401339999999998</v>
      </c>
      <c r="J155" s="5">
        <v>-8.8205364599999996E-4</v>
      </c>
      <c r="K155" s="5">
        <v>9.0377042092215999E-7</v>
      </c>
      <c r="L155" s="53"/>
    </row>
    <row r="156" spans="2:12" x14ac:dyDescent="0.2">
      <c r="B156" s="10" t="s">
        <v>2364</v>
      </c>
      <c r="C156" s="6" t="s">
        <v>2369</v>
      </c>
      <c r="D156" s="6" t="s">
        <v>1751</v>
      </c>
      <c r="E156" s="6" t="s">
        <v>46</v>
      </c>
      <c r="F156" s="18">
        <v>44824</v>
      </c>
      <c r="G156" s="13">
        <v>10670000</v>
      </c>
      <c r="H156" s="13">
        <v>51.272199999999998</v>
      </c>
      <c r="I156" s="13">
        <v>54.707439999999998</v>
      </c>
      <c r="J156" s="5">
        <v>-1.039946193E-3</v>
      </c>
      <c r="K156" s="5">
        <v>1.0655503930786E-6</v>
      </c>
      <c r="L156" s="53"/>
    </row>
    <row r="157" spans="2:12" x14ac:dyDescent="0.2">
      <c r="B157" s="10" t="s">
        <v>2364</v>
      </c>
      <c r="C157" s="6" t="s">
        <v>2370</v>
      </c>
      <c r="D157" s="6" t="s">
        <v>1751</v>
      </c>
      <c r="E157" s="6" t="s">
        <v>46</v>
      </c>
      <c r="F157" s="18">
        <v>44824</v>
      </c>
      <c r="G157" s="13">
        <v>1958000</v>
      </c>
      <c r="H157" s="13">
        <v>51.272300000000001</v>
      </c>
      <c r="I157" s="13">
        <v>10.03912</v>
      </c>
      <c r="J157" s="5">
        <v>-1.90835919E-4</v>
      </c>
      <c r="K157" s="5">
        <v>1.9553443301611699E-7</v>
      </c>
      <c r="L157" s="53"/>
    </row>
    <row r="158" spans="2:12" x14ac:dyDescent="0.2">
      <c r="B158" s="10" t="s">
        <v>2364</v>
      </c>
      <c r="C158" s="6" t="s">
        <v>2371</v>
      </c>
      <c r="D158" s="6" t="s">
        <v>1751</v>
      </c>
      <c r="E158" s="6" t="s">
        <v>46</v>
      </c>
      <c r="F158" s="18">
        <v>44824</v>
      </c>
      <c r="G158" s="13">
        <v>680000</v>
      </c>
      <c r="H158" s="13">
        <v>51.272199999999998</v>
      </c>
      <c r="I158" s="13">
        <v>3.48651</v>
      </c>
      <c r="J158" s="5">
        <v>-6.6275863110736797E-5</v>
      </c>
      <c r="K158" s="5">
        <v>6.7907620992180897E-8</v>
      </c>
      <c r="L158" s="53"/>
    </row>
    <row r="159" spans="2:12" x14ac:dyDescent="0.2">
      <c r="B159" s="10" t="s">
        <v>2364</v>
      </c>
      <c r="C159" s="6" t="s">
        <v>2372</v>
      </c>
      <c r="D159" s="6" t="s">
        <v>1751</v>
      </c>
      <c r="E159" s="6" t="s">
        <v>46</v>
      </c>
      <c r="F159" s="18">
        <v>44824</v>
      </c>
      <c r="G159" s="13">
        <v>420000</v>
      </c>
      <c r="H159" s="13">
        <v>51.272399999999998</v>
      </c>
      <c r="I159" s="13">
        <v>2.1534399999999998</v>
      </c>
      <c r="J159" s="5">
        <v>-4.09352316950718E-5</v>
      </c>
      <c r="K159" s="5">
        <v>4.1943085592584598E-8</v>
      </c>
      <c r="L159" s="53"/>
    </row>
    <row r="160" spans="2:12" x14ac:dyDescent="0.2">
      <c r="B160" s="10" t="s">
        <v>2364</v>
      </c>
      <c r="C160" s="6" t="s">
        <v>2373</v>
      </c>
      <c r="D160" s="6" t="s">
        <v>1751</v>
      </c>
      <c r="E160" s="6" t="s">
        <v>46</v>
      </c>
      <c r="F160" s="18">
        <v>44826</v>
      </c>
      <c r="G160" s="13">
        <v>4540000</v>
      </c>
      <c r="H160" s="13">
        <v>-15.0661</v>
      </c>
      <c r="I160" s="13">
        <v>-6.8400100000000004</v>
      </c>
      <c r="J160" s="5">
        <v>1.3002330799999999E-4</v>
      </c>
      <c r="K160" s="5">
        <v>-1.3322457318714901E-7</v>
      </c>
      <c r="L160" s="53"/>
    </row>
    <row r="161" spans="2:12" x14ac:dyDescent="0.2">
      <c r="B161" s="10" t="s">
        <v>2364</v>
      </c>
      <c r="C161" s="6" t="s">
        <v>2374</v>
      </c>
      <c r="D161" s="6" t="s">
        <v>1751</v>
      </c>
      <c r="E161" s="6" t="s">
        <v>46</v>
      </c>
      <c r="F161" s="18">
        <v>44826</v>
      </c>
      <c r="G161" s="13">
        <v>16762000</v>
      </c>
      <c r="H161" s="13">
        <v>-15.0661</v>
      </c>
      <c r="I161" s="13">
        <v>-25.253799999999998</v>
      </c>
      <c r="J161" s="5">
        <v>4.8005523899999998E-4</v>
      </c>
      <c r="K161" s="5">
        <v>-4.9187453327606599E-7</v>
      </c>
      <c r="L161" s="53"/>
    </row>
    <row r="162" spans="2:12" x14ac:dyDescent="0.2">
      <c r="B162" s="10" t="s">
        <v>2364</v>
      </c>
      <c r="C162" s="6" t="s">
        <v>2375</v>
      </c>
      <c r="D162" s="6" t="s">
        <v>1751</v>
      </c>
      <c r="E162" s="6" t="s">
        <v>46</v>
      </c>
      <c r="F162" s="18">
        <v>44826</v>
      </c>
      <c r="G162" s="13">
        <v>5920000</v>
      </c>
      <c r="H162" s="13">
        <v>-15.0661</v>
      </c>
      <c r="I162" s="13">
        <v>-8.9191299999999991</v>
      </c>
      <c r="J162" s="5">
        <v>1.69545774E-4</v>
      </c>
      <c r="K162" s="5">
        <v>-1.7372010968561401E-7</v>
      </c>
      <c r="L162" s="53"/>
    </row>
    <row r="163" spans="2:12" x14ac:dyDescent="0.2">
      <c r="B163" s="10" t="s">
        <v>2364</v>
      </c>
      <c r="C163" s="6" t="s">
        <v>2376</v>
      </c>
      <c r="D163" s="6" t="s">
        <v>1751</v>
      </c>
      <c r="E163" s="6" t="s">
        <v>46</v>
      </c>
      <c r="F163" s="18">
        <v>44826</v>
      </c>
      <c r="G163" s="13">
        <v>9050000</v>
      </c>
      <c r="H163" s="13">
        <v>-15.0661</v>
      </c>
      <c r="I163" s="13">
        <v>-13.634819999999999</v>
      </c>
      <c r="J163" s="5">
        <v>2.591874E-4</v>
      </c>
      <c r="K163" s="5">
        <v>-2.6556877475085602E-7</v>
      </c>
      <c r="L163" s="53"/>
    </row>
    <row r="164" spans="2:12" x14ac:dyDescent="0.2">
      <c r="B164" s="10" t="s">
        <v>2364</v>
      </c>
      <c r="C164" s="6" t="s">
        <v>2377</v>
      </c>
      <c r="D164" s="6" t="s">
        <v>1751</v>
      </c>
      <c r="E164" s="6" t="s">
        <v>46</v>
      </c>
      <c r="F164" s="18">
        <v>44826</v>
      </c>
      <c r="G164" s="13">
        <v>10670000</v>
      </c>
      <c r="H164" s="13">
        <v>-15.0661</v>
      </c>
      <c r="I164" s="13">
        <v>-16.075530000000001</v>
      </c>
      <c r="J164" s="5">
        <v>3.0558341299999998E-4</v>
      </c>
      <c r="K164" s="5">
        <v>-3.1310708946437401E-7</v>
      </c>
      <c r="L164" s="53"/>
    </row>
    <row r="165" spans="2:12" x14ac:dyDescent="0.2">
      <c r="B165" s="10" t="s">
        <v>2364</v>
      </c>
      <c r="C165" s="6" t="s">
        <v>2378</v>
      </c>
      <c r="D165" s="6" t="s">
        <v>1751</v>
      </c>
      <c r="E165" s="6" t="s">
        <v>46</v>
      </c>
      <c r="F165" s="18">
        <v>44826</v>
      </c>
      <c r="G165" s="13">
        <v>1958000</v>
      </c>
      <c r="H165" s="13">
        <v>-15.0661</v>
      </c>
      <c r="I165" s="13">
        <v>-2.9499399999999998</v>
      </c>
      <c r="J165" s="5">
        <v>5.6076081704881599E-5</v>
      </c>
      <c r="K165" s="5">
        <v>-5.7456713868502897E-8</v>
      </c>
      <c r="L165" s="53"/>
    </row>
    <row r="166" spans="2:12" x14ac:dyDescent="0.2">
      <c r="B166" s="10" t="s">
        <v>2364</v>
      </c>
      <c r="C166" s="6" t="s">
        <v>2379</v>
      </c>
      <c r="D166" s="6" t="s">
        <v>1751</v>
      </c>
      <c r="E166" s="6" t="s">
        <v>46</v>
      </c>
      <c r="F166" s="18">
        <v>44826</v>
      </c>
      <c r="G166" s="13">
        <v>680000</v>
      </c>
      <c r="H166" s="13">
        <v>-15.0662</v>
      </c>
      <c r="I166" s="13">
        <v>-1.0245</v>
      </c>
      <c r="J166" s="5">
        <v>1.9474953967420101E-5</v>
      </c>
      <c r="K166" s="5">
        <v>-1.99544408897405E-8</v>
      </c>
      <c r="L166" s="53"/>
    </row>
    <row r="167" spans="2:12" x14ac:dyDescent="0.2">
      <c r="B167" s="10" t="s">
        <v>2364</v>
      </c>
      <c r="C167" s="6" t="s">
        <v>2380</v>
      </c>
      <c r="D167" s="6" t="s">
        <v>1751</v>
      </c>
      <c r="E167" s="6" t="s">
        <v>46</v>
      </c>
      <c r="F167" s="18">
        <v>44826</v>
      </c>
      <c r="G167" s="13">
        <v>420000</v>
      </c>
      <c r="H167" s="13">
        <v>-15.066000000000001</v>
      </c>
      <c r="I167" s="13">
        <v>-0.63277000000000005</v>
      </c>
      <c r="J167" s="5">
        <v>1.2028469128320599E-5</v>
      </c>
      <c r="K167" s="5">
        <v>-1.2324618410738001E-8</v>
      </c>
      <c r="L167" s="53"/>
    </row>
    <row r="168" spans="2:12" x14ac:dyDescent="0.2">
      <c r="B168" s="10" t="s">
        <v>2381</v>
      </c>
      <c r="C168" s="6" t="s">
        <v>2382</v>
      </c>
      <c r="D168" s="6" t="s">
        <v>1751</v>
      </c>
      <c r="E168" s="6" t="s">
        <v>46</v>
      </c>
      <c r="F168" s="18">
        <v>44510</v>
      </c>
      <c r="G168" s="13">
        <v>1000000</v>
      </c>
      <c r="H168" s="13">
        <v>-592.21439999999996</v>
      </c>
      <c r="I168" s="13">
        <v>-59.221440000000001</v>
      </c>
      <c r="J168" s="5">
        <v>1.125753848E-3</v>
      </c>
      <c r="K168" s="5">
        <v>-1.1534706919329599E-6</v>
      </c>
      <c r="L168" s="53"/>
    </row>
    <row r="169" spans="2:12" x14ac:dyDescent="0.2">
      <c r="B169" s="10" t="s">
        <v>2383</v>
      </c>
      <c r="C169" s="6" t="s">
        <v>2384</v>
      </c>
      <c r="D169" s="6" t="s">
        <v>1751</v>
      </c>
      <c r="E169" s="6" t="s">
        <v>46</v>
      </c>
      <c r="F169" s="18">
        <v>44543</v>
      </c>
      <c r="G169" s="13">
        <v>5323000</v>
      </c>
      <c r="H169" s="13">
        <v>-635.73810000000003</v>
      </c>
      <c r="I169" s="13">
        <v>-338.40339</v>
      </c>
      <c r="J169" s="5">
        <v>6.4327871570000004E-3</v>
      </c>
      <c r="K169" s="5">
        <v>-6.5911668547026002E-6</v>
      </c>
      <c r="L169" s="53"/>
    </row>
    <row r="170" spans="2:12" x14ac:dyDescent="0.2">
      <c r="B170" s="10" t="s">
        <v>2383</v>
      </c>
      <c r="C170" s="6" t="s">
        <v>2385</v>
      </c>
      <c r="D170" s="6" t="s">
        <v>1751</v>
      </c>
      <c r="E170" s="6" t="s">
        <v>46</v>
      </c>
      <c r="F170" s="18">
        <v>44543</v>
      </c>
      <c r="G170" s="13">
        <v>15650000</v>
      </c>
      <c r="H170" s="13">
        <v>-635.73810000000003</v>
      </c>
      <c r="I170" s="13">
        <v>-994.93012999999996</v>
      </c>
      <c r="J170" s="5">
        <v>1.8912853569999999E-2</v>
      </c>
      <c r="K170" s="5">
        <v>-1.9378501189367399E-5</v>
      </c>
      <c r="L170" s="53"/>
    </row>
    <row r="171" spans="2:12" x14ac:dyDescent="0.2">
      <c r="B171" s="10" t="s">
        <v>2383</v>
      </c>
      <c r="C171" s="6" t="s">
        <v>2386</v>
      </c>
      <c r="D171" s="6" t="s">
        <v>1751</v>
      </c>
      <c r="E171" s="6" t="s">
        <v>46</v>
      </c>
      <c r="F171" s="18">
        <v>44543</v>
      </c>
      <c r="G171" s="13">
        <v>7258000</v>
      </c>
      <c r="H171" s="13">
        <v>-635.73810000000003</v>
      </c>
      <c r="I171" s="13">
        <v>-461.41870999999998</v>
      </c>
      <c r="J171" s="5">
        <v>8.771213408E-3</v>
      </c>
      <c r="K171" s="5">
        <v>-8.9871667878138903E-6</v>
      </c>
      <c r="L171" s="53"/>
    </row>
    <row r="172" spans="2:12" x14ac:dyDescent="0.2">
      <c r="B172" s="10" t="s">
        <v>2383</v>
      </c>
      <c r="C172" s="6" t="s">
        <v>2387</v>
      </c>
      <c r="D172" s="6" t="s">
        <v>1751</v>
      </c>
      <c r="E172" s="6" t="s">
        <v>46</v>
      </c>
      <c r="F172" s="18">
        <v>44543</v>
      </c>
      <c r="G172" s="13">
        <v>14070000</v>
      </c>
      <c r="H172" s="13">
        <v>-635.73810000000003</v>
      </c>
      <c r="I172" s="13">
        <v>-894.48351000000002</v>
      </c>
      <c r="J172" s="5">
        <v>1.7003440880000002E-2</v>
      </c>
      <c r="K172" s="5">
        <v>-1.74220774301051E-5</v>
      </c>
      <c r="L172" s="53"/>
    </row>
    <row r="173" spans="2:12" x14ac:dyDescent="0.2">
      <c r="B173" s="10" t="s">
        <v>2383</v>
      </c>
      <c r="C173" s="6" t="s">
        <v>2388</v>
      </c>
      <c r="D173" s="6" t="s">
        <v>1751</v>
      </c>
      <c r="E173" s="6" t="s">
        <v>46</v>
      </c>
      <c r="F173" s="18">
        <v>44543</v>
      </c>
      <c r="G173" s="13">
        <v>7699000</v>
      </c>
      <c r="H173" s="13">
        <v>-635.73810000000003</v>
      </c>
      <c r="I173" s="13">
        <v>-489.45476000000002</v>
      </c>
      <c r="J173" s="5">
        <v>9.3041570709999997E-3</v>
      </c>
      <c r="K173" s="5">
        <v>-9.5332318951899893E-6</v>
      </c>
      <c r="L173" s="53"/>
    </row>
    <row r="174" spans="2:12" x14ac:dyDescent="0.2">
      <c r="B174" s="10" t="s">
        <v>2389</v>
      </c>
      <c r="C174" s="6" t="s">
        <v>2390</v>
      </c>
      <c r="D174" s="6" t="s">
        <v>1751</v>
      </c>
      <c r="E174" s="6" t="s">
        <v>46</v>
      </c>
      <c r="F174" s="18">
        <v>44515</v>
      </c>
      <c r="G174" s="13">
        <v>42000000</v>
      </c>
      <c r="H174" s="13">
        <v>-584.89290000000005</v>
      </c>
      <c r="I174" s="13">
        <v>-2456.5501800000002</v>
      </c>
      <c r="J174" s="5">
        <v>4.6697122180000002E-2</v>
      </c>
      <c r="K174" s="5">
        <v>-4.7846837832592999E-5</v>
      </c>
      <c r="L174" s="53"/>
    </row>
    <row r="175" spans="2:12" x14ac:dyDescent="0.2">
      <c r="B175" s="10" t="s">
        <v>2391</v>
      </c>
      <c r="C175" s="6" t="s">
        <v>2392</v>
      </c>
      <c r="D175" s="6" t="s">
        <v>1751</v>
      </c>
      <c r="E175" s="6" t="s">
        <v>46</v>
      </c>
      <c r="F175" s="18">
        <v>44511</v>
      </c>
      <c r="G175" s="13">
        <v>12500000</v>
      </c>
      <c r="H175" s="13">
        <v>-578.24030000000005</v>
      </c>
      <c r="I175" s="13">
        <v>-722.80037000000004</v>
      </c>
      <c r="J175" s="5">
        <v>1.3739876948E-2</v>
      </c>
      <c r="K175" s="5">
        <v>-1.4078162282330501E-5</v>
      </c>
      <c r="L175" s="53"/>
    </row>
    <row r="176" spans="2:12" x14ac:dyDescent="0.2">
      <c r="B176" s="10" t="s">
        <v>2391</v>
      </c>
      <c r="C176" s="6" t="s">
        <v>2393</v>
      </c>
      <c r="D176" s="6" t="s">
        <v>1751</v>
      </c>
      <c r="E176" s="6" t="s">
        <v>46</v>
      </c>
      <c r="F176" s="18">
        <v>44511</v>
      </c>
      <c r="G176" s="13">
        <v>17880000</v>
      </c>
      <c r="H176" s="13">
        <v>-578.24030000000005</v>
      </c>
      <c r="I176" s="13">
        <v>-1033.89366</v>
      </c>
      <c r="J176" s="5">
        <v>1.9653520191000001E-2</v>
      </c>
      <c r="K176" s="5">
        <v>-2.0137403538064899E-5</v>
      </c>
      <c r="L176" s="53"/>
    </row>
    <row r="177" spans="2:12" x14ac:dyDescent="0.2">
      <c r="B177" s="10" t="s">
        <v>2391</v>
      </c>
      <c r="C177" s="6" t="s">
        <v>2394</v>
      </c>
      <c r="D177" s="6" t="s">
        <v>1751</v>
      </c>
      <c r="E177" s="6" t="s">
        <v>46</v>
      </c>
      <c r="F177" s="18">
        <v>44511</v>
      </c>
      <c r="G177" s="13">
        <v>21000000</v>
      </c>
      <c r="H177" s="13">
        <v>-578.24030000000005</v>
      </c>
      <c r="I177" s="13">
        <v>-1214.3046300000001</v>
      </c>
      <c r="J177" s="5">
        <v>2.3082993432000001E-2</v>
      </c>
      <c r="K177" s="5">
        <v>-2.3651312797924099E-5</v>
      </c>
      <c r="L177" s="53"/>
    </row>
    <row r="178" spans="2:12" x14ac:dyDescent="0.2">
      <c r="B178" s="10" t="s">
        <v>2391</v>
      </c>
      <c r="C178" s="6" t="s">
        <v>2395</v>
      </c>
      <c r="D178" s="6" t="s">
        <v>1751</v>
      </c>
      <c r="E178" s="6" t="s">
        <v>46</v>
      </c>
      <c r="F178" s="18">
        <v>44511</v>
      </c>
      <c r="G178" s="13">
        <v>3100000</v>
      </c>
      <c r="H178" s="13">
        <v>-578.24030000000005</v>
      </c>
      <c r="I178" s="13">
        <v>-179.25449</v>
      </c>
      <c r="J178" s="5">
        <v>3.407489449E-3</v>
      </c>
      <c r="K178" s="5">
        <v>-3.4913842117380098E-6</v>
      </c>
      <c r="L178" s="53"/>
    </row>
    <row r="179" spans="2:12" x14ac:dyDescent="0.2">
      <c r="B179" s="10" t="s">
        <v>2391</v>
      </c>
      <c r="C179" s="6" t="s">
        <v>2396</v>
      </c>
      <c r="D179" s="6" t="s">
        <v>1751</v>
      </c>
      <c r="E179" s="6" t="s">
        <v>46</v>
      </c>
      <c r="F179" s="18">
        <v>44511</v>
      </c>
      <c r="G179" s="13">
        <v>2320000</v>
      </c>
      <c r="H179" s="13">
        <v>-578.24030000000005</v>
      </c>
      <c r="I179" s="13">
        <v>-134.15174999999999</v>
      </c>
      <c r="J179" s="5">
        <v>2.5501211859999999E-3</v>
      </c>
      <c r="K179" s="5">
        <v>-2.6129069454663299E-6</v>
      </c>
      <c r="L179" s="53"/>
    </row>
    <row r="180" spans="2:12" x14ac:dyDescent="0.2">
      <c r="B180" s="10" t="s">
        <v>2391</v>
      </c>
      <c r="C180" s="6" t="s">
        <v>2397</v>
      </c>
      <c r="D180" s="6" t="s">
        <v>1751</v>
      </c>
      <c r="E180" s="6" t="s">
        <v>46</v>
      </c>
      <c r="F180" s="18">
        <v>44511</v>
      </c>
      <c r="G180" s="13">
        <v>1200000</v>
      </c>
      <c r="H180" s="13">
        <v>-578.24</v>
      </c>
      <c r="I180" s="13">
        <v>-69.388800000000003</v>
      </c>
      <c r="J180" s="5">
        <v>1.3190275110000001E-3</v>
      </c>
      <c r="K180" s="5">
        <v>-1.3515028872718699E-6</v>
      </c>
      <c r="L180" s="53"/>
    </row>
    <row r="181" spans="2:12" x14ac:dyDescent="0.2">
      <c r="B181" s="10" t="s">
        <v>2398</v>
      </c>
      <c r="C181" s="6" t="s">
        <v>2399</v>
      </c>
      <c r="D181" s="6" t="s">
        <v>1751</v>
      </c>
      <c r="E181" s="6" t="s">
        <v>46</v>
      </c>
      <c r="F181" s="18">
        <v>44594</v>
      </c>
      <c r="G181" s="13">
        <v>9150000</v>
      </c>
      <c r="H181" s="13">
        <v>-280.25020000000001</v>
      </c>
      <c r="I181" s="13">
        <v>-256.42892999999998</v>
      </c>
      <c r="J181" s="5">
        <v>4.8745159659999999E-3</v>
      </c>
      <c r="K181" s="5">
        <v>-4.9945299425128503E-6</v>
      </c>
      <c r="L181" s="53"/>
    </row>
    <row r="182" spans="2:12" x14ac:dyDescent="0.2">
      <c r="B182" s="10" t="s">
        <v>2398</v>
      </c>
      <c r="C182" s="6" t="s">
        <v>2400</v>
      </c>
      <c r="D182" s="6" t="s">
        <v>1751</v>
      </c>
      <c r="E182" s="6" t="s">
        <v>46</v>
      </c>
      <c r="F182" s="18">
        <v>44594</v>
      </c>
      <c r="G182" s="13">
        <v>29000000</v>
      </c>
      <c r="H182" s="13">
        <v>-280.25020000000001</v>
      </c>
      <c r="I182" s="13">
        <v>-812.72558000000004</v>
      </c>
      <c r="J182" s="5">
        <v>1.5449285756999999E-2</v>
      </c>
      <c r="K182" s="5">
        <v>-1.58296579264911E-5</v>
      </c>
      <c r="L182" s="53"/>
    </row>
    <row r="183" spans="2:12" x14ac:dyDescent="0.2">
      <c r="B183" s="10" t="s">
        <v>2398</v>
      </c>
      <c r="C183" s="6" t="s">
        <v>2401</v>
      </c>
      <c r="D183" s="6" t="s">
        <v>1751</v>
      </c>
      <c r="E183" s="6" t="s">
        <v>46</v>
      </c>
      <c r="F183" s="18">
        <v>44594</v>
      </c>
      <c r="G183" s="13">
        <v>8000000</v>
      </c>
      <c r="H183" s="13">
        <v>-280.25020000000001</v>
      </c>
      <c r="I183" s="13">
        <v>-224.20016000000001</v>
      </c>
      <c r="J183" s="5">
        <v>4.2618719329999997E-3</v>
      </c>
      <c r="K183" s="5">
        <v>-4.3668021866182302E-6</v>
      </c>
      <c r="L183" s="53"/>
    </row>
    <row r="184" spans="2:12" x14ac:dyDescent="0.2">
      <c r="B184" s="10" t="s">
        <v>2398</v>
      </c>
      <c r="C184" s="6" t="s">
        <v>2402</v>
      </c>
      <c r="D184" s="6" t="s">
        <v>1751</v>
      </c>
      <c r="E184" s="6" t="s">
        <v>46</v>
      </c>
      <c r="F184" s="18">
        <v>44594</v>
      </c>
      <c r="G184" s="13">
        <v>30000000</v>
      </c>
      <c r="H184" s="13">
        <v>-280.25020000000001</v>
      </c>
      <c r="I184" s="13">
        <v>-840.75059999999996</v>
      </c>
      <c r="J184" s="5">
        <v>1.5982019749000001E-2</v>
      </c>
      <c r="K184" s="5">
        <v>-1.6375508199818299E-5</v>
      </c>
      <c r="L184" s="53"/>
    </row>
    <row r="185" spans="2:12" x14ac:dyDescent="0.2">
      <c r="B185" s="10" t="s">
        <v>2398</v>
      </c>
      <c r="C185" s="6" t="s">
        <v>2403</v>
      </c>
      <c r="D185" s="6" t="s">
        <v>1751</v>
      </c>
      <c r="E185" s="6" t="s">
        <v>46</v>
      </c>
      <c r="F185" s="18">
        <v>44594</v>
      </c>
      <c r="G185" s="13">
        <v>20000000</v>
      </c>
      <c r="H185" s="13">
        <v>-280.25020000000001</v>
      </c>
      <c r="I185" s="13">
        <v>-560.50040000000001</v>
      </c>
      <c r="J185" s="5">
        <v>1.0654679832E-2</v>
      </c>
      <c r="K185" s="5">
        <v>-1.0917005466545599E-5</v>
      </c>
      <c r="L185" s="53"/>
    </row>
    <row r="186" spans="2:12" x14ac:dyDescent="0.2">
      <c r="B186" s="10" t="s">
        <v>2398</v>
      </c>
      <c r="C186" s="6" t="s">
        <v>2404</v>
      </c>
      <c r="D186" s="6" t="s">
        <v>1751</v>
      </c>
      <c r="E186" s="6" t="s">
        <v>46</v>
      </c>
      <c r="F186" s="18">
        <v>44594</v>
      </c>
      <c r="G186" s="13">
        <v>1700000</v>
      </c>
      <c r="H186" s="13">
        <v>-280.25020000000001</v>
      </c>
      <c r="I186" s="13">
        <v>-47.642530000000001</v>
      </c>
      <c r="J186" s="5">
        <v>9.0564770899999997E-4</v>
      </c>
      <c r="K186" s="5">
        <v>-9.2794538674737998E-7</v>
      </c>
      <c r="L186" s="53"/>
    </row>
    <row r="187" spans="2:12" x14ac:dyDescent="0.2">
      <c r="B187" s="10" t="s">
        <v>2398</v>
      </c>
      <c r="C187" s="6" t="s">
        <v>2405</v>
      </c>
      <c r="D187" s="6" t="s">
        <v>1751</v>
      </c>
      <c r="E187" s="6" t="s">
        <v>46</v>
      </c>
      <c r="F187" s="18">
        <v>44594</v>
      </c>
      <c r="G187" s="13">
        <v>1500000</v>
      </c>
      <c r="H187" s="13">
        <v>-280.25020000000001</v>
      </c>
      <c r="I187" s="13">
        <v>-42.037529999999997</v>
      </c>
      <c r="J187" s="5">
        <v>7.9910098700000003E-4</v>
      </c>
      <c r="K187" s="5">
        <v>-8.18775409990917E-7</v>
      </c>
      <c r="L187" s="53"/>
    </row>
    <row r="188" spans="2:12" x14ac:dyDescent="0.2">
      <c r="B188" s="10" t="s">
        <v>2398</v>
      </c>
      <c r="C188" s="6" t="s">
        <v>2406</v>
      </c>
      <c r="D188" s="6" t="s">
        <v>1751</v>
      </c>
      <c r="E188" s="6" t="s">
        <v>46</v>
      </c>
      <c r="F188" s="18">
        <v>44594</v>
      </c>
      <c r="G188" s="13">
        <v>650000</v>
      </c>
      <c r="H188" s="13">
        <v>-280.25029999999998</v>
      </c>
      <c r="I188" s="13">
        <v>-18.216270000000002</v>
      </c>
      <c r="J188" s="5">
        <v>3.4627722699999999E-4</v>
      </c>
      <c r="K188" s="5">
        <v>-3.5480281400346899E-7</v>
      </c>
      <c r="L188" s="53"/>
    </row>
    <row r="189" spans="2:12" x14ac:dyDescent="0.2">
      <c r="B189" s="10" t="s">
        <v>2407</v>
      </c>
      <c r="C189" s="6" t="s">
        <v>2408</v>
      </c>
      <c r="D189" s="6" t="s">
        <v>1751</v>
      </c>
      <c r="E189" s="6" t="s">
        <v>46</v>
      </c>
      <c r="F189" s="18">
        <v>44511</v>
      </c>
      <c r="G189" s="13">
        <v>42000000</v>
      </c>
      <c r="H189" s="13">
        <v>-578.24030000000005</v>
      </c>
      <c r="I189" s="13">
        <v>-2428.6092600000002</v>
      </c>
      <c r="J189" s="5">
        <v>4.6165986865000001E-2</v>
      </c>
      <c r="K189" s="5">
        <v>-4.7302625595848198E-5</v>
      </c>
      <c r="L189" s="53"/>
    </row>
    <row r="190" spans="2:12" x14ac:dyDescent="0.2">
      <c r="B190" s="10" t="s">
        <v>2409</v>
      </c>
      <c r="C190" s="6" t="s">
        <v>2410</v>
      </c>
      <c r="D190" s="6" t="s">
        <v>2411</v>
      </c>
      <c r="E190" s="6" t="s">
        <v>46</v>
      </c>
      <c r="F190" s="18">
        <v>44691</v>
      </c>
      <c r="G190" s="13">
        <v>5100000</v>
      </c>
      <c r="H190" s="13">
        <v>-189.16659999999999</v>
      </c>
      <c r="I190" s="13">
        <v>-96.474969999999999</v>
      </c>
      <c r="J190" s="5">
        <v>1.8339146889999999E-3</v>
      </c>
      <c r="K190" s="5">
        <v>-1.8790669460268301E-6</v>
      </c>
      <c r="L190" s="53"/>
    </row>
    <row r="191" spans="2:12" x14ac:dyDescent="0.2">
      <c r="B191" s="10" t="s">
        <v>2409</v>
      </c>
      <c r="C191" s="6" t="s">
        <v>2412</v>
      </c>
      <c r="D191" s="6" t="s">
        <v>2411</v>
      </c>
      <c r="E191" s="6" t="s">
        <v>46</v>
      </c>
      <c r="F191" s="18">
        <v>44691</v>
      </c>
      <c r="G191" s="13">
        <v>8100000</v>
      </c>
      <c r="H191" s="13">
        <v>-189.16659999999999</v>
      </c>
      <c r="I191" s="13">
        <v>-153.22495000000001</v>
      </c>
      <c r="J191" s="5">
        <v>2.9126879920000001E-3</v>
      </c>
      <c r="K191" s="5">
        <v>-2.9844003978608602E-6</v>
      </c>
      <c r="L191" s="53"/>
    </row>
    <row r="192" spans="2:12" x14ac:dyDescent="0.2">
      <c r="B192" s="10" t="s">
        <v>2409</v>
      </c>
      <c r="C192" s="6" t="s">
        <v>2413</v>
      </c>
      <c r="D192" s="6" t="s">
        <v>2411</v>
      </c>
      <c r="E192" s="6" t="s">
        <v>46</v>
      </c>
      <c r="F192" s="18">
        <v>44691</v>
      </c>
      <c r="G192" s="13">
        <v>6800000</v>
      </c>
      <c r="H192" s="13">
        <v>-189.16659999999999</v>
      </c>
      <c r="I192" s="13">
        <v>-128.63328999999999</v>
      </c>
      <c r="J192" s="5">
        <v>2.4452195229999999E-3</v>
      </c>
      <c r="K192" s="5">
        <v>-2.5054225297782802E-6</v>
      </c>
      <c r="L192" s="53"/>
    </row>
    <row r="193" spans="2:12" x14ac:dyDescent="0.2">
      <c r="B193" s="8" t="s">
        <v>2414</v>
      </c>
      <c r="C193" s="4"/>
      <c r="D193" s="4"/>
      <c r="E193" s="4"/>
      <c r="F193" s="4"/>
      <c r="G193" s="4"/>
      <c r="H193" s="4"/>
      <c r="I193" s="4"/>
      <c r="J193" s="4"/>
      <c r="K193" s="4"/>
      <c r="L193" s="53"/>
    </row>
    <row r="194" spans="2:12" x14ac:dyDescent="0.2">
      <c r="B194" s="8" t="s">
        <v>2415</v>
      </c>
      <c r="C194" s="4"/>
      <c r="D194" s="4"/>
      <c r="E194" s="4"/>
      <c r="F194" s="4"/>
      <c r="G194" s="4"/>
      <c r="H194" s="4"/>
      <c r="I194" s="12">
        <v>-280.45100000000002</v>
      </c>
      <c r="J194" s="9">
        <v>5.3311569690000001E-3</v>
      </c>
      <c r="K194" s="9">
        <v>-5.4624137647326699E-6</v>
      </c>
      <c r="L194" s="53"/>
    </row>
    <row r="195" spans="2:12" x14ac:dyDescent="0.2">
      <c r="B195" s="8" t="s">
        <v>2416</v>
      </c>
      <c r="C195" s="4"/>
      <c r="D195" s="4"/>
      <c r="E195" s="4"/>
      <c r="F195" s="4"/>
      <c r="G195" s="4"/>
      <c r="H195" s="4"/>
      <c r="I195" s="12">
        <v>-280.45100000000002</v>
      </c>
      <c r="J195" s="9">
        <v>5.3311569690000001E-3</v>
      </c>
      <c r="K195" s="9">
        <v>-5.4624137647326699E-6</v>
      </c>
      <c r="L195" s="53"/>
    </row>
    <row r="196" spans="2:12" x14ac:dyDescent="0.2">
      <c r="B196" s="10" t="s">
        <v>2417</v>
      </c>
      <c r="C196" s="6" t="s">
        <v>2418</v>
      </c>
      <c r="D196" s="6" t="s">
        <v>1751</v>
      </c>
      <c r="E196" s="6" t="s">
        <v>46</v>
      </c>
      <c r="F196" s="18">
        <v>44910</v>
      </c>
      <c r="G196" s="13">
        <v>1999670.86</v>
      </c>
      <c r="H196" s="13">
        <v>-1402.4857999999999</v>
      </c>
      <c r="I196" s="13">
        <v>-280.45100000000002</v>
      </c>
      <c r="J196" s="5">
        <v>5.3311569690000001E-3</v>
      </c>
      <c r="K196" s="5">
        <v>-5.4624137647326699E-6</v>
      </c>
      <c r="L196" s="53"/>
    </row>
    <row r="197" spans="2:12" x14ac:dyDescent="0.2">
      <c r="B197" s="8" t="s">
        <v>2419</v>
      </c>
      <c r="C197" s="4"/>
      <c r="D197" s="4"/>
      <c r="E197" s="4"/>
      <c r="F197" s="4"/>
      <c r="G197" s="4"/>
      <c r="H197" s="4"/>
      <c r="I197" s="4"/>
      <c r="J197" s="4"/>
      <c r="K197" s="4"/>
      <c r="L197" s="53"/>
    </row>
    <row r="198" spans="2:12" x14ac:dyDescent="0.2">
      <c r="B198" s="8" t="s">
        <v>2420</v>
      </c>
      <c r="C198" s="4"/>
      <c r="D198" s="4"/>
      <c r="E198" s="4"/>
      <c r="F198" s="4"/>
      <c r="G198" s="4"/>
      <c r="H198" s="4"/>
      <c r="I198" s="4"/>
      <c r="J198" s="4"/>
      <c r="K198" s="4"/>
      <c r="L198" s="53"/>
    </row>
    <row r="199" spans="2:12" x14ac:dyDescent="0.2">
      <c r="B199" s="8" t="s">
        <v>2421</v>
      </c>
      <c r="C199" s="4"/>
      <c r="D199" s="4"/>
      <c r="E199" s="4"/>
      <c r="F199" s="4"/>
      <c r="G199" s="4"/>
      <c r="H199" s="4"/>
      <c r="I199" s="4"/>
      <c r="J199" s="4"/>
      <c r="K199" s="4"/>
      <c r="L199" s="53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Q31"/>
  <sheetViews>
    <sheetView rightToLeft="1" workbookViewId="0"/>
  </sheetViews>
  <sheetFormatPr defaultRowHeight="12.75" customHeight="1" x14ac:dyDescent="0.2"/>
  <cols>
    <col min="2" max="2" width="48.7109375" bestFit="1" customWidth="1"/>
    <col min="3" max="3" width="26.2851562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ht="12.75" customHeight="1" x14ac:dyDescent="0.2">
      <c r="B1" s="1" t="s">
        <v>66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6" spans="2:17" s="25" customFormat="1" ht="12.75" customHeight="1" x14ac:dyDescent="0.2">
      <c r="B6" s="104" t="s">
        <v>2422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17" s="25" customFormat="1" ht="12.75" customHeight="1" x14ac:dyDescent="0.2">
      <c r="B7" s="95" t="s">
        <v>2423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17" s="25" customFormat="1" ht="12.75" customHeight="1" x14ac:dyDescent="0.2">
      <c r="B8" s="30" t="s">
        <v>68</v>
      </c>
      <c r="C8" s="30" t="s">
        <v>69</v>
      </c>
      <c r="D8" s="30" t="s">
        <v>1776</v>
      </c>
      <c r="E8" s="30" t="s">
        <v>71</v>
      </c>
      <c r="F8" s="30" t="s">
        <v>72</v>
      </c>
      <c r="G8" s="30" t="s">
        <v>134</v>
      </c>
      <c r="H8" s="30" t="s">
        <v>135</v>
      </c>
      <c r="I8" s="30" t="s">
        <v>73</v>
      </c>
      <c r="J8" s="30" t="s">
        <v>74</v>
      </c>
      <c r="K8" s="30" t="s">
        <v>245</v>
      </c>
      <c r="L8" s="30" t="s">
        <v>136</v>
      </c>
      <c r="M8" s="30" t="s">
        <v>137</v>
      </c>
      <c r="N8" s="30" t="s">
        <v>6</v>
      </c>
      <c r="O8" s="30" t="s">
        <v>139</v>
      </c>
      <c r="P8" s="30" t="s">
        <v>77</v>
      </c>
      <c r="Q8" s="30" t="s">
        <v>232</v>
      </c>
    </row>
    <row r="9" spans="2:17" ht="12.75" customHeight="1" x14ac:dyDescent="0.2">
      <c r="B9" s="2"/>
      <c r="C9" s="2"/>
      <c r="D9" s="2"/>
      <c r="E9" s="2"/>
      <c r="F9" s="2"/>
      <c r="G9" s="3" t="s">
        <v>141</v>
      </c>
      <c r="H9" s="3" t="s">
        <v>142</v>
      </c>
      <c r="I9" s="2"/>
      <c r="J9" s="3" t="s">
        <v>9</v>
      </c>
      <c r="K9" s="3" t="s">
        <v>9</v>
      </c>
      <c r="L9" s="3" t="s">
        <v>143</v>
      </c>
      <c r="M9" s="3" t="s">
        <v>144</v>
      </c>
      <c r="N9" s="3" t="s">
        <v>8</v>
      </c>
      <c r="O9" s="3" t="s">
        <v>9</v>
      </c>
      <c r="P9" s="3" t="s">
        <v>9</v>
      </c>
      <c r="Q9" s="3" t="s">
        <v>9</v>
      </c>
    </row>
    <row r="10" spans="2:17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</row>
    <row r="11" spans="2:17" ht="12.75" customHeight="1" x14ac:dyDescent="0.2">
      <c r="B11" s="8" t="s">
        <v>2424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7" ht="12.75" customHeight="1" x14ac:dyDescent="0.2">
      <c r="B12" s="8" t="s">
        <v>2425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ht="12.75" customHeight="1" x14ac:dyDescent="0.2">
      <c r="B13" s="8" t="s">
        <v>2426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 ht="12.75" customHeight="1" x14ac:dyDescent="0.2">
      <c r="B14" s="8" t="s">
        <v>2427</v>
      </c>
      <c r="C14" s="4"/>
      <c r="D14" s="4"/>
      <c r="E14" s="4"/>
      <c r="F14" s="4"/>
      <c r="G14" s="4"/>
      <c r="H14" s="22">
        <v>0</v>
      </c>
      <c r="I14" s="4"/>
      <c r="J14" s="4"/>
      <c r="K14" s="4"/>
      <c r="L14" s="4"/>
      <c r="M14" s="4"/>
      <c r="N14" s="4"/>
      <c r="O14" s="4"/>
      <c r="P14" s="4"/>
      <c r="Q14" s="4"/>
    </row>
    <row r="15" spans="2:17" ht="12.75" customHeight="1" x14ac:dyDescent="0.2">
      <c r="B15" s="8" t="s">
        <v>2428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 ht="12.75" customHeight="1" x14ac:dyDescent="0.2">
      <c r="B16" s="8" t="s">
        <v>2429</v>
      </c>
      <c r="C16" s="4"/>
      <c r="D16" s="4"/>
      <c r="E16" s="4"/>
      <c r="F16" s="4"/>
      <c r="G16" s="4"/>
      <c r="H16" s="22">
        <v>0</v>
      </c>
      <c r="I16" s="4"/>
      <c r="J16" s="4"/>
      <c r="K16" s="4"/>
      <c r="L16" s="4"/>
      <c r="M16" s="4"/>
      <c r="N16" s="4"/>
      <c r="O16" s="4"/>
      <c r="P16" s="4"/>
      <c r="Q16" s="4"/>
    </row>
    <row r="17" spans="2:17" ht="12.75" customHeight="1" x14ac:dyDescent="0.2">
      <c r="B17" s="8" t="s">
        <v>2430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ht="12.75" customHeight="1" x14ac:dyDescent="0.2">
      <c r="B18" s="8" t="s">
        <v>2431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ht="12.75" customHeight="1" x14ac:dyDescent="0.2">
      <c r="B19" s="8" t="s">
        <v>2432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ht="12.75" customHeight="1" x14ac:dyDescent="0.2">
      <c r="B20" s="8" t="s">
        <v>2433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ht="12.75" customHeight="1" x14ac:dyDescent="0.2">
      <c r="B21" s="8" t="s">
        <v>2434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 ht="12.75" customHeight="1" x14ac:dyDescent="0.2">
      <c r="B22" s="8" t="s">
        <v>2435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 ht="12.75" customHeight="1" x14ac:dyDescent="0.2">
      <c r="B23" s="8" t="s">
        <v>2436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 ht="12.75" customHeight="1" x14ac:dyDescent="0.2">
      <c r="B24" s="8" t="s">
        <v>2437</v>
      </c>
      <c r="C24" s="4"/>
      <c r="D24" s="4"/>
      <c r="E24" s="4"/>
      <c r="F24" s="4"/>
      <c r="G24" s="4"/>
      <c r="H24" s="22">
        <v>0</v>
      </c>
      <c r="I24" s="4"/>
      <c r="J24" s="4"/>
      <c r="K24" s="4"/>
      <c r="L24" s="4"/>
      <c r="M24" s="4"/>
      <c r="N24" s="4"/>
      <c r="O24" s="4"/>
      <c r="P24" s="4"/>
      <c r="Q24" s="4"/>
    </row>
    <row r="25" spans="2:17" ht="12.75" customHeight="1" x14ac:dyDescent="0.2">
      <c r="B25" s="8" t="s">
        <v>2438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ht="12.75" customHeight="1" x14ac:dyDescent="0.2">
      <c r="B26" s="8" t="s">
        <v>2439</v>
      </c>
      <c r="C26" s="4"/>
      <c r="D26" s="4"/>
      <c r="E26" s="4"/>
      <c r="F26" s="4"/>
      <c r="G26" s="4"/>
      <c r="H26" s="22">
        <v>0</v>
      </c>
      <c r="I26" s="4"/>
      <c r="J26" s="4"/>
      <c r="K26" s="4"/>
      <c r="L26" s="4"/>
      <c r="M26" s="4"/>
      <c r="N26" s="4"/>
      <c r="O26" s="4"/>
      <c r="P26" s="4"/>
      <c r="Q26" s="4"/>
    </row>
    <row r="27" spans="2:17" ht="12.75" customHeight="1" x14ac:dyDescent="0.2">
      <c r="B27" s="8" t="s">
        <v>2440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ht="12.75" customHeight="1" x14ac:dyDescent="0.2">
      <c r="B28" s="8" t="s">
        <v>2441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ht="12.75" customHeight="1" x14ac:dyDescent="0.2">
      <c r="B29" s="8" t="s">
        <v>2442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 ht="12.75" customHeight="1" x14ac:dyDescent="0.2">
      <c r="B30" s="8" t="s">
        <v>2443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 ht="12.75" customHeight="1" x14ac:dyDescent="0.2">
      <c r="B31" s="8" t="s">
        <v>2444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</sheetData>
  <mergeCells count="2">
    <mergeCell ref="B6:Q6"/>
    <mergeCell ref="B7:Q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104"/>
  <sheetViews>
    <sheetView rightToLeft="1" topLeftCell="A61" workbookViewId="0">
      <selection activeCell="B87" sqref="B87"/>
    </sheetView>
  </sheetViews>
  <sheetFormatPr defaultRowHeight="12.75" customHeight="1" x14ac:dyDescent="0.2"/>
  <cols>
    <col min="2" max="2" width="26.42578125" customWidth="1"/>
    <col min="3" max="3" width="10.7109375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10.7109375" bestFit="1" customWidth="1"/>
    <col min="9" max="9" width="5.7109375" bestFit="1" customWidth="1"/>
    <col min="10" max="10" width="25" bestFit="1" customWidth="1"/>
    <col min="11" max="11" width="13.28515625" bestFit="1" customWidth="1"/>
    <col min="12" max="12" width="18.140625" bestFit="1" customWidth="1"/>
    <col min="13" max="13" width="13.28515625" bestFit="1" customWidth="1"/>
    <col min="14" max="14" width="15.42578125" bestFit="1" customWidth="1"/>
    <col min="15" max="15" width="7" bestFit="1" customWidth="1"/>
    <col min="16" max="16" width="13.140625" bestFit="1" customWidth="1"/>
    <col min="17" max="17" width="16" customWidth="1"/>
    <col min="18" max="18" width="13.85546875" customWidth="1"/>
    <col min="19" max="19" width="11.5703125" bestFit="1" customWidth="1"/>
    <col min="20" max="20" width="15.42578125" bestFit="1" customWidth="1"/>
  </cols>
  <sheetData>
    <row r="1" spans="2:20" ht="12.75" customHeight="1" x14ac:dyDescent="0.2">
      <c r="B1" s="1" t="s">
        <v>66</v>
      </c>
      <c r="C1" s="1" t="s">
        <v>1</v>
      </c>
    </row>
    <row r="2" spans="2:20" ht="12.75" customHeight="1" x14ac:dyDescent="0.2">
      <c r="B2" s="1" t="s">
        <v>2</v>
      </c>
      <c r="C2" s="1" t="s">
        <v>3</v>
      </c>
    </row>
    <row r="6" spans="2:20" s="25" customFormat="1" ht="12.75" customHeight="1" x14ac:dyDescent="0.2">
      <c r="B6" s="92" t="s">
        <v>2445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4"/>
    </row>
    <row r="7" spans="2:20" s="25" customFormat="1" ht="12.75" customHeight="1" x14ac:dyDescent="0.2">
      <c r="B7" s="105" t="s">
        <v>2446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</row>
    <row r="8" spans="2:20" s="52" customFormat="1" ht="25.5" x14ac:dyDescent="0.2">
      <c r="B8" s="51" t="s">
        <v>68</v>
      </c>
      <c r="C8" s="51" t="s">
        <v>2447</v>
      </c>
      <c r="D8" s="51" t="s">
        <v>69</v>
      </c>
      <c r="E8" s="51" t="s">
        <v>70</v>
      </c>
      <c r="F8" s="51" t="s">
        <v>71</v>
      </c>
      <c r="G8" s="51" t="s">
        <v>134</v>
      </c>
      <c r="H8" s="51" t="s">
        <v>72</v>
      </c>
      <c r="I8" s="51" t="s">
        <v>135</v>
      </c>
      <c r="J8" s="51" t="s">
        <v>2448</v>
      </c>
      <c r="K8" s="51" t="s">
        <v>73</v>
      </c>
      <c r="L8" s="51" t="s">
        <v>2449</v>
      </c>
      <c r="M8" s="51" t="s">
        <v>245</v>
      </c>
      <c r="N8" s="51" t="s">
        <v>136</v>
      </c>
      <c r="O8" s="51" t="s">
        <v>137</v>
      </c>
      <c r="P8" s="51" t="s">
        <v>6</v>
      </c>
      <c r="Q8" s="51" t="s">
        <v>77</v>
      </c>
      <c r="R8" s="51" t="s">
        <v>232</v>
      </c>
    </row>
    <row r="9" spans="2:20" ht="12.75" customHeight="1" x14ac:dyDescent="0.2">
      <c r="B9" s="2"/>
      <c r="C9" s="2"/>
      <c r="D9" s="2"/>
      <c r="E9" s="2"/>
      <c r="F9" s="2"/>
      <c r="G9" s="3" t="s">
        <v>141</v>
      </c>
      <c r="H9" s="2"/>
      <c r="I9" s="3" t="s">
        <v>142</v>
      </c>
      <c r="J9" s="2"/>
      <c r="K9" s="2"/>
      <c r="L9" s="3" t="s">
        <v>9</v>
      </c>
      <c r="M9" s="3" t="s">
        <v>9</v>
      </c>
      <c r="N9" s="3" t="s">
        <v>143</v>
      </c>
      <c r="O9" s="3" t="s">
        <v>144</v>
      </c>
      <c r="P9" s="3" t="s">
        <v>8</v>
      </c>
      <c r="Q9" s="3" t="s">
        <v>9</v>
      </c>
      <c r="R9" s="3" t="s">
        <v>9</v>
      </c>
    </row>
    <row r="10" spans="2:20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150</v>
      </c>
    </row>
    <row r="11" spans="2:20" ht="12.75" customHeight="1" x14ac:dyDescent="0.2">
      <c r="B11" s="8" t="s">
        <v>2450</v>
      </c>
      <c r="C11" s="4"/>
      <c r="D11" s="4"/>
      <c r="E11" s="4"/>
      <c r="F11" s="4"/>
      <c r="G11" s="4"/>
      <c r="H11" s="4"/>
      <c r="I11" s="12">
        <v>1.5846370675000001</v>
      </c>
      <c r="J11" s="4"/>
      <c r="K11" s="4"/>
      <c r="L11" s="4"/>
      <c r="M11" s="4"/>
      <c r="N11" s="4"/>
      <c r="O11" s="4"/>
      <c r="P11" s="12">
        <v>3750567.0885800002</v>
      </c>
      <c r="Q11" s="9">
        <v>1</v>
      </c>
      <c r="R11" s="9">
        <v>7.3050726472999997E-2</v>
      </c>
    </row>
    <row r="12" spans="2:20" ht="12.75" customHeight="1" x14ac:dyDescent="0.2">
      <c r="B12" s="8" t="s">
        <v>2451</v>
      </c>
      <c r="C12" s="4"/>
      <c r="D12" s="4"/>
      <c r="E12" s="4"/>
      <c r="F12" s="4"/>
      <c r="G12" s="4"/>
      <c r="H12" s="4"/>
      <c r="I12" s="12">
        <v>1.42227478803</v>
      </c>
      <c r="J12" s="4"/>
      <c r="K12" s="4"/>
      <c r="L12" s="4"/>
      <c r="M12" s="4"/>
      <c r="N12" s="4"/>
      <c r="O12" s="4"/>
      <c r="P12" s="12">
        <v>2960920.2097700001</v>
      </c>
      <c r="Q12" s="9">
        <v>0.78945933770499999</v>
      </c>
      <c r="R12" s="9">
        <v>5.7670578139999998E-2</v>
      </c>
    </row>
    <row r="13" spans="2:20" ht="12.75" customHeight="1" x14ac:dyDescent="0.2">
      <c r="B13" s="8" t="s">
        <v>2452</v>
      </c>
      <c r="C13" s="4"/>
      <c r="D13" s="4"/>
      <c r="E13" s="4"/>
      <c r="F13" s="4"/>
      <c r="G13" s="4"/>
      <c r="H13" s="4"/>
      <c r="I13" s="20" t="s">
        <v>17</v>
      </c>
      <c r="J13" s="4"/>
      <c r="K13" s="4"/>
      <c r="L13" s="4"/>
      <c r="M13" s="4"/>
      <c r="N13" s="4"/>
      <c r="O13" s="4"/>
      <c r="P13" s="12">
        <v>1931330.85522</v>
      </c>
      <c r="Q13" s="9">
        <v>0.514943689742</v>
      </c>
      <c r="R13" s="9">
        <v>3.7617010627999999E-2</v>
      </c>
    </row>
    <row r="14" spans="2:20" ht="12.75" customHeight="1" thickBot="1" x14ac:dyDescent="0.25">
      <c r="B14" s="10" t="s">
        <v>2645</v>
      </c>
      <c r="C14" s="6" t="s">
        <v>2453</v>
      </c>
      <c r="D14" s="11">
        <v>53089645</v>
      </c>
      <c r="E14" s="6"/>
      <c r="F14" s="6" t="s">
        <v>1059</v>
      </c>
      <c r="G14" s="18">
        <v>44404</v>
      </c>
      <c r="H14" s="6" t="s">
        <v>2454</v>
      </c>
      <c r="I14" s="6">
        <v>3.577166007348568</v>
      </c>
      <c r="J14" s="6" t="s">
        <v>1275</v>
      </c>
      <c r="K14" s="6" t="s">
        <v>46</v>
      </c>
      <c r="L14" s="5">
        <v>4.3822525753198997E-2</v>
      </c>
      <c r="M14" s="78">
        <v>4.0219547224936397E-2</v>
      </c>
      <c r="N14" s="13">
        <v>1894709932.49</v>
      </c>
      <c r="O14" s="13">
        <v>101.92350466000001</v>
      </c>
      <c r="P14" s="13">
        <v>1931154.7663100001</v>
      </c>
      <c r="Q14" s="5">
        <f>+P14/$P$11</f>
        <v>0.51489673979972805</v>
      </c>
      <c r="R14" s="5">
        <f>+P14/'סכום נכסי הקרן'!$C$42</f>
        <v>3.7618273016892897E-2</v>
      </c>
      <c r="S14" s="53"/>
      <c r="T14" s="25"/>
    </row>
    <row r="15" spans="2:20" ht="12.75" customHeight="1" thickBot="1" x14ac:dyDescent="0.25">
      <c r="B15" s="10" t="s">
        <v>2646</v>
      </c>
      <c r="C15" s="6" t="s">
        <v>2453</v>
      </c>
      <c r="D15" s="11">
        <v>11019666</v>
      </c>
      <c r="E15" s="6"/>
      <c r="F15" s="6" t="s">
        <v>1059</v>
      </c>
      <c r="G15" s="18">
        <v>44404</v>
      </c>
      <c r="H15" s="6" t="s">
        <v>2454</v>
      </c>
      <c r="I15" s="6">
        <v>0</v>
      </c>
      <c r="J15" s="6" t="s">
        <v>1275</v>
      </c>
      <c r="K15" s="6" t="s">
        <v>46</v>
      </c>
      <c r="L15" s="5">
        <v>0</v>
      </c>
      <c r="M15" s="78">
        <v>0</v>
      </c>
      <c r="N15" s="13">
        <v>175452.07</v>
      </c>
      <c r="O15" s="13">
        <v>100.36297092</v>
      </c>
      <c r="P15" s="13">
        <v>176.08891</v>
      </c>
      <c r="Q15" s="5">
        <f>+P15/$P$11</f>
        <v>4.6949942726306199E-5</v>
      </c>
      <c r="R15" s="5">
        <f>+P15/'סכום נכסי הקרן'!$C$42</f>
        <v>3.4301552662629698E-6</v>
      </c>
      <c r="S15" s="53"/>
      <c r="T15" s="77"/>
    </row>
    <row r="16" spans="2:20" ht="12.75" customHeight="1" thickBot="1" x14ac:dyDescent="0.25">
      <c r="B16" s="8" t="s">
        <v>2455</v>
      </c>
      <c r="C16" s="4"/>
      <c r="D16" s="4"/>
      <c r="E16" s="4"/>
      <c r="F16" s="4"/>
      <c r="G16" s="4"/>
      <c r="H16" s="4"/>
      <c r="I16" s="12">
        <v>3.7561206600660002</v>
      </c>
      <c r="J16" s="4"/>
      <c r="K16" s="4"/>
      <c r="L16" s="4"/>
      <c r="M16" s="4"/>
      <c r="N16" s="4"/>
      <c r="O16" s="4"/>
      <c r="P16" s="12">
        <v>510623.14812999999</v>
      </c>
      <c r="Q16" s="9">
        <v>0.136145584406</v>
      </c>
      <c r="R16" s="9">
        <v>9.9455338470000008E-3</v>
      </c>
      <c r="S16" s="53"/>
    </row>
    <row r="17" spans="2:19" ht="12.75" customHeight="1" thickBot="1" x14ac:dyDescent="0.25">
      <c r="B17" s="76" t="s">
        <v>2673</v>
      </c>
      <c r="C17" s="6" t="s">
        <v>2453</v>
      </c>
      <c r="D17" s="11">
        <v>11019570</v>
      </c>
      <c r="E17" s="6"/>
      <c r="F17" s="6" t="s">
        <v>17</v>
      </c>
      <c r="G17" s="18">
        <v>44606</v>
      </c>
      <c r="H17" s="6" t="s">
        <v>578</v>
      </c>
      <c r="I17" s="19">
        <v>2.34</v>
      </c>
      <c r="J17" s="6" t="s">
        <v>2138</v>
      </c>
      <c r="K17" s="6" t="s">
        <v>46</v>
      </c>
      <c r="L17" s="5">
        <v>5.7599999999999998E-2</v>
      </c>
      <c r="M17" s="5">
        <v>0.1144</v>
      </c>
      <c r="N17" s="13">
        <v>9000001</v>
      </c>
      <c r="O17" s="13">
        <v>89.03</v>
      </c>
      <c r="P17" s="13">
        <v>8012.7008900000001</v>
      </c>
      <c r="Q17" s="5">
        <v>2.1363971630000002E-3</v>
      </c>
      <c r="R17" s="5">
        <v>1.56065364E-4</v>
      </c>
      <c r="S17" s="53"/>
    </row>
    <row r="18" spans="2:19" ht="12.75" customHeight="1" thickBot="1" x14ac:dyDescent="0.25">
      <c r="B18" s="10" t="s">
        <v>2734</v>
      </c>
      <c r="C18" s="6" t="s">
        <v>2453</v>
      </c>
      <c r="D18" s="11">
        <v>11019919</v>
      </c>
      <c r="E18" s="6"/>
      <c r="F18" s="6" t="s">
        <v>17</v>
      </c>
      <c r="G18" s="18">
        <v>44867</v>
      </c>
      <c r="H18" s="6" t="s">
        <v>578</v>
      </c>
      <c r="I18" s="19">
        <v>2.35</v>
      </c>
      <c r="J18" s="6" t="s">
        <v>2138</v>
      </c>
      <c r="K18" s="6" t="s">
        <v>46</v>
      </c>
      <c r="L18" s="5">
        <v>5.7599999999999998E-2</v>
      </c>
      <c r="M18" s="5">
        <v>6.5299999999999997E-2</v>
      </c>
      <c r="N18" s="13">
        <v>4499999.99</v>
      </c>
      <c r="O18" s="13">
        <v>98.96</v>
      </c>
      <c r="P18" s="13">
        <v>4453.1999800000003</v>
      </c>
      <c r="Q18" s="5">
        <v>1.18734044E-3</v>
      </c>
      <c r="R18" s="5">
        <v>8.6736081767792804E-5</v>
      </c>
      <c r="S18" s="53"/>
    </row>
    <row r="19" spans="2:19" ht="12.75" customHeight="1" x14ac:dyDescent="0.2">
      <c r="B19" s="10" t="s">
        <v>2665</v>
      </c>
      <c r="C19" s="6" t="s">
        <v>2453</v>
      </c>
      <c r="D19" s="11">
        <v>11019371</v>
      </c>
      <c r="E19" s="6"/>
      <c r="F19" s="6" t="s">
        <v>17</v>
      </c>
      <c r="G19" s="18">
        <v>44564</v>
      </c>
      <c r="H19" s="6" t="s">
        <v>578</v>
      </c>
      <c r="I19" s="19">
        <v>2.3199999999999998</v>
      </c>
      <c r="J19" s="6" t="s">
        <v>2138</v>
      </c>
      <c r="K19" s="6" t="s">
        <v>46</v>
      </c>
      <c r="L19" s="5">
        <v>5.7599999999999998E-2</v>
      </c>
      <c r="M19" s="5">
        <v>0.1183</v>
      </c>
      <c r="N19" s="13">
        <v>54000000</v>
      </c>
      <c r="O19" s="13">
        <v>88.39</v>
      </c>
      <c r="P19" s="13">
        <v>47730.6</v>
      </c>
      <c r="Q19" s="5">
        <v>1.2726235492E-2</v>
      </c>
      <c r="R19" s="5">
        <v>9.2966074799999995E-4</v>
      </c>
      <c r="S19" s="53"/>
    </row>
    <row r="20" spans="2:19" ht="12.75" customHeight="1" x14ac:dyDescent="0.2">
      <c r="B20" s="10" t="s">
        <v>2743</v>
      </c>
      <c r="C20" s="6" t="s">
        <v>2453</v>
      </c>
      <c r="D20" s="11">
        <v>11019931</v>
      </c>
      <c r="E20" s="6"/>
      <c r="F20" s="6" t="s">
        <v>17</v>
      </c>
      <c r="G20" s="18">
        <v>44896</v>
      </c>
      <c r="H20" s="6" t="s">
        <v>578</v>
      </c>
      <c r="I20" s="19">
        <v>4.93</v>
      </c>
      <c r="J20" s="6" t="s">
        <v>2138</v>
      </c>
      <c r="K20" s="6" t="s">
        <v>46</v>
      </c>
      <c r="L20" s="5">
        <v>3.7999999999999999E-2</v>
      </c>
      <c r="M20" s="5">
        <v>7.6200000000000004E-2</v>
      </c>
      <c r="N20" s="13">
        <v>15000000.01</v>
      </c>
      <c r="O20" s="13">
        <v>100</v>
      </c>
      <c r="P20" s="13">
        <v>15000.00001</v>
      </c>
      <c r="Q20" s="5">
        <v>3.9993951989999998E-3</v>
      </c>
      <c r="R20" s="5">
        <v>2.9215872400000002E-4</v>
      </c>
      <c r="S20" s="53"/>
    </row>
    <row r="21" spans="2:19" ht="12.75" customHeight="1" x14ac:dyDescent="0.2">
      <c r="B21" s="10" t="s">
        <v>2664</v>
      </c>
      <c r="C21" s="6" t="s">
        <v>2453</v>
      </c>
      <c r="D21" s="11">
        <v>11019227</v>
      </c>
      <c r="E21" s="6"/>
      <c r="F21" s="6" t="s">
        <v>17</v>
      </c>
      <c r="G21" s="18">
        <v>44434</v>
      </c>
      <c r="H21" s="6" t="s">
        <v>578</v>
      </c>
      <c r="I21" s="19">
        <v>6.42</v>
      </c>
      <c r="J21" s="6" t="s">
        <v>2138</v>
      </c>
      <c r="K21" s="6" t="s">
        <v>46</v>
      </c>
      <c r="L21" s="5">
        <v>3.7999999999999999E-2</v>
      </c>
      <c r="M21" s="5">
        <v>7.7899999999999997E-2</v>
      </c>
      <c r="N21" s="13">
        <v>156819600.00999999</v>
      </c>
      <c r="O21" s="13">
        <v>82.11</v>
      </c>
      <c r="P21" s="13">
        <v>128764.57355</v>
      </c>
      <c r="Q21" s="5">
        <v>3.4332027798999999E-2</v>
      </c>
      <c r="R21" s="5">
        <v>2.5079795719999999E-3</v>
      </c>
      <c r="S21" s="53"/>
    </row>
    <row r="22" spans="2:19" ht="12.75" customHeight="1" x14ac:dyDescent="0.2">
      <c r="B22" s="10" t="s">
        <v>2666</v>
      </c>
      <c r="C22" s="6" t="s">
        <v>2453</v>
      </c>
      <c r="D22" s="11">
        <v>11019271</v>
      </c>
      <c r="E22" s="6"/>
      <c r="F22" s="6" t="s">
        <v>17</v>
      </c>
      <c r="G22" s="18">
        <v>44483</v>
      </c>
      <c r="H22" s="6" t="s">
        <v>578</v>
      </c>
      <c r="I22" s="19">
        <v>6.42</v>
      </c>
      <c r="J22" s="6" t="s">
        <v>2138</v>
      </c>
      <c r="K22" s="6" t="s">
        <v>46</v>
      </c>
      <c r="L22" s="5">
        <v>3.7999999999999999E-2</v>
      </c>
      <c r="M22" s="5">
        <v>7.2900000000000006E-2</v>
      </c>
      <c r="N22" s="13">
        <v>5616702</v>
      </c>
      <c r="O22" s="13">
        <v>84.94</v>
      </c>
      <c r="P22" s="13">
        <v>4770.8266599999997</v>
      </c>
      <c r="Q22" s="5">
        <v>1.272028081E-3</v>
      </c>
      <c r="R22" s="5">
        <v>9.2922575482838794E-5</v>
      </c>
      <c r="S22" s="53"/>
    </row>
    <row r="23" spans="2:19" ht="12.75" customHeight="1" x14ac:dyDescent="0.2">
      <c r="B23" s="10" t="s">
        <v>2667</v>
      </c>
      <c r="C23" s="6" t="s">
        <v>2453</v>
      </c>
      <c r="D23" s="11">
        <v>11019269</v>
      </c>
      <c r="E23" s="6"/>
      <c r="F23" s="6" t="s">
        <v>17</v>
      </c>
      <c r="G23" s="18">
        <v>44482</v>
      </c>
      <c r="H23" s="6" t="s">
        <v>578</v>
      </c>
      <c r="I23" s="19">
        <v>6.42</v>
      </c>
      <c r="J23" s="6" t="s">
        <v>2138</v>
      </c>
      <c r="K23" s="6" t="s">
        <v>46</v>
      </c>
      <c r="L23" s="5">
        <v>3.7999999999999999E-2</v>
      </c>
      <c r="M23" s="5">
        <v>7.2700000000000001E-2</v>
      </c>
      <c r="N23" s="13">
        <v>21602699.989999998</v>
      </c>
      <c r="O23" s="13">
        <v>85.08</v>
      </c>
      <c r="P23" s="13">
        <v>18379.577160000001</v>
      </c>
      <c r="Q23" s="5">
        <v>4.9004795070000003E-3</v>
      </c>
      <c r="R23" s="5">
        <v>3.5798358800000001E-4</v>
      </c>
      <c r="S23" s="53"/>
    </row>
    <row r="24" spans="2:19" ht="12.75" customHeight="1" x14ac:dyDescent="0.2">
      <c r="B24" s="10" t="s">
        <v>2676</v>
      </c>
      <c r="C24" s="6" t="s">
        <v>2453</v>
      </c>
      <c r="D24" s="11">
        <v>11019576</v>
      </c>
      <c r="E24" s="6"/>
      <c r="F24" s="6" t="s">
        <v>17</v>
      </c>
      <c r="G24" s="18">
        <v>44616</v>
      </c>
      <c r="H24" s="6" t="s">
        <v>578</v>
      </c>
      <c r="I24" s="19">
        <v>6.42</v>
      </c>
      <c r="J24" s="6" t="s">
        <v>2138</v>
      </c>
      <c r="K24" s="6" t="s">
        <v>46</v>
      </c>
      <c r="L24" s="5">
        <v>3.7999999999999999E-2</v>
      </c>
      <c r="M24" s="5">
        <v>6.6900000000000001E-2</v>
      </c>
      <c r="N24" s="13">
        <v>131216399</v>
      </c>
      <c r="O24" s="13">
        <v>86.51</v>
      </c>
      <c r="P24" s="13">
        <v>113515.30676000001</v>
      </c>
      <c r="Q24" s="5">
        <v>3.0266171509E-2</v>
      </c>
      <c r="R24" s="5">
        <v>2.2109658159999998E-3</v>
      </c>
      <c r="S24" s="53"/>
    </row>
    <row r="25" spans="2:19" ht="12.75" customHeight="1" x14ac:dyDescent="0.2">
      <c r="B25" s="10" t="s">
        <v>2684</v>
      </c>
      <c r="C25" s="6" t="s">
        <v>2453</v>
      </c>
      <c r="D25" s="11">
        <v>11019588</v>
      </c>
      <c r="E25" s="6"/>
      <c r="F25" s="6" t="s">
        <v>17</v>
      </c>
      <c r="G25" s="18">
        <v>44651</v>
      </c>
      <c r="H25" s="6" t="s">
        <v>578</v>
      </c>
      <c r="I25" s="6" t="s">
        <v>17</v>
      </c>
      <c r="J25" s="6" t="s">
        <v>2138</v>
      </c>
      <c r="K25" s="6" t="s">
        <v>46</v>
      </c>
      <c r="L25" s="5">
        <v>0</v>
      </c>
      <c r="M25" s="6" t="s">
        <v>18</v>
      </c>
      <c r="N25" s="13">
        <v>123065871.34</v>
      </c>
      <c r="O25" s="13">
        <v>98.32</v>
      </c>
      <c r="P25" s="13">
        <v>120998.36469</v>
      </c>
      <c r="Q25" s="5">
        <v>3.2261351904999999E-2</v>
      </c>
      <c r="R25" s="5">
        <v>2.3567151930000002E-3</v>
      </c>
      <c r="S25" s="53"/>
    </row>
    <row r="26" spans="2:19" ht="12.75" customHeight="1" thickBot="1" x14ac:dyDescent="0.25">
      <c r="B26" s="10" t="s">
        <v>2694</v>
      </c>
      <c r="C26" s="6" t="s">
        <v>2453</v>
      </c>
      <c r="D26" s="11">
        <v>11019897</v>
      </c>
      <c r="E26" s="6"/>
      <c r="F26" s="6" t="s">
        <v>17</v>
      </c>
      <c r="G26" s="18">
        <v>44781</v>
      </c>
      <c r="H26" s="6" t="s">
        <v>578</v>
      </c>
      <c r="I26" s="6" t="s">
        <v>17</v>
      </c>
      <c r="J26" s="6" t="s">
        <v>2138</v>
      </c>
      <c r="K26" s="6" t="s">
        <v>46</v>
      </c>
      <c r="L26" s="5">
        <v>0</v>
      </c>
      <c r="M26" s="6" t="s">
        <v>18</v>
      </c>
      <c r="N26" s="13">
        <v>49318569.140000001</v>
      </c>
      <c r="O26" s="13">
        <v>99.35</v>
      </c>
      <c r="P26" s="13">
        <v>48997.99843</v>
      </c>
      <c r="Q26" s="5">
        <v>1.3064157305000001E-2</v>
      </c>
      <c r="R26" s="5">
        <v>9.5434618100000005E-4</v>
      </c>
      <c r="S26" s="53"/>
    </row>
    <row r="27" spans="2:19" ht="12.75" customHeight="1" thickBot="1" x14ac:dyDescent="0.25">
      <c r="B27" s="8" t="s">
        <v>2456</v>
      </c>
      <c r="C27" s="4"/>
      <c r="D27" s="4"/>
      <c r="E27" s="4"/>
      <c r="F27" s="4"/>
      <c r="G27" s="4"/>
      <c r="H27" s="4"/>
      <c r="I27" s="12">
        <v>3.2718078549120002</v>
      </c>
      <c r="J27" s="4"/>
      <c r="K27" s="4"/>
      <c r="L27" s="5"/>
      <c r="M27" s="4"/>
      <c r="N27" s="4"/>
      <c r="O27" s="4"/>
      <c r="P27" s="12">
        <v>122376.60477999999</v>
      </c>
      <c r="Q27" s="9">
        <v>3.2628827025000001E-2</v>
      </c>
      <c r="R27" s="9">
        <v>2.383559518E-3</v>
      </c>
      <c r="S27" s="53"/>
    </row>
    <row r="28" spans="2:19" x14ac:dyDescent="0.2">
      <c r="B28" s="10" t="s">
        <v>2695</v>
      </c>
      <c r="C28" s="6" t="s">
        <v>2453</v>
      </c>
      <c r="D28" s="11">
        <v>11019903</v>
      </c>
      <c r="E28" s="6"/>
      <c r="F28" s="6" t="s">
        <v>17</v>
      </c>
      <c r="G28" s="18">
        <v>44791</v>
      </c>
      <c r="H28" s="6" t="s">
        <v>578</v>
      </c>
      <c r="I28" s="19">
        <v>5.83</v>
      </c>
      <c r="J28" s="6" t="s">
        <v>2138</v>
      </c>
      <c r="K28" s="6" t="s">
        <v>46</v>
      </c>
      <c r="L28" s="5">
        <v>0.1</v>
      </c>
      <c r="M28" s="5">
        <v>8.2400000000000001E-2</v>
      </c>
      <c r="N28" s="13">
        <v>400000</v>
      </c>
      <c r="O28" s="13">
        <v>90.35</v>
      </c>
      <c r="P28" s="13">
        <v>361.4</v>
      </c>
      <c r="Q28" s="5">
        <v>9.6358761612455097E-5</v>
      </c>
      <c r="R28" s="5">
        <v>7.0390775378743102E-6</v>
      </c>
      <c r="S28" s="53"/>
    </row>
    <row r="29" spans="2:19" x14ac:dyDescent="0.2">
      <c r="B29" s="10" t="s">
        <v>2696</v>
      </c>
      <c r="C29" s="6" t="s">
        <v>2453</v>
      </c>
      <c r="D29" s="11">
        <v>11019909</v>
      </c>
      <c r="E29" s="6"/>
      <c r="F29" s="6" t="s">
        <v>17</v>
      </c>
      <c r="G29" s="18">
        <v>44824</v>
      </c>
      <c r="H29" s="6" t="s">
        <v>578</v>
      </c>
      <c r="I29" s="19">
        <v>5.91</v>
      </c>
      <c r="J29" s="6" t="s">
        <v>2138</v>
      </c>
      <c r="K29" s="6" t="s">
        <v>46</v>
      </c>
      <c r="L29" s="5">
        <v>0.06</v>
      </c>
      <c r="M29" s="5">
        <v>7.2900000000000006E-2</v>
      </c>
      <c r="N29" s="13">
        <v>345000</v>
      </c>
      <c r="O29" s="13">
        <v>94.59</v>
      </c>
      <c r="P29" s="13">
        <v>326.33548000000002</v>
      </c>
      <c r="Q29" s="5">
        <v>8.7009636754305797E-5</v>
      </c>
      <c r="R29" s="5">
        <v>6.3561171750952702E-6</v>
      </c>
      <c r="S29" s="53"/>
    </row>
    <row r="30" spans="2:19" x14ac:dyDescent="0.2">
      <c r="B30" s="10" t="s">
        <v>2712</v>
      </c>
      <c r="C30" s="6" t="s">
        <v>2453</v>
      </c>
      <c r="D30" s="11">
        <v>11019691</v>
      </c>
      <c r="E30" s="6"/>
      <c r="F30" s="6" t="s">
        <v>17</v>
      </c>
      <c r="G30" s="18">
        <v>44728</v>
      </c>
      <c r="H30" s="6" t="s">
        <v>578</v>
      </c>
      <c r="I30" s="19">
        <v>5.92</v>
      </c>
      <c r="J30" s="6" t="s">
        <v>2138</v>
      </c>
      <c r="K30" s="6" t="s">
        <v>46</v>
      </c>
      <c r="L30" s="5">
        <v>5.5649999999999998E-2</v>
      </c>
      <c r="M30" s="5">
        <v>6.3600000000000004E-2</v>
      </c>
      <c r="N30" s="13">
        <v>26800</v>
      </c>
      <c r="O30" s="13">
        <v>98.48</v>
      </c>
      <c r="P30" s="13">
        <v>26.39264</v>
      </c>
      <c r="Q30" s="5">
        <v>7.0369731767663198E-6</v>
      </c>
      <c r="R30" s="5">
        <v>5.14056002737142E-7</v>
      </c>
      <c r="S30" s="53"/>
    </row>
    <row r="31" spans="2:19" x14ac:dyDescent="0.2">
      <c r="B31" s="10" t="s">
        <v>2697</v>
      </c>
      <c r="C31" s="6" t="s">
        <v>2453</v>
      </c>
      <c r="D31" s="11">
        <v>11019895</v>
      </c>
      <c r="E31" s="6"/>
      <c r="F31" s="6" t="s">
        <v>17</v>
      </c>
      <c r="G31" s="18">
        <v>44767</v>
      </c>
      <c r="H31" s="6" t="s">
        <v>578</v>
      </c>
      <c r="I31" s="19">
        <v>5.82</v>
      </c>
      <c r="J31" s="6" t="s">
        <v>2138</v>
      </c>
      <c r="K31" s="6" t="s">
        <v>46</v>
      </c>
      <c r="L31" s="5">
        <v>0.06</v>
      </c>
      <c r="M31" s="5">
        <v>7.8899999999999998E-2</v>
      </c>
      <c r="N31" s="13">
        <v>500000</v>
      </c>
      <c r="O31" s="13">
        <v>92.48</v>
      </c>
      <c r="P31" s="13">
        <v>462.4</v>
      </c>
      <c r="Q31" s="5">
        <v>1.2328802200000001E-4</v>
      </c>
      <c r="R31" s="5">
        <v>9.0062796168043199E-6</v>
      </c>
      <c r="S31" s="53"/>
    </row>
    <row r="32" spans="2:19" x14ac:dyDescent="0.2">
      <c r="B32" s="10" t="s">
        <v>2713</v>
      </c>
      <c r="C32" s="6" t="s">
        <v>2453</v>
      </c>
      <c r="D32" s="11">
        <v>11019586</v>
      </c>
      <c r="E32" s="6"/>
      <c r="F32" s="6" t="s">
        <v>17</v>
      </c>
      <c r="G32" s="18">
        <v>44640</v>
      </c>
      <c r="H32" s="6" t="s">
        <v>578</v>
      </c>
      <c r="I32" s="19">
        <v>5.85</v>
      </c>
      <c r="J32" s="6" t="s">
        <v>2138</v>
      </c>
      <c r="K32" s="6" t="s">
        <v>46</v>
      </c>
      <c r="L32" s="5">
        <v>0.05</v>
      </c>
      <c r="M32" s="5">
        <v>8.0699999999999994E-2</v>
      </c>
      <c r="N32" s="13">
        <v>8445000</v>
      </c>
      <c r="O32" s="13">
        <v>87.55</v>
      </c>
      <c r="P32" s="13">
        <v>7393.5974800000004</v>
      </c>
      <c r="Q32" s="5">
        <v>1.9713278830000001E-3</v>
      </c>
      <c r="R32" s="5">
        <v>1.44006933E-4</v>
      </c>
      <c r="S32" s="53"/>
    </row>
    <row r="33" spans="2:19" ht="13.5" thickBot="1" x14ac:dyDescent="0.25">
      <c r="B33" s="10" t="s">
        <v>2733</v>
      </c>
      <c r="C33" s="6" t="s">
        <v>2453</v>
      </c>
      <c r="D33" s="11">
        <v>11019979</v>
      </c>
      <c r="E33" s="6"/>
      <c r="F33" s="6" t="s">
        <v>17</v>
      </c>
      <c r="G33" s="18">
        <v>44861</v>
      </c>
      <c r="H33" s="6" t="s">
        <v>578</v>
      </c>
      <c r="I33" s="19">
        <v>5.97</v>
      </c>
      <c r="J33" s="6" t="s">
        <v>2138</v>
      </c>
      <c r="K33" s="6" t="s">
        <v>46</v>
      </c>
      <c r="L33" s="5">
        <v>0.06</v>
      </c>
      <c r="M33" s="5">
        <v>6.8000000000000005E-2</v>
      </c>
      <c r="N33" s="13">
        <v>840000</v>
      </c>
      <c r="O33" s="13">
        <v>96.57</v>
      </c>
      <c r="P33" s="13">
        <v>811.18799999999999</v>
      </c>
      <c r="Q33" s="5">
        <v>2.16284092E-4</v>
      </c>
      <c r="R33" s="5">
        <v>1.5799710099040399E-5</v>
      </c>
      <c r="S33" s="53"/>
    </row>
    <row r="34" spans="2:19" ht="13.5" thickBot="1" x14ac:dyDescent="0.25">
      <c r="B34" s="17" t="s">
        <v>2746</v>
      </c>
      <c r="C34" s="6" t="s">
        <v>2453</v>
      </c>
      <c r="D34" s="11">
        <v>11019936</v>
      </c>
      <c r="E34" s="6"/>
      <c r="F34" s="6" t="s">
        <v>17</v>
      </c>
      <c r="G34" s="18">
        <v>44917</v>
      </c>
      <c r="H34" s="6" t="s">
        <v>578</v>
      </c>
      <c r="I34" s="19">
        <v>6.05</v>
      </c>
      <c r="J34" s="6" t="s">
        <v>2138</v>
      </c>
      <c r="K34" s="6" t="s">
        <v>46</v>
      </c>
      <c r="L34" s="5">
        <v>0.06</v>
      </c>
      <c r="M34" s="5">
        <v>6.1899999999999997E-2</v>
      </c>
      <c r="N34" s="13">
        <v>1082600</v>
      </c>
      <c r="O34" s="13">
        <v>99.05</v>
      </c>
      <c r="P34" s="13">
        <v>1072.31529</v>
      </c>
      <c r="Q34" s="5">
        <v>2.8590750799999999E-4</v>
      </c>
      <c r="R34" s="5">
        <v>2.0885751165905299E-5</v>
      </c>
      <c r="S34" s="53"/>
    </row>
    <row r="35" spans="2:19" ht="13.5" thickBot="1" x14ac:dyDescent="0.25">
      <c r="B35" s="10" t="s">
        <v>2714</v>
      </c>
      <c r="C35" s="6" t="s">
        <v>2453</v>
      </c>
      <c r="D35" s="11">
        <v>11019661</v>
      </c>
      <c r="E35" s="6"/>
      <c r="F35" s="6" t="s">
        <v>17</v>
      </c>
      <c r="G35" s="18">
        <v>44665</v>
      </c>
      <c r="H35" s="6" t="s">
        <v>578</v>
      </c>
      <c r="I35" s="19">
        <v>5.89</v>
      </c>
      <c r="J35" s="6" t="s">
        <v>2138</v>
      </c>
      <c r="K35" s="6" t="s">
        <v>46</v>
      </c>
      <c r="L35" s="5">
        <v>0.05</v>
      </c>
      <c r="M35" s="5">
        <v>7.8700000000000006E-2</v>
      </c>
      <c r="N35" s="13">
        <v>3078000</v>
      </c>
      <c r="O35" s="13">
        <v>88.19</v>
      </c>
      <c r="P35" s="13">
        <v>2714.48819</v>
      </c>
      <c r="Q35" s="5">
        <v>7.2375406800000001E-4</v>
      </c>
      <c r="R35" s="5">
        <v>5.2870760500979798E-5</v>
      </c>
      <c r="S35" s="53"/>
    </row>
    <row r="36" spans="2:19" x14ac:dyDescent="0.2">
      <c r="B36" s="10" t="s">
        <v>2715</v>
      </c>
      <c r="C36" s="6" t="s">
        <v>2453</v>
      </c>
      <c r="D36" s="11">
        <v>11019677</v>
      </c>
      <c r="E36" s="6"/>
      <c r="F36" s="6" t="s">
        <v>17</v>
      </c>
      <c r="G36" s="18">
        <v>44684</v>
      </c>
      <c r="H36" s="6" t="s">
        <v>578</v>
      </c>
      <c r="I36" s="19">
        <v>5.92</v>
      </c>
      <c r="J36" s="6" t="s">
        <v>2138</v>
      </c>
      <c r="K36" s="6" t="s">
        <v>46</v>
      </c>
      <c r="L36" s="5">
        <v>0.05</v>
      </c>
      <c r="M36" s="5">
        <v>7.6200000000000004E-2</v>
      </c>
      <c r="N36" s="13">
        <v>700000</v>
      </c>
      <c r="O36" s="13">
        <v>89.14</v>
      </c>
      <c r="P36" s="13">
        <v>623.98</v>
      </c>
      <c r="Q36" s="5">
        <v>1.6636950700000001E-4</v>
      </c>
      <c r="R36" s="5">
        <v>1.21534133981262E-5</v>
      </c>
      <c r="S36" s="53"/>
    </row>
    <row r="37" spans="2:19" x14ac:dyDescent="0.2">
      <c r="B37" s="10" t="s">
        <v>2716</v>
      </c>
      <c r="C37" s="6" t="s">
        <v>2453</v>
      </c>
      <c r="D37" s="11">
        <v>11019678</v>
      </c>
      <c r="E37" s="6"/>
      <c r="F37" s="6" t="s">
        <v>17</v>
      </c>
      <c r="G37" s="18">
        <v>44703</v>
      </c>
      <c r="H37" s="6" t="s">
        <v>578</v>
      </c>
      <c r="I37" s="19">
        <v>5.99</v>
      </c>
      <c r="J37" s="6" t="s">
        <v>2138</v>
      </c>
      <c r="K37" s="6" t="s">
        <v>46</v>
      </c>
      <c r="L37" s="5">
        <v>0.05</v>
      </c>
      <c r="M37" s="5">
        <v>6.3500000000000001E-2</v>
      </c>
      <c r="N37" s="13">
        <v>6724630</v>
      </c>
      <c r="O37" s="13">
        <v>95.39</v>
      </c>
      <c r="P37" s="13">
        <v>6414.6245600000002</v>
      </c>
      <c r="Q37" s="5">
        <v>1.7103079099999999E-3</v>
      </c>
      <c r="R37" s="5">
        <v>1.24939235E-4</v>
      </c>
      <c r="S37" s="53"/>
    </row>
    <row r="38" spans="2:19" x14ac:dyDescent="0.2">
      <c r="B38" s="10" t="s">
        <v>2717</v>
      </c>
      <c r="C38" s="6" t="s">
        <v>2453</v>
      </c>
      <c r="D38" s="11">
        <v>11019682</v>
      </c>
      <c r="E38" s="6"/>
      <c r="F38" s="6" t="s">
        <v>17</v>
      </c>
      <c r="G38" s="18">
        <v>44710</v>
      </c>
      <c r="H38" s="6" t="s">
        <v>578</v>
      </c>
      <c r="I38" s="19">
        <v>5.9</v>
      </c>
      <c r="J38" s="6" t="s">
        <v>2138</v>
      </c>
      <c r="K38" s="6" t="s">
        <v>46</v>
      </c>
      <c r="L38" s="5">
        <v>5.5E-2</v>
      </c>
      <c r="M38" s="5">
        <v>6.6600000000000006E-2</v>
      </c>
      <c r="N38" s="13">
        <v>1035370</v>
      </c>
      <c r="O38" s="13">
        <v>96.75</v>
      </c>
      <c r="P38" s="13">
        <v>1001.72049</v>
      </c>
      <c r="Q38" s="5">
        <v>2.67085074E-4</v>
      </c>
      <c r="R38" s="5">
        <v>1.95107587171761E-5</v>
      </c>
      <c r="S38" s="53"/>
    </row>
    <row r="39" spans="2:19" x14ac:dyDescent="0.2">
      <c r="B39" s="10" t="s">
        <v>2718</v>
      </c>
      <c r="C39" s="6" t="s">
        <v>2453</v>
      </c>
      <c r="D39" s="11">
        <v>11019686</v>
      </c>
      <c r="E39" s="6"/>
      <c r="F39" s="6" t="s">
        <v>17</v>
      </c>
      <c r="G39" s="18">
        <v>44713</v>
      </c>
      <c r="H39" s="6" t="s">
        <v>578</v>
      </c>
      <c r="I39" s="19">
        <v>5.88</v>
      </c>
      <c r="J39" s="6" t="s">
        <v>2138</v>
      </c>
      <c r="K39" s="6" t="s">
        <v>46</v>
      </c>
      <c r="L39" s="5">
        <v>5.5E-2</v>
      </c>
      <c r="M39" s="5">
        <v>7.0800000000000002E-2</v>
      </c>
      <c r="N39" s="13">
        <v>6163200</v>
      </c>
      <c r="O39" s="13">
        <v>94.47</v>
      </c>
      <c r="P39" s="13">
        <v>5822.3750499999996</v>
      </c>
      <c r="Q39" s="5">
        <v>1.552398587E-3</v>
      </c>
      <c r="R39" s="5">
        <v>1.13403844E-4</v>
      </c>
      <c r="S39" s="53"/>
    </row>
    <row r="40" spans="2:19" x14ac:dyDescent="0.2">
      <c r="B40" s="10" t="s">
        <v>2698</v>
      </c>
      <c r="C40" s="6" t="s">
        <v>2453</v>
      </c>
      <c r="D40" s="11">
        <v>11019892</v>
      </c>
      <c r="E40" s="6"/>
      <c r="F40" s="6" t="s">
        <v>17</v>
      </c>
      <c r="G40" s="18">
        <v>44763</v>
      </c>
      <c r="H40" s="6" t="s">
        <v>578</v>
      </c>
      <c r="I40" s="19">
        <v>5.82</v>
      </c>
      <c r="J40" s="6" t="s">
        <v>2138</v>
      </c>
      <c r="K40" s="6" t="s">
        <v>46</v>
      </c>
      <c r="L40" s="5">
        <v>0.06</v>
      </c>
      <c r="M40" s="5">
        <v>7.9000000000000001E-2</v>
      </c>
      <c r="N40" s="13">
        <v>200000</v>
      </c>
      <c r="O40" s="13">
        <v>92.48</v>
      </c>
      <c r="P40" s="13">
        <v>184.96</v>
      </c>
      <c r="Q40" s="5">
        <v>4.9315209042168502E-5</v>
      </c>
      <c r="R40" s="5">
        <v>3.6025118467217299E-6</v>
      </c>
      <c r="S40" s="53"/>
    </row>
    <row r="41" spans="2:19" ht="13.5" thickBot="1" x14ac:dyDescent="0.25">
      <c r="B41" s="10" t="s">
        <v>2672</v>
      </c>
      <c r="C41" s="6" t="s">
        <v>2453</v>
      </c>
      <c r="D41" s="11">
        <v>11019572</v>
      </c>
      <c r="E41" s="6"/>
      <c r="F41" s="6" t="s">
        <v>17</v>
      </c>
      <c r="G41" s="18">
        <v>44606</v>
      </c>
      <c r="H41" s="6" t="s">
        <v>578</v>
      </c>
      <c r="I41" s="19">
        <v>0.62</v>
      </c>
      <c r="J41" s="6" t="s">
        <v>2457</v>
      </c>
      <c r="K41" s="6" t="s">
        <v>46</v>
      </c>
      <c r="L41" s="5">
        <v>6.3E-2</v>
      </c>
      <c r="M41" s="5">
        <v>0.58720000000000006</v>
      </c>
      <c r="N41" s="13">
        <v>20000000</v>
      </c>
      <c r="O41" s="13">
        <v>78.133700000000005</v>
      </c>
      <c r="P41" s="13">
        <v>15626.74</v>
      </c>
      <c r="Q41" s="5">
        <v>4.1665005929999999E-3</v>
      </c>
      <c r="R41" s="5">
        <v>3.0436589500000002E-4</v>
      </c>
      <c r="S41" s="53"/>
    </row>
    <row r="42" spans="2:19" ht="13.5" thickBot="1" x14ac:dyDescent="0.25">
      <c r="B42" s="10" t="s">
        <v>2671</v>
      </c>
      <c r="C42" s="6" t="s">
        <v>2453</v>
      </c>
      <c r="D42" s="11">
        <v>11019378</v>
      </c>
      <c r="E42" s="6"/>
      <c r="F42" s="6" t="s">
        <v>17</v>
      </c>
      <c r="G42" s="18">
        <v>44602</v>
      </c>
      <c r="H42" s="6" t="s">
        <v>578</v>
      </c>
      <c r="I42" s="19">
        <v>0.62</v>
      </c>
      <c r="J42" s="6" t="s">
        <v>2457</v>
      </c>
      <c r="K42" s="6" t="s">
        <v>46</v>
      </c>
      <c r="L42" s="5">
        <v>6.3E-2</v>
      </c>
      <c r="M42" s="5">
        <v>0.58720000000000006</v>
      </c>
      <c r="N42" s="13">
        <v>2803000</v>
      </c>
      <c r="O42" s="13">
        <v>78.133700000000005</v>
      </c>
      <c r="P42" s="13">
        <v>2190.0876199999998</v>
      </c>
      <c r="Q42" s="5">
        <v>5.8393506000000003E-4</v>
      </c>
      <c r="R42" s="5">
        <v>4.2656880387157198E-5</v>
      </c>
      <c r="S42" s="53"/>
    </row>
    <row r="43" spans="2:19" x14ac:dyDescent="0.2">
      <c r="B43" s="10" t="s">
        <v>2719</v>
      </c>
      <c r="C43" s="6" t="s">
        <v>2453</v>
      </c>
      <c r="D43" s="11">
        <v>11019683</v>
      </c>
      <c r="E43" s="6"/>
      <c r="F43" s="6" t="s">
        <v>17</v>
      </c>
      <c r="G43" s="18">
        <v>44711</v>
      </c>
      <c r="H43" s="6" t="s">
        <v>578</v>
      </c>
      <c r="I43" s="19">
        <v>2.96</v>
      </c>
      <c r="J43" s="6" t="s">
        <v>62</v>
      </c>
      <c r="K43" s="6" t="s">
        <v>46</v>
      </c>
      <c r="L43" s="5">
        <v>6.9000000000000006E-2</v>
      </c>
      <c r="M43" s="5">
        <v>9.6699999999999994E-2</v>
      </c>
      <c r="N43" s="13">
        <v>40000000.009999998</v>
      </c>
      <c r="O43" s="13">
        <v>96.75</v>
      </c>
      <c r="P43" s="13">
        <v>38700</v>
      </c>
      <c r="Q43" s="5">
        <v>1.0318439608E-2</v>
      </c>
      <c r="R43" s="5">
        <v>7.5376950899999997E-4</v>
      </c>
      <c r="S43" s="53"/>
    </row>
    <row r="44" spans="2:19" x14ac:dyDescent="0.2">
      <c r="B44" s="10" t="s">
        <v>2720</v>
      </c>
      <c r="C44" s="6" t="s">
        <v>2453</v>
      </c>
      <c r="D44" s="11">
        <v>11019685</v>
      </c>
      <c r="E44" s="6"/>
      <c r="F44" s="6" t="s">
        <v>17</v>
      </c>
      <c r="G44" s="18">
        <v>44711</v>
      </c>
      <c r="H44" s="6" t="s">
        <v>578</v>
      </c>
      <c r="I44" s="19">
        <v>2.96</v>
      </c>
      <c r="J44" s="6" t="s">
        <v>62</v>
      </c>
      <c r="K44" s="6" t="s">
        <v>46</v>
      </c>
      <c r="L44" s="5">
        <v>6.9000000000000006E-2</v>
      </c>
      <c r="M44" s="5">
        <v>9.6699999999999994E-2</v>
      </c>
      <c r="N44" s="13">
        <v>19999999.989999998</v>
      </c>
      <c r="O44" s="13">
        <v>96.75</v>
      </c>
      <c r="P44" s="13">
        <v>19350</v>
      </c>
      <c r="Q44" s="5">
        <v>5.1592198039999999E-3</v>
      </c>
      <c r="R44" s="5">
        <v>3.7688475399999999E-4</v>
      </c>
      <c r="S44" s="53"/>
    </row>
    <row r="45" spans="2:19" x14ac:dyDescent="0.2">
      <c r="B45" s="10" t="s">
        <v>2699</v>
      </c>
      <c r="C45" s="6" t="s">
        <v>2453</v>
      </c>
      <c r="D45" s="11">
        <v>11019896</v>
      </c>
      <c r="E45" s="6"/>
      <c r="F45" s="6" t="s">
        <v>17</v>
      </c>
      <c r="G45" s="18">
        <v>44767</v>
      </c>
      <c r="H45" s="6" t="s">
        <v>578</v>
      </c>
      <c r="I45" s="19">
        <v>2.94</v>
      </c>
      <c r="J45" s="6" t="s">
        <v>62</v>
      </c>
      <c r="K45" s="6" t="s">
        <v>46</v>
      </c>
      <c r="L45" s="5">
        <v>7.9000000000000001E-2</v>
      </c>
      <c r="M45" s="5">
        <v>0.10630000000000001</v>
      </c>
      <c r="N45" s="13">
        <v>19999999.989999998</v>
      </c>
      <c r="O45" s="13">
        <v>96.47</v>
      </c>
      <c r="P45" s="13">
        <v>19293.999980000001</v>
      </c>
      <c r="Q45" s="5">
        <v>5.1442887229999996E-3</v>
      </c>
      <c r="R45" s="5">
        <v>3.7579402799999998E-4</v>
      </c>
      <c r="S45" s="53"/>
    </row>
    <row r="46" spans="2:19" x14ac:dyDescent="0.2">
      <c r="B46" s="8" t="s">
        <v>2458</v>
      </c>
      <c r="C46" s="4"/>
      <c r="D46" s="4"/>
      <c r="E46" s="4"/>
      <c r="F46" s="4"/>
      <c r="G46" s="4"/>
      <c r="H46" s="4"/>
      <c r="I46" s="12">
        <v>4.7729120049690001</v>
      </c>
      <c r="J46" s="4"/>
      <c r="K46" s="4"/>
      <c r="L46" s="4"/>
      <c r="M46" s="4"/>
      <c r="N46" s="4"/>
      <c r="O46" s="4"/>
      <c r="P46" s="12">
        <v>396589.60164000001</v>
      </c>
      <c r="Q46" s="9">
        <v>0.105741236531</v>
      </c>
      <c r="R46" s="9">
        <v>7.7244741459999997E-3</v>
      </c>
      <c r="S46" s="53"/>
    </row>
    <row r="47" spans="2:19" x14ac:dyDescent="0.2">
      <c r="B47" s="10" t="s">
        <v>2721</v>
      </c>
      <c r="C47" s="6" t="s">
        <v>2453</v>
      </c>
      <c r="D47" s="11">
        <v>11019112</v>
      </c>
      <c r="E47" s="6"/>
      <c r="F47" s="6" t="s">
        <v>1071</v>
      </c>
      <c r="G47" s="18">
        <v>44678</v>
      </c>
      <c r="H47" s="6" t="s">
        <v>270</v>
      </c>
      <c r="I47" s="19">
        <v>3.37</v>
      </c>
      <c r="J47" s="6" t="s">
        <v>2138</v>
      </c>
      <c r="K47" s="6" t="s">
        <v>46</v>
      </c>
      <c r="L47" s="5">
        <v>2.5600000000000001E-2</v>
      </c>
      <c r="M47" s="5">
        <v>6.7900000000000002E-2</v>
      </c>
      <c r="N47" s="13">
        <v>50000000</v>
      </c>
      <c r="O47" s="13">
        <v>90.59</v>
      </c>
      <c r="P47" s="13">
        <v>45295</v>
      </c>
      <c r="Q47" s="5">
        <v>1.2076840363E-2</v>
      </c>
      <c r="R47" s="5">
        <v>8.8222196200000004E-4</v>
      </c>
      <c r="S47" s="53"/>
    </row>
    <row r="48" spans="2:19" x14ac:dyDescent="0.2">
      <c r="B48" s="76" t="s">
        <v>2675</v>
      </c>
      <c r="C48" s="6" t="s">
        <v>2453</v>
      </c>
      <c r="D48" s="11">
        <v>11019397</v>
      </c>
      <c r="E48" s="6"/>
      <c r="F48" s="6" t="s">
        <v>17</v>
      </c>
      <c r="G48" s="18">
        <v>44531</v>
      </c>
      <c r="H48" s="6" t="s">
        <v>578</v>
      </c>
      <c r="I48" s="19">
        <v>3.65</v>
      </c>
      <c r="J48" s="6" t="s">
        <v>2457</v>
      </c>
      <c r="K48" s="6" t="s">
        <v>46</v>
      </c>
      <c r="L48" s="5">
        <v>0.08</v>
      </c>
      <c r="M48" s="5">
        <v>0.13830000000000001</v>
      </c>
      <c r="N48" s="13">
        <v>989999.99</v>
      </c>
      <c r="O48" s="13">
        <v>84.5</v>
      </c>
      <c r="P48" s="13">
        <v>836.54998000000001</v>
      </c>
      <c r="Q48" s="5">
        <v>2.2304626399999999E-4</v>
      </c>
      <c r="R48" s="5">
        <v>1.6293691681038201E-5</v>
      </c>
      <c r="S48" s="53"/>
    </row>
    <row r="49" spans="2:19" x14ac:dyDescent="0.2">
      <c r="B49" s="10" t="s">
        <v>2677</v>
      </c>
      <c r="C49" s="6" t="s">
        <v>2453</v>
      </c>
      <c r="D49" s="11">
        <v>53089173</v>
      </c>
      <c r="E49" s="6"/>
      <c r="F49" s="6" t="s">
        <v>17</v>
      </c>
      <c r="G49" s="18">
        <v>44370</v>
      </c>
      <c r="H49" s="6" t="s">
        <v>578</v>
      </c>
      <c r="I49" s="19">
        <v>4.25</v>
      </c>
      <c r="J49" s="6" t="s">
        <v>2138</v>
      </c>
      <c r="K49" s="6" t="s">
        <v>46</v>
      </c>
      <c r="L49" s="5">
        <v>0.1</v>
      </c>
      <c r="M49" s="5">
        <v>0.19470000000000001</v>
      </c>
      <c r="N49" s="13">
        <v>40448777</v>
      </c>
      <c r="O49" s="13">
        <v>90.2</v>
      </c>
      <c r="P49" s="13">
        <v>36484.796849999999</v>
      </c>
      <c r="Q49" s="5">
        <v>9.7278080849999993E-3</v>
      </c>
      <c r="R49" s="5">
        <v>7.1062344700000002E-4</v>
      </c>
      <c r="S49" s="53"/>
    </row>
    <row r="50" spans="2:19" x14ac:dyDescent="0.2">
      <c r="B50" s="10" t="s">
        <v>2708</v>
      </c>
      <c r="C50" s="6" t="s">
        <v>2453</v>
      </c>
      <c r="D50" s="11">
        <v>11019904</v>
      </c>
      <c r="E50" s="6"/>
      <c r="F50" s="6" t="s">
        <v>17</v>
      </c>
      <c r="G50" s="18">
        <v>44802</v>
      </c>
      <c r="H50" s="6" t="s">
        <v>578</v>
      </c>
      <c r="I50" s="19">
        <v>3.7</v>
      </c>
      <c r="J50" s="6" t="s">
        <v>2457</v>
      </c>
      <c r="K50" s="6" t="s">
        <v>46</v>
      </c>
      <c r="L50" s="5">
        <v>0.08</v>
      </c>
      <c r="M50" s="5">
        <v>0.1147</v>
      </c>
      <c r="N50" s="13">
        <v>2190000</v>
      </c>
      <c r="O50" s="13">
        <v>91.41</v>
      </c>
      <c r="P50" s="13">
        <v>2001.8789899999999</v>
      </c>
      <c r="Q50" s="5">
        <v>5.3375368099999997E-4</v>
      </c>
      <c r="R50" s="5">
        <v>3.8991094167270403E-5</v>
      </c>
      <c r="S50" s="53"/>
    </row>
    <row r="51" spans="2:19" x14ac:dyDescent="0.2">
      <c r="B51" s="10" t="s">
        <v>2739</v>
      </c>
      <c r="C51" s="6" t="s">
        <v>2453</v>
      </c>
      <c r="D51" s="11">
        <v>11019927</v>
      </c>
      <c r="E51" s="6"/>
      <c r="F51" s="6" t="s">
        <v>17</v>
      </c>
      <c r="G51" s="18">
        <v>44882</v>
      </c>
      <c r="H51" s="6" t="s">
        <v>578</v>
      </c>
      <c r="I51" s="19">
        <v>4.1399999999999997</v>
      </c>
      <c r="J51" s="14" t="s">
        <v>2138</v>
      </c>
      <c r="K51" s="14" t="s">
        <v>46</v>
      </c>
      <c r="L51" s="5">
        <v>4.3999999999999997E-2</v>
      </c>
      <c r="M51" s="5">
        <v>8.8000000000000005E-3</v>
      </c>
      <c r="N51" s="13">
        <v>50000000</v>
      </c>
      <c r="O51" s="13">
        <v>98.63</v>
      </c>
      <c r="P51" s="13">
        <v>49315</v>
      </c>
      <c r="Q51" s="5">
        <v>1.3148678275000001E-2</v>
      </c>
      <c r="R51" s="5">
        <v>9.6052050000000003E-4</v>
      </c>
      <c r="S51" s="53"/>
    </row>
    <row r="52" spans="2:19" x14ac:dyDescent="0.2">
      <c r="B52" s="10" t="s">
        <v>2700</v>
      </c>
      <c r="C52" s="6" t="s">
        <v>2453</v>
      </c>
      <c r="D52" s="11">
        <v>11019891</v>
      </c>
      <c r="E52" s="6"/>
      <c r="F52" s="6" t="s">
        <v>17</v>
      </c>
      <c r="G52" s="18">
        <v>44761</v>
      </c>
      <c r="H52" s="6" t="s">
        <v>578</v>
      </c>
      <c r="I52" s="19">
        <v>4.26</v>
      </c>
      <c r="J52" s="14" t="s">
        <v>2138</v>
      </c>
      <c r="K52" s="14" t="s">
        <v>46</v>
      </c>
      <c r="L52" s="5">
        <v>0.1</v>
      </c>
      <c r="M52" s="5">
        <v>0.15529999999999999</v>
      </c>
      <c r="N52" s="13">
        <v>3626940</v>
      </c>
      <c r="O52" s="13">
        <v>92.17</v>
      </c>
      <c r="P52" s="13">
        <v>3342.9506000000001</v>
      </c>
      <c r="Q52" s="5">
        <v>8.91318704E-4</v>
      </c>
      <c r="R52" s="5">
        <v>6.5111478911686398E-5</v>
      </c>
      <c r="S52" s="53"/>
    </row>
    <row r="53" spans="2:19" x14ac:dyDescent="0.2">
      <c r="B53" s="76" t="s">
        <v>2747</v>
      </c>
      <c r="C53" s="6" t="s">
        <v>2453</v>
      </c>
      <c r="D53" s="11">
        <v>11019937</v>
      </c>
      <c r="E53" s="6"/>
      <c r="F53" s="6" t="s">
        <v>17</v>
      </c>
      <c r="G53" s="18">
        <v>44920</v>
      </c>
      <c r="H53" s="6" t="s">
        <v>578</v>
      </c>
      <c r="I53" s="19">
        <v>3.82</v>
      </c>
      <c r="J53" s="14" t="s">
        <v>2459</v>
      </c>
      <c r="K53" s="14" t="s">
        <v>46</v>
      </c>
      <c r="L53" s="5">
        <v>0.08</v>
      </c>
      <c r="M53" s="5">
        <v>8.2400000000000001E-2</v>
      </c>
      <c r="N53" s="13">
        <v>1884750</v>
      </c>
      <c r="O53" s="13">
        <v>100</v>
      </c>
      <c r="P53" s="13">
        <v>1884.75</v>
      </c>
      <c r="Q53" s="5">
        <v>5.0252400600000005E-4</v>
      </c>
      <c r="R53" s="5">
        <v>3.6709743745181501E-5</v>
      </c>
      <c r="S53" s="53"/>
    </row>
    <row r="54" spans="2:19" x14ac:dyDescent="0.2">
      <c r="B54" s="10" t="s">
        <v>2682</v>
      </c>
      <c r="C54" s="6" t="s">
        <v>2453</v>
      </c>
      <c r="D54" s="11">
        <v>11019125</v>
      </c>
      <c r="E54" s="6"/>
      <c r="F54" s="6" t="s">
        <v>17</v>
      </c>
      <c r="G54" s="18">
        <v>44375</v>
      </c>
      <c r="H54" s="6" t="s">
        <v>578</v>
      </c>
      <c r="I54" s="19">
        <v>2.97</v>
      </c>
      <c r="J54" s="14" t="s">
        <v>2459</v>
      </c>
      <c r="K54" s="14" t="s">
        <v>46</v>
      </c>
      <c r="L54" s="5">
        <v>0.08</v>
      </c>
      <c r="M54" s="5">
        <v>0.1467</v>
      </c>
      <c r="N54" s="13">
        <v>130000</v>
      </c>
      <c r="O54" s="13">
        <v>84.18</v>
      </c>
      <c r="P54" s="13">
        <v>109.43401</v>
      </c>
      <c r="Q54" s="5">
        <v>2.91779902653155E-5</v>
      </c>
      <c r="R54" s="5">
        <v>2.1314733859173E-6</v>
      </c>
      <c r="S54" s="53"/>
    </row>
    <row r="55" spans="2:19" x14ac:dyDescent="0.2">
      <c r="B55" s="10" t="s">
        <v>2722</v>
      </c>
      <c r="C55" s="6" t="s">
        <v>2453</v>
      </c>
      <c r="D55" s="11">
        <v>11019679</v>
      </c>
      <c r="E55" s="6"/>
      <c r="F55" s="6" t="s">
        <v>17</v>
      </c>
      <c r="G55" s="18">
        <v>44706</v>
      </c>
      <c r="H55" s="6" t="s">
        <v>578</v>
      </c>
      <c r="I55" s="19">
        <v>3.7</v>
      </c>
      <c r="J55" s="6" t="s">
        <v>2457</v>
      </c>
      <c r="K55" s="6" t="s">
        <v>46</v>
      </c>
      <c r="L55" s="5">
        <v>0.08</v>
      </c>
      <c r="M55" s="5">
        <v>0.112</v>
      </c>
      <c r="N55" s="13">
        <v>300000</v>
      </c>
      <c r="O55" s="13">
        <v>92.22</v>
      </c>
      <c r="P55" s="13">
        <v>276.65998999999999</v>
      </c>
      <c r="Q55" s="5">
        <v>7.3764842346746602E-5</v>
      </c>
      <c r="R55" s="5">
        <v>5.3885753216312404E-6</v>
      </c>
      <c r="S55" s="53"/>
    </row>
    <row r="56" spans="2:19" x14ac:dyDescent="0.2">
      <c r="B56" s="10" t="s">
        <v>2723</v>
      </c>
      <c r="C56" s="6" t="s">
        <v>2453</v>
      </c>
      <c r="D56" s="11">
        <v>11019680</v>
      </c>
      <c r="E56" s="6"/>
      <c r="F56" s="6" t="s">
        <v>17</v>
      </c>
      <c r="G56" s="18">
        <v>44706</v>
      </c>
      <c r="H56" s="6" t="s">
        <v>578</v>
      </c>
      <c r="I56" s="19">
        <v>3.7</v>
      </c>
      <c r="J56" s="6" t="s">
        <v>2457</v>
      </c>
      <c r="K56" s="6" t="s">
        <v>46</v>
      </c>
      <c r="L56" s="5">
        <v>0.08</v>
      </c>
      <c r="M56" s="5">
        <v>0.112</v>
      </c>
      <c r="N56" s="13">
        <v>449999.99</v>
      </c>
      <c r="O56" s="13">
        <v>92.22</v>
      </c>
      <c r="P56" s="13">
        <v>414.98998</v>
      </c>
      <c r="Q56" s="5">
        <v>1.10647262E-4</v>
      </c>
      <c r="R56" s="5">
        <v>8.0828628850606197E-6</v>
      </c>
      <c r="S56" s="53"/>
    </row>
    <row r="57" spans="2:19" x14ac:dyDescent="0.2">
      <c r="B57" s="10" t="s">
        <v>2724</v>
      </c>
      <c r="C57" s="6" t="s">
        <v>2453</v>
      </c>
      <c r="D57" s="11">
        <v>11019681</v>
      </c>
      <c r="E57" s="6"/>
      <c r="F57" s="6" t="s">
        <v>17</v>
      </c>
      <c r="G57" s="18">
        <v>44706</v>
      </c>
      <c r="H57" s="6" t="s">
        <v>578</v>
      </c>
      <c r="I57" s="19">
        <v>3.7</v>
      </c>
      <c r="J57" s="6" t="s">
        <v>2457</v>
      </c>
      <c r="K57" s="6" t="s">
        <v>46</v>
      </c>
      <c r="L57" s="5">
        <v>0.08</v>
      </c>
      <c r="M57" s="5">
        <v>0.112</v>
      </c>
      <c r="N57" s="13">
        <v>300000</v>
      </c>
      <c r="O57" s="13">
        <v>92.22</v>
      </c>
      <c r="P57" s="13">
        <v>276.65998999999999</v>
      </c>
      <c r="Q57" s="5">
        <v>7.3764842346746602E-5</v>
      </c>
      <c r="R57" s="5">
        <v>5.3885753216312404E-6</v>
      </c>
      <c r="S57" s="53"/>
    </row>
    <row r="58" spans="2:19" x14ac:dyDescent="0.2">
      <c r="B58" s="10" t="s">
        <v>2725</v>
      </c>
      <c r="C58" s="6" t="s">
        <v>2453</v>
      </c>
      <c r="D58" s="11">
        <v>11019690</v>
      </c>
      <c r="E58" s="6"/>
      <c r="F58" s="6" t="s">
        <v>17</v>
      </c>
      <c r="G58" s="18">
        <v>44721</v>
      </c>
      <c r="H58" s="6" t="s">
        <v>578</v>
      </c>
      <c r="I58" s="19">
        <v>3.7</v>
      </c>
      <c r="J58" s="6" t="s">
        <v>2457</v>
      </c>
      <c r="K58" s="6" t="s">
        <v>46</v>
      </c>
      <c r="L58" s="5">
        <v>0.08</v>
      </c>
      <c r="M58" s="5">
        <v>0.1106</v>
      </c>
      <c r="N58" s="13">
        <v>90000</v>
      </c>
      <c r="O58" s="13">
        <v>92.66</v>
      </c>
      <c r="P58" s="13">
        <v>83.394009999999994</v>
      </c>
      <c r="Q58" s="5">
        <v>2.2235040203366599E-5</v>
      </c>
      <c r="R58" s="5">
        <v>1.62428584002287E-6</v>
      </c>
      <c r="S58" s="53"/>
    </row>
    <row r="59" spans="2:19" x14ac:dyDescent="0.2">
      <c r="B59" s="10" t="s">
        <v>2726</v>
      </c>
      <c r="C59" s="6" t="s">
        <v>2453</v>
      </c>
      <c r="D59" s="11">
        <v>11019694</v>
      </c>
      <c r="E59" s="6"/>
      <c r="F59" s="6" t="s">
        <v>17</v>
      </c>
      <c r="G59" s="18">
        <v>44738</v>
      </c>
      <c r="H59" s="6" t="s">
        <v>578</v>
      </c>
      <c r="I59" s="19">
        <v>3.71</v>
      </c>
      <c r="J59" s="6" t="s">
        <v>2457</v>
      </c>
      <c r="K59" s="6" t="s">
        <v>46</v>
      </c>
      <c r="L59" s="5">
        <v>0.08</v>
      </c>
      <c r="M59" s="5">
        <v>0.1057</v>
      </c>
      <c r="N59" s="13">
        <v>330000</v>
      </c>
      <c r="O59" s="13">
        <v>94.2</v>
      </c>
      <c r="P59" s="13">
        <v>310.85998999999998</v>
      </c>
      <c r="Q59" s="5">
        <v>8.2883463395849998E-5</v>
      </c>
      <c r="R59" s="5">
        <v>6.0546972137045702E-6</v>
      </c>
      <c r="S59" s="53"/>
    </row>
    <row r="60" spans="2:19" x14ac:dyDescent="0.2">
      <c r="B60" s="10" t="s">
        <v>2701</v>
      </c>
      <c r="C60" s="6" t="s">
        <v>2453</v>
      </c>
      <c r="D60" s="11">
        <v>11019697</v>
      </c>
      <c r="E60" s="6"/>
      <c r="F60" s="6" t="s">
        <v>17</v>
      </c>
      <c r="G60" s="18">
        <v>44755</v>
      </c>
      <c r="H60" s="6" t="s">
        <v>578</v>
      </c>
      <c r="I60" s="19">
        <v>3.71</v>
      </c>
      <c r="J60" s="6" t="s">
        <v>2457</v>
      </c>
      <c r="K60" s="6" t="s">
        <v>46</v>
      </c>
      <c r="L60" s="5">
        <v>0.08</v>
      </c>
      <c r="M60" s="5">
        <v>0.10680000000000001</v>
      </c>
      <c r="N60" s="13">
        <v>779999.99</v>
      </c>
      <c r="O60" s="13">
        <v>93.84</v>
      </c>
      <c r="P60" s="13">
        <v>731.95199000000002</v>
      </c>
      <c r="Q60" s="5">
        <v>1.9515768400000001E-4</v>
      </c>
      <c r="R60" s="5">
        <v>1.4256410657474801E-5</v>
      </c>
      <c r="S60" s="53"/>
    </row>
    <row r="61" spans="2:19" x14ac:dyDescent="0.2">
      <c r="B61" s="10" t="s">
        <v>2702</v>
      </c>
      <c r="C61" s="6" t="s">
        <v>2453</v>
      </c>
      <c r="D61" s="11">
        <v>11019893</v>
      </c>
      <c r="E61" s="6"/>
      <c r="F61" s="6" t="s">
        <v>17</v>
      </c>
      <c r="G61" s="18">
        <v>44767</v>
      </c>
      <c r="H61" s="6" t="s">
        <v>578</v>
      </c>
      <c r="I61" s="19">
        <v>3.71</v>
      </c>
      <c r="J61" s="6" t="s">
        <v>2457</v>
      </c>
      <c r="K61" s="6" t="s">
        <v>46</v>
      </c>
      <c r="L61" s="5">
        <v>0.08</v>
      </c>
      <c r="M61" s="5">
        <v>0.10780000000000001</v>
      </c>
      <c r="N61" s="13">
        <v>600000.01</v>
      </c>
      <c r="O61" s="13">
        <v>93.53</v>
      </c>
      <c r="P61" s="13">
        <v>561.18002000000001</v>
      </c>
      <c r="Q61" s="5">
        <v>1.49625378E-4</v>
      </c>
      <c r="R61" s="5">
        <v>1.0930242594039501E-5</v>
      </c>
      <c r="S61" s="53"/>
    </row>
    <row r="62" spans="2:19" x14ac:dyDescent="0.2">
      <c r="B62" s="10" t="s">
        <v>2703</v>
      </c>
      <c r="C62" s="6" t="s">
        <v>2453</v>
      </c>
      <c r="D62" s="11">
        <v>11019894</v>
      </c>
      <c r="E62" s="6"/>
      <c r="F62" s="6" t="s">
        <v>17</v>
      </c>
      <c r="G62" s="18">
        <v>44767</v>
      </c>
      <c r="H62" s="6" t="s">
        <v>578</v>
      </c>
      <c r="I62" s="19">
        <v>3.71</v>
      </c>
      <c r="J62" s="6" t="s">
        <v>2457</v>
      </c>
      <c r="K62" s="6" t="s">
        <v>46</v>
      </c>
      <c r="L62" s="5">
        <v>0.08</v>
      </c>
      <c r="M62" s="5">
        <v>0.10780000000000001</v>
      </c>
      <c r="N62" s="13">
        <v>90000</v>
      </c>
      <c r="O62" s="13">
        <v>93.53</v>
      </c>
      <c r="P62" s="13">
        <v>84.177000000000007</v>
      </c>
      <c r="Q62" s="5">
        <v>2.2443805966385301E-5</v>
      </c>
      <c r="R62" s="5">
        <v>1.63953633067417E-6</v>
      </c>
      <c r="S62" s="53"/>
    </row>
    <row r="63" spans="2:19" x14ac:dyDescent="0.2">
      <c r="B63" s="10" t="s">
        <v>2704</v>
      </c>
      <c r="C63" s="6" t="s">
        <v>2453</v>
      </c>
      <c r="D63" s="11">
        <v>11019899</v>
      </c>
      <c r="E63" s="6"/>
      <c r="F63" s="6" t="s">
        <v>17</v>
      </c>
      <c r="G63" s="18">
        <v>44791</v>
      </c>
      <c r="H63" s="6" t="s">
        <v>578</v>
      </c>
      <c r="I63" s="19">
        <v>3.7</v>
      </c>
      <c r="J63" s="6" t="s">
        <v>2457</v>
      </c>
      <c r="K63" s="6" t="s">
        <v>46</v>
      </c>
      <c r="L63" s="5">
        <v>0.08</v>
      </c>
      <c r="M63" s="5">
        <v>0.113</v>
      </c>
      <c r="N63" s="13">
        <v>60000.01</v>
      </c>
      <c r="O63" s="13">
        <v>91.93</v>
      </c>
      <c r="P63" s="13">
        <v>55.15802</v>
      </c>
      <c r="Q63" s="5">
        <v>1.4706581350844E-5</v>
      </c>
      <c r="R63" s="5">
        <v>1.07432645162043E-6</v>
      </c>
      <c r="S63" s="53"/>
    </row>
    <row r="64" spans="2:19" x14ac:dyDescent="0.2">
      <c r="B64" s="10" t="s">
        <v>2705</v>
      </c>
      <c r="C64" s="6" t="s">
        <v>2453</v>
      </c>
      <c r="D64" s="11">
        <v>11019900</v>
      </c>
      <c r="E64" s="6"/>
      <c r="F64" s="6" t="s">
        <v>17</v>
      </c>
      <c r="G64" s="18">
        <v>44791</v>
      </c>
      <c r="H64" s="6" t="s">
        <v>578</v>
      </c>
      <c r="I64" s="19">
        <v>3.7</v>
      </c>
      <c r="J64" s="6" t="s">
        <v>2457</v>
      </c>
      <c r="K64" s="6" t="s">
        <v>46</v>
      </c>
      <c r="L64" s="5">
        <v>0.08</v>
      </c>
      <c r="M64" s="5">
        <v>0.113</v>
      </c>
      <c r="N64" s="13">
        <v>1980000</v>
      </c>
      <c r="O64" s="13">
        <v>91.93</v>
      </c>
      <c r="P64" s="13">
        <v>1820.2140099999999</v>
      </c>
      <c r="Q64" s="5">
        <v>4.8531701099999999E-4</v>
      </c>
      <c r="R64" s="5">
        <v>3.5452760243262703E-5</v>
      </c>
      <c r="S64" s="53"/>
    </row>
    <row r="65" spans="2:19" x14ac:dyDescent="0.2">
      <c r="B65" s="10" t="s">
        <v>2678</v>
      </c>
      <c r="C65" s="6" t="s">
        <v>2453</v>
      </c>
      <c r="D65" s="11">
        <v>11019266</v>
      </c>
      <c r="E65" s="6"/>
      <c r="F65" s="6" t="s">
        <v>17</v>
      </c>
      <c r="G65" s="18">
        <v>44473</v>
      </c>
      <c r="H65" s="6" t="s">
        <v>578</v>
      </c>
      <c r="I65" s="19">
        <v>3.65</v>
      </c>
      <c r="J65" s="6" t="s">
        <v>2457</v>
      </c>
      <c r="K65" s="6" t="s">
        <v>46</v>
      </c>
      <c r="L65" s="5">
        <v>0.08</v>
      </c>
      <c r="M65" s="5">
        <v>0.13869999999999999</v>
      </c>
      <c r="N65" s="13">
        <v>1005000</v>
      </c>
      <c r="O65" s="13">
        <v>84.5</v>
      </c>
      <c r="P65" s="13">
        <v>849.22501</v>
      </c>
      <c r="Q65" s="5">
        <v>2.2642576100000001E-4</v>
      </c>
      <c r="R65" s="5">
        <v>1.6540566387637201E-5</v>
      </c>
      <c r="S65" s="53"/>
    </row>
    <row r="66" spans="2:19" x14ac:dyDescent="0.2">
      <c r="B66" s="10" t="s">
        <v>2706</v>
      </c>
      <c r="C66" s="6" t="s">
        <v>2453</v>
      </c>
      <c r="D66" s="11">
        <v>11019901</v>
      </c>
      <c r="E66" s="6"/>
      <c r="F66" s="6" t="s">
        <v>17</v>
      </c>
      <c r="G66" s="18">
        <v>44791</v>
      </c>
      <c r="H66" s="6" t="s">
        <v>578</v>
      </c>
      <c r="I66" s="19">
        <v>3.7</v>
      </c>
      <c r="J66" s="6" t="s">
        <v>2457</v>
      </c>
      <c r="K66" s="6" t="s">
        <v>46</v>
      </c>
      <c r="L66" s="5">
        <v>0.08</v>
      </c>
      <c r="M66" s="5">
        <v>0.113</v>
      </c>
      <c r="N66" s="13">
        <v>4950000</v>
      </c>
      <c r="O66" s="13">
        <v>91.93</v>
      </c>
      <c r="P66" s="13">
        <v>4550.5349900000001</v>
      </c>
      <c r="Q66" s="5">
        <v>1.213292518E-3</v>
      </c>
      <c r="R66" s="5">
        <v>8.8631899926453004E-5</v>
      </c>
      <c r="S66" s="53"/>
    </row>
    <row r="67" spans="2:19" x14ac:dyDescent="0.2">
      <c r="B67" s="10" t="s">
        <v>2707</v>
      </c>
      <c r="C67" s="6" t="s">
        <v>2453</v>
      </c>
      <c r="D67" s="11">
        <v>11019902</v>
      </c>
      <c r="E67" s="6"/>
      <c r="F67" s="6" t="s">
        <v>17</v>
      </c>
      <c r="G67" s="18">
        <v>44791</v>
      </c>
      <c r="H67" s="6" t="s">
        <v>578</v>
      </c>
      <c r="I67" s="19">
        <v>3.7</v>
      </c>
      <c r="J67" s="6" t="s">
        <v>2457</v>
      </c>
      <c r="K67" s="6" t="s">
        <v>46</v>
      </c>
      <c r="L67" s="5">
        <v>0.08</v>
      </c>
      <c r="M67" s="5">
        <v>0.113</v>
      </c>
      <c r="N67" s="13">
        <v>2400000</v>
      </c>
      <c r="O67" s="13">
        <v>91.93</v>
      </c>
      <c r="P67" s="13">
        <v>2206.3200099999999</v>
      </c>
      <c r="Q67" s="5">
        <v>5.8826304300000005E-4</v>
      </c>
      <c r="R67" s="5">
        <v>4.2973042677790897E-5</v>
      </c>
      <c r="S67" s="53"/>
    </row>
    <row r="68" spans="2:19" x14ac:dyDescent="0.2">
      <c r="B68" s="10" t="s">
        <v>2709</v>
      </c>
      <c r="C68" s="6" t="s">
        <v>2453</v>
      </c>
      <c r="D68" s="11">
        <v>11019905</v>
      </c>
      <c r="E68" s="6"/>
      <c r="F68" s="6" t="s">
        <v>17</v>
      </c>
      <c r="G68" s="18">
        <v>44802</v>
      </c>
      <c r="H68" s="6" t="s">
        <v>578</v>
      </c>
      <c r="I68" s="19">
        <v>3.7</v>
      </c>
      <c r="J68" s="6" t="s">
        <v>2457</v>
      </c>
      <c r="K68" s="6" t="s">
        <v>46</v>
      </c>
      <c r="L68" s="5">
        <v>0.08</v>
      </c>
      <c r="M68" s="5">
        <v>0.1147</v>
      </c>
      <c r="N68" s="13">
        <v>600000.01</v>
      </c>
      <c r="O68" s="13">
        <v>91.41</v>
      </c>
      <c r="P68" s="13">
        <v>548.46001000000001</v>
      </c>
      <c r="Q68" s="5">
        <v>1.4623388800000001E-4</v>
      </c>
      <c r="R68" s="5">
        <v>1.06824918008116E-5</v>
      </c>
      <c r="S68" s="53"/>
    </row>
    <row r="69" spans="2:19" x14ac:dyDescent="0.2">
      <c r="B69" s="10" t="s">
        <v>2710</v>
      </c>
      <c r="C69" s="6" t="s">
        <v>2453</v>
      </c>
      <c r="D69" s="11">
        <v>11019910</v>
      </c>
      <c r="E69" s="6"/>
      <c r="F69" s="6" t="s">
        <v>17</v>
      </c>
      <c r="G69" s="18">
        <v>44824</v>
      </c>
      <c r="H69" s="6" t="s">
        <v>578</v>
      </c>
      <c r="I69" s="19">
        <v>3.71</v>
      </c>
      <c r="J69" s="6" t="s">
        <v>2457</v>
      </c>
      <c r="K69" s="6" t="s">
        <v>46</v>
      </c>
      <c r="L69" s="5">
        <v>0.08</v>
      </c>
      <c r="M69" s="5">
        <v>0.10489999999999999</v>
      </c>
      <c r="N69" s="13">
        <v>201540.99</v>
      </c>
      <c r="O69" s="13">
        <v>94.43</v>
      </c>
      <c r="P69" s="13">
        <v>190.31516999999999</v>
      </c>
      <c r="Q69" s="5">
        <v>5.07430384539675E-5</v>
      </c>
      <c r="R69" s="5">
        <v>3.7068158225338398E-6</v>
      </c>
      <c r="S69" s="53"/>
    </row>
    <row r="70" spans="2:19" x14ac:dyDescent="0.2">
      <c r="B70" s="10" t="s">
        <v>2711</v>
      </c>
      <c r="C70" s="6" t="s">
        <v>2453</v>
      </c>
      <c r="D70" s="11">
        <v>11019911</v>
      </c>
      <c r="E70" s="6"/>
      <c r="F70" s="6" t="s">
        <v>17</v>
      </c>
      <c r="G70" s="18">
        <v>44824</v>
      </c>
      <c r="H70" s="6" t="s">
        <v>578</v>
      </c>
      <c r="I70" s="19">
        <v>3.71</v>
      </c>
      <c r="J70" s="6" t="s">
        <v>2457</v>
      </c>
      <c r="K70" s="6" t="s">
        <v>46</v>
      </c>
      <c r="L70" s="5">
        <v>0.08</v>
      </c>
      <c r="M70" s="5">
        <v>0.10489999999999999</v>
      </c>
      <c r="N70" s="13">
        <v>3359009.01</v>
      </c>
      <c r="O70" s="13">
        <v>94.43</v>
      </c>
      <c r="P70" s="13">
        <v>3171.9122000000002</v>
      </c>
      <c r="Q70" s="5">
        <v>8.45715361E-4</v>
      </c>
      <c r="R70" s="5">
        <v>6.1780121524984799E-5</v>
      </c>
      <c r="S70" s="53"/>
    </row>
    <row r="71" spans="2:19" x14ac:dyDescent="0.2">
      <c r="B71" s="10" t="s">
        <v>2731</v>
      </c>
      <c r="C71" s="6" t="s">
        <v>2453</v>
      </c>
      <c r="D71" s="11">
        <v>11019917</v>
      </c>
      <c r="E71" s="6"/>
      <c r="F71" s="6" t="s">
        <v>17</v>
      </c>
      <c r="G71" s="18">
        <v>44852</v>
      </c>
      <c r="H71" s="6" t="s">
        <v>578</v>
      </c>
      <c r="I71" s="19">
        <v>3.75</v>
      </c>
      <c r="J71" s="6" t="s">
        <v>2457</v>
      </c>
      <c r="K71" s="6" t="s">
        <v>46</v>
      </c>
      <c r="L71" s="5">
        <v>0.08</v>
      </c>
      <c r="M71" s="5">
        <v>9.0399999999999994E-2</v>
      </c>
      <c r="N71" s="13">
        <v>2380000</v>
      </c>
      <c r="O71" s="13">
        <v>98.83</v>
      </c>
      <c r="P71" s="13">
        <v>2352.154</v>
      </c>
      <c r="Q71" s="5">
        <v>6.2714622700000004E-4</v>
      </c>
      <c r="R71" s="5">
        <v>4.5813487512510297E-5</v>
      </c>
      <c r="S71" s="53"/>
    </row>
    <row r="72" spans="2:19" x14ac:dyDescent="0.2">
      <c r="B72" s="10" t="s">
        <v>2732</v>
      </c>
      <c r="C72" s="6" t="s">
        <v>2453</v>
      </c>
      <c r="D72" s="11">
        <v>11019918</v>
      </c>
      <c r="E72" s="6"/>
      <c r="F72" s="6" t="s">
        <v>17</v>
      </c>
      <c r="G72" s="18">
        <v>44852</v>
      </c>
      <c r="H72" s="6" t="s">
        <v>578</v>
      </c>
      <c r="I72" s="19">
        <v>3.75</v>
      </c>
      <c r="J72" s="6" t="s">
        <v>2457</v>
      </c>
      <c r="K72" s="6" t="s">
        <v>46</v>
      </c>
      <c r="L72" s="5">
        <v>0.08</v>
      </c>
      <c r="M72" s="5">
        <v>9.0399999999999994E-2</v>
      </c>
      <c r="N72" s="13">
        <v>565250</v>
      </c>
      <c r="O72" s="13">
        <v>98.83</v>
      </c>
      <c r="P72" s="13">
        <v>558.63657000000001</v>
      </c>
      <c r="Q72" s="5">
        <v>1.4894722700000001E-4</v>
      </c>
      <c r="R72" s="5">
        <v>1.0880703186834899E-5</v>
      </c>
      <c r="S72" s="53"/>
    </row>
    <row r="73" spans="2:19" x14ac:dyDescent="0.2">
      <c r="B73" s="10" t="s">
        <v>2735</v>
      </c>
      <c r="C73" s="6" t="s">
        <v>2453</v>
      </c>
      <c r="D73" s="11">
        <v>11019922</v>
      </c>
      <c r="E73" s="6"/>
      <c r="F73" s="6" t="s">
        <v>17</v>
      </c>
      <c r="G73" s="18">
        <v>44875</v>
      </c>
      <c r="H73" s="6" t="s">
        <v>578</v>
      </c>
      <c r="I73" s="19">
        <v>3.77</v>
      </c>
      <c r="J73" s="6" t="s">
        <v>2457</v>
      </c>
      <c r="K73" s="6" t="s">
        <v>46</v>
      </c>
      <c r="L73" s="5">
        <v>0.08</v>
      </c>
      <c r="M73" s="5">
        <v>9.06E-2</v>
      </c>
      <c r="N73" s="13">
        <v>112000</v>
      </c>
      <c r="O73" s="13">
        <v>98.27</v>
      </c>
      <c r="P73" s="13">
        <v>110.0624</v>
      </c>
      <c r="Q73" s="5">
        <v>2.93455355951707E-5</v>
      </c>
      <c r="R73" s="5">
        <v>2.1437126939804598E-6</v>
      </c>
      <c r="S73" s="53"/>
    </row>
    <row r="74" spans="2:19" x14ac:dyDescent="0.2">
      <c r="B74" s="10" t="s">
        <v>2736</v>
      </c>
      <c r="C74" s="6" t="s">
        <v>2453</v>
      </c>
      <c r="D74" s="11">
        <v>11019923</v>
      </c>
      <c r="E74" s="6"/>
      <c r="F74" s="6" t="s">
        <v>17</v>
      </c>
      <c r="G74" s="18">
        <v>44875</v>
      </c>
      <c r="H74" s="6" t="s">
        <v>578</v>
      </c>
      <c r="I74" s="19">
        <v>3.77</v>
      </c>
      <c r="J74" s="6" t="s">
        <v>2457</v>
      </c>
      <c r="K74" s="6" t="s">
        <v>46</v>
      </c>
      <c r="L74" s="5">
        <v>0.08</v>
      </c>
      <c r="M74" s="5">
        <v>9.06E-2</v>
      </c>
      <c r="N74" s="13">
        <v>1168300</v>
      </c>
      <c r="O74" s="13">
        <v>98.27</v>
      </c>
      <c r="P74" s="13">
        <v>1148.0884000000001</v>
      </c>
      <c r="Q74" s="5">
        <v>3.0611061499999999E-4</v>
      </c>
      <c r="R74" s="5">
        <v>2.2361602844311202E-5</v>
      </c>
      <c r="S74" s="53"/>
    </row>
    <row r="75" spans="2:19" x14ac:dyDescent="0.2">
      <c r="B75" s="10" t="s">
        <v>2737</v>
      </c>
      <c r="C75" s="6" t="s">
        <v>2453</v>
      </c>
      <c r="D75" s="11">
        <v>11019925</v>
      </c>
      <c r="E75" s="6"/>
      <c r="F75" s="6" t="s">
        <v>17</v>
      </c>
      <c r="G75" s="18">
        <v>44875</v>
      </c>
      <c r="H75" s="6" t="s">
        <v>578</v>
      </c>
      <c r="I75" s="19">
        <v>3.77</v>
      </c>
      <c r="J75" s="6" t="s">
        <v>2457</v>
      </c>
      <c r="K75" s="6" t="s">
        <v>46</v>
      </c>
      <c r="L75" s="5">
        <v>0.08</v>
      </c>
      <c r="M75" s="5">
        <v>9.06E-2</v>
      </c>
      <c r="N75" s="13">
        <v>87500</v>
      </c>
      <c r="O75" s="13">
        <v>98.27</v>
      </c>
      <c r="P75" s="13">
        <v>85.986239999999995</v>
      </c>
      <c r="Q75" s="5">
        <v>2.2926197017463599E-5</v>
      </c>
      <c r="R75" s="5">
        <v>1.6747753473997501E-6</v>
      </c>
      <c r="S75" s="53"/>
    </row>
    <row r="76" spans="2:19" x14ac:dyDescent="0.2">
      <c r="B76" s="10" t="s">
        <v>2738</v>
      </c>
      <c r="C76" s="6" t="s">
        <v>2453</v>
      </c>
      <c r="D76" s="11">
        <v>11019926</v>
      </c>
      <c r="E76" s="6"/>
      <c r="F76" s="6" t="s">
        <v>17</v>
      </c>
      <c r="G76" s="18">
        <v>44875</v>
      </c>
      <c r="H76" s="6" t="s">
        <v>578</v>
      </c>
      <c r="I76" s="19">
        <v>3.77</v>
      </c>
      <c r="J76" s="6" t="s">
        <v>2457</v>
      </c>
      <c r="K76" s="6" t="s">
        <v>46</v>
      </c>
      <c r="L76" s="5">
        <v>0.08</v>
      </c>
      <c r="M76" s="5">
        <v>9.06E-2</v>
      </c>
      <c r="N76" s="13">
        <v>280000</v>
      </c>
      <c r="O76" s="13">
        <v>98.27</v>
      </c>
      <c r="P76" s="13">
        <v>275.15600000000001</v>
      </c>
      <c r="Q76" s="5">
        <v>7.3363838987926694E-5</v>
      </c>
      <c r="R76" s="5">
        <v>5.3592817349511398E-6</v>
      </c>
      <c r="S76" s="53"/>
    </row>
    <row r="77" spans="2:19" x14ac:dyDescent="0.2">
      <c r="B77" s="10" t="s">
        <v>2741</v>
      </c>
      <c r="C77" s="6" t="s">
        <v>2453</v>
      </c>
      <c r="D77" s="11">
        <v>11019928</v>
      </c>
      <c r="E77" s="6"/>
      <c r="F77" s="6" t="s">
        <v>17</v>
      </c>
      <c r="G77" s="18">
        <v>44892</v>
      </c>
      <c r="H77" s="6" t="s">
        <v>578</v>
      </c>
      <c r="I77" s="19">
        <v>3.79</v>
      </c>
      <c r="J77" s="6" t="s">
        <v>2457</v>
      </c>
      <c r="K77" s="6" t="s">
        <v>46</v>
      </c>
      <c r="L77" s="5">
        <v>0.08</v>
      </c>
      <c r="M77" s="5">
        <v>9.0499999999999997E-2</v>
      </c>
      <c r="N77" s="13">
        <v>280000</v>
      </c>
      <c r="O77" s="13">
        <v>97.93</v>
      </c>
      <c r="P77" s="13">
        <v>274.20400000000001</v>
      </c>
      <c r="Q77" s="5">
        <v>7.3110010706092002E-5</v>
      </c>
      <c r="R77" s="5">
        <v>5.3407393945636097E-6</v>
      </c>
      <c r="S77" s="53"/>
    </row>
    <row r="78" spans="2:19" x14ac:dyDescent="0.2">
      <c r="B78" s="10" t="s">
        <v>2742</v>
      </c>
      <c r="C78" s="6" t="s">
        <v>2453</v>
      </c>
      <c r="D78" s="11">
        <v>11019929</v>
      </c>
      <c r="E78" s="6"/>
      <c r="F78" s="6" t="s">
        <v>17</v>
      </c>
      <c r="G78" s="18">
        <v>44892</v>
      </c>
      <c r="H78" s="6" t="s">
        <v>578</v>
      </c>
      <c r="I78" s="19">
        <v>3.79</v>
      </c>
      <c r="J78" s="6" t="s">
        <v>2457</v>
      </c>
      <c r="K78" s="6" t="s">
        <v>46</v>
      </c>
      <c r="L78" s="5">
        <v>0.08</v>
      </c>
      <c r="M78" s="5">
        <v>9.0499999999999997E-2</v>
      </c>
      <c r="N78" s="13">
        <v>637000</v>
      </c>
      <c r="O78" s="13">
        <v>97.93</v>
      </c>
      <c r="P78" s="13">
        <v>623.81410000000005</v>
      </c>
      <c r="Q78" s="5">
        <v>1.6632527400000001E-4</v>
      </c>
      <c r="R78" s="5">
        <v>1.21501821226322E-5</v>
      </c>
      <c r="S78" s="53"/>
    </row>
    <row r="79" spans="2:19" x14ac:dyDescent="0.2">
      <c r="B79" s="10" t="s">
        <v>2744</v>
      </c>
      <c r="C79" s="6" t="s">
        <v>2453</v>
      </c>
      <c r="D79" s="11">
        <v>11019933</v>
      </c>
      <c r="E79" s="6"/>
      <c r="F79" s="6" t="s">
        <v>17</v>
      </c>
      <c r="G79" s="18">
        <v>44906</v>
      </c>
      <c r="H79" s="6" t="s">
        <v>578</v>
      </c>
      <c r="I79" s="19">
        <v>3.81</v>
      </c>
      <c r="J79" s="14" t="s">
        <v>2457</v>
      </c>
      <c r="K79" s="14" t="s">
        <v>46</v>
      </c>
      <c r="L79" s="5">
        <v>0.08</v>
      </c>
      <c r="M79" s="5">
        <v>8.2299999999999998E-2</v>
      </c>
      <c r="N79" s="13">
        <v>1487500</v>
      </c>
      <c r="O79" s="13">
        <v>100.44</v>
      </c>
      <c r="P79" s="13">
        <v>1494.0450000000001</v>
      </c>
      <c r="Q79" s="5">
        <v>3.9835175900000002E-4</v>
      </c>
      <c r="R79" s="5">
        <v>2.9099885445692899E-5</v>
      </c>
      <c r="S79" s="53"/>
    </row>
    <row r="80" spans="2:19" x14ac:dyDescent="0.2">
      <c r="B80" s="10" t="s">
        <v>2668</v>
      </c>
      <c r="C80" s="6" t="s">
        <v>2453</v>
      </c>
      <c r="D80" s="11">
        <v>11019374</v>
      </c>
      <c r="E80" s="6"/>
      <c r="F80" s="6" t="s">
        <v>17</v>
      </c>
      <c r="G80" s="18">
        <v>44585</v>
      </c>
      <c r="H80" s="6" t="s">
        <v>578</v>
      </c>
      <c r="I80" s="19">
        <v>3.64</v>
      </c>
      <c r="J80" s="6" t="s">
        <v>2457</v>
      </c>
      <c r="K80" s="6" t="s">
        <v>46</v>
      </c>
      <c r="L80" s="5">
        <v>0.08</v>
      </c>
      <c r="M80" s="5">
        <v>0.14530000000000001</v>
      </c>
      <c r="N80" s="13">
        <v>449999.99</v>
      </c>
      <c r="O80" s="13">
        <v>82.76</v>
      </c>
      <c r="P80" s="13">
        <v>372.41998999999998</v>
      </c>
      <c r="Q80" s="5">
        <v>9.9296981284236003E-5</v>
      </c>
      <c r="R80" s="5">
        <v>7.25371661943657E-6</v>
      </c>
      <c r="S80" s="53"/>
    </row>
    <row r="81" spans="2:19" x14ac:dyDescent="0.2">
      <c r="B81" s="10" t="s">
        <v>2670</v>
      </c>
      <c r="C81" s="6" t="s">
        <v>2453</v>
      </c>
      <c r="D81" s="11">
        <v>11019377</v>
      </c>
      <c r="E81" s="6"/>
      <c r="F81" s="6" t="s">
        <v>17</v>
      </c>
      <c r="G81" s="18">
        <v>44598</v>
      </c>
      <c r="H81" s="6" t="s">
        <v>578</v>
      </c>
      <c r="I81" s="19">
        <v>3.65</v>
      </c>
      <c r="J81" s="6" t="s">
        <v>2457</v>
      </c>
      <c r="K81" s="6" t="s">
        <v>46</v>
      </c>
      <c r="L81" s="5">
        <v>0.08</v>
      </c>
      <c r="M81" s="5">
        <v>0.14080000000000001</v>
      </c>
      <c r="N81" s="13">
        <v>510000</v>
      </c>
      <c r="O81" s="13">
        <v>83.95</v>
      </c>
      <c r="P81" s="13">
        <v>428.14501000000001</v>
      </c>
      <c r="Q81" s="5">
        <v>1.1415473900000001E-4</v>
      </c>
      <c r="R81" s="5">
        <v>8.3390866708466294E-6</v>
      </c>
      <c r="S81" s="53"/>
    </row>
    <row r="82" spans="2:19" x14ac:dyDescent="0.2">
      <c r="B82" s="10" t="s">
        <v>2674</v>
      </c>
      <c r="C82" s="6" t="s">
        <v>2453</v>
      </c>
      <c r="D82" s="11">
        <v>11019573</v>
      </c>
      <c r="E82" s="6"/>
      <c r="F82" s="6" t="s">
        <v>17</v>
      </c>
      <c r="G82" s="18">
        <v>44607</v>
      </c>
      <c r="H82" s="6" t="s">
        <v>578</v>
      </c>
      <c r="I82" s="19">
        <v>3.64</v>
      </c>
      <c r="J82" s="6" t="s">
        <v>2457</v>
      </c>
      <c r="K82" s="6" t="s">
        <v>46</v>
      </c>
      <c r="L82" s="5">
        <v>0.08</v>
      </c>
      <c r="M82" s="5">
        <v>0.14729999999999999</v>
      </c>
      <c r="N82" s="13">
        <v>2249999.9900000002</v>
      </c>
      <c r="O82" s="13">
        <v>82.22</v>
      </c>
      <c r="P82" s="13">
        <v>1849.9499900000001</v>
      </c>
      <c r="Q82" s="5">
        <v>4.9324540600000002E-4</v>
      </c>
      <c r="R82" s="5">
        <v>3.6031935309352003E-5</v>
      </c>
      <c r="S82" s="53"/>
    </row>
    <row r="83" spans="2:19" x14ac:dyDescent="0.2">
      <c r="B83" s="10" t="s">
        <v>2680</v>
      </c>
      <c r="C83" s="6" t="s">
        <v>2453</v>
      </c>
      <c r="D83" s="11">
        <v>11019583</v>
      </c>
      <c r="E83" s="6"/>
      <c r="F83" s="6" t="s">
        <v>17</v>
      </c>
      <c r="G83" s="18">
        <v>44635</v>
      </c>
      <c r="H83" s="6" t="s">
        <v>578</v>
      </c>
      <c r="I83" s="19">
        <v>3.67</v>
      </c>
      <c r="J83" s="6" t="s">
        <v>2457</v>
      </c>
      <c r="K83" s="6" t="s">
        <v>46</v>
      </c>
      <c r="L83" s="5">
        <v>0.08</v>
      </c>
      <c r="M83" s="5">
        <v>0.1313</v>
      </c>
      <c r="N83" s="13">
        <v>630000</v>
      </c>
      <c r="O83" s="13">
        <v>86.55</v>
      </c>
      <c r="P83" s="13">
        <v>545.26499999999999</v>
      </c>
      <c r="Q83" s="5">
        <v>1.45382014E-4</v>
      </c>
      <c r="R83" s="5">
        <v>1.06202617977007E-5</v>
      </c>
      <c r="S83" s="53"/>
    </row>
    <row r="84" spans="2:19" x14ac:dyDescent="0.2">
      <c r="B84" s="10" t="s">
        <v>2681</v>
      </c>
      <c r="C84" s="6" t="s">
        <v>2453</v>
      </c>
      <c r="D84" s="11">
        <v>11019584</v>
      </c>
      <c r="E84" s="6"/>
      <c r="F84" s="6" t="s">
        <v>17</v>
      </c>
      <c r="G84" s="18">
        <v>44640</v>
      </c>
      <c r="H84" s="6" t="s">
        <v>578</v>
      </c>
      <c r="I84" s="19">
        <v>3.67</v>
      </c>
      <c r="J84" s="6" t="s">
        <v>2457</v>
      </c>
      <c r="K84" s="6" t="s">
        <v>46</v>
      </c>
      <c r="L84" s="5">
        <v>0.08</v>
      </c>
      <c r="M84" s="5">
        <v>0.13150000000000001</v>
      </c>
      <c r="N84" s="13">
        <v>1083000.01</v>
      </c>
      <c r="O84" s="13">
        <v>86.51</v>
      </c>
      <c r="P84" s="13">
        <v>936.90329999999994</v>
      </c>
      <c r="Q84" s="5">
        <v>2.4980310300000002E-4</v>
      </c>
      <c r="R84" s="5">
        <v>1.82482982130335E-5</v>
      </c>
      <c r="S84" s="53"/>
    </row>
    <row r="85" spans="2:19" x14ac:dyDescent="0.2">
      <c r="B85" s="10" t="s">
        <v>2683</v>
      </c>
      <c r="C85" s="6" t="s">
        <v>2453</v>
      </c>
      <c r="D85" s="11">
        <v>11019653</v>
      </c>
      <c r="E85" s="6"/>
      <c r="F85" s="6" t="s">
        <v>17</v>
      </c>
      <c r="G85" s="18">
        <v>44647</v>
      </c>
      <c r="H85" s="6" t="s">
        <v>578</v>
      </c>
      <c r="I85" s="19">
        <v>3.67</v>
      </c>
      <c r="J85" s="6" t="s">
        <v>2457</v>
      </c>
      <c r="K85" s="6" t="s">
        <v>46</v>
      </c>
      <c r="L85" s="5">
        <v>0.08</v>
      </c>
      <c r="M85" s="5">
        <v>0.13270000000000001</v>
      </c>
      <c r="N85" s="13">
        <v>210000</v>
      </c>
      <c r="O85" s="13">
        <v>86.18</v>
      </c>
      <c r="P85" s="13">
        <v>180.97800000000001</v>
      </c>
      <c r="Q85" s="5">
        <v>4.8253502930544799E-5</v>
      </c>
      <c r="R85" s="5">
        <v>3.52495344396629E-6</v>
      </c>
      <c r="S85" s="53"/>
    </row>
    <row r="86" spans="2:19" x14ac:dyDescent="0.2">
      <c r="B86" s="10" t="s">
        <v>2679</v>
      </c>
      <c r="C86" s="6" t="s">
        <v>2453</v>
      </c>
      <c r="D86" s="11">
        <v>11019581</v>
      </c>
      <c r="E86" s="6"/>
      <c r="F86" s="6" t="s">
        <v>17</v>
      </c>
      <c r="G86" s="18">
        <v>44629</v>
      </c>
      <c r="H86" s="6" t="s">
        <v>578</v>
      </c>
      <c r="I86" s="19">
        <v>5.43</v>
      </c>
      <c r="J86" s="6" t="s">
        <v>2138</v>
      </c>
      <c r="K86" s="6" t="s">
        <v>46</v>
      </c>
      <c r="L86" s="5">
        <v>3.7999999999999999E-2</v>
      </c>
      <c r="M86" s="5">
        <v>6.7699999999999996E-2</v>
      </c>
      <c r="N86" s="13">
        <v>23520000</v>
      </c>
      <c r="O86" s="13">
        <v>86.76</v>
      </c>
      <c r="P86" s="13">
        <v>20405.952000000001</v>
      </c>
      <c r="Q86" s="5">
        <v>5.4407644270000003E-3</v>
      </c>
      <c r="R86" s="5">
        <v>3.9745179400000003E-4</v>
      </c>
      <c r="S86" s="53"/>
    </row>
    <row r="87" spans="2:19" x14ac:dyDescent="0.2">
      <c r="B87" s="10" t="s">
        <v>2748</v>
      </c>
      <c r="C87" s="6" t="s">
        <v>2453</v>
      </c>
      <c r="D87" s="11">
        <v>11019587</v>
      </c>
      <c r="E87" s="6"/>
      <c r="F87" s="6" t="s">
        <v>17</v>
      </c>
      <c r="G87" s="18">
        <v>44644</v>
      </c>
      <c r="H87" s="6" t="s">
        <v>578</v>
      </c>
      <c r="I87" s="19">
        <v>5.45</v>
      </c>
      <c r="J87" s="6" t="s">
        <v>2138</v>
      </c>
      <c r="K87" s="6" t="s">
        <v>46</v>
      </c>
      <c r="L87" s="5">
        <v>3.7999999999999999E-2</v>
      </c>
      <c r="M87" s="5">
        <v>5.8999999999999997E-2</v>
      </c>
      <c r="N87" s="13">
        <v>211680000</v>
      </c>
      <c r="O87" s="13">
        <v>90.72</v>
      </c>
      <c r="P87" s="13">
        <v>192036.09601000001</v>
      </c>
      <c r="Q87" s="5">
        <v>5.1201882668E-2</v>
      </c>
      <c r="R87" s="5">
        <v>3.7403347249999998E-3</v>
      </c>
      <c r="S87" s="53"/>
    </row>
    <row r="88" spans="2:19" x14ac:dyDescent="0.2">
      <c r="B88" s="10" t="s">
        <v>2685</v>
      </c>
      <c r="C88" s="6" t="s">
        <v>2453</v>
      </c>
      <c r="D88" s="11">
        <v>11019589</v>
      </c>
      <c r="E88" s="6"/>
      <c r="F88" s="6" t="s">
        <v>17</v>
      </c>
      <c r="G88" s="18">
        <v>44651</v>
      </c>
      <c r="H88" s="6" t="s">
        <v>578</v>
      </c>
      <c r="I88" s="19">
        <v>5.44</v>
      </c>
      <c r="J88" s="6" t="s">
        <v>2138</v>
      </c>
      <c r="K88" s="6" t="s">
        <v>46</v>
      </c>
      <c r="L88" s="5">
        <v>3.7999999999999999E-2</v>
      </c>
      <c r="M88" s="5">
        <v>6.2E-2</v>
      </c>
      <c r="N88" s="13">
        <v>4799999.99</v>
      </c>
      <c r="O88" s="13">
        <v>89.33</v>
      </c>
      <c r="P88" s="13">
        <v>4287.8399900000004</v>
      </c>
      <c r="Q88" s="5">
        <v>1.1432511100000001E-3</v>
      </c>
      <c r="R88" s="5">
        <v>8.3515324182645805E-5</v>
      </c>
      <c r="S88" s="53"/>
    </row>
    <row r="89" spans="2:19" x14ac:dyDescent="0.2">
      <c r="B89" s="10" t="s">
        <v>2727</v>
      </c>
      <c r="C89" s="6" t="s">
        <v>2453</v>
      </c>
      <c r="D89" s="11">
        <v>11019675</v>
      </c>
      <c r="E89" s="6"/>
      <c r="F89" s="6" t="s">
        <v>17</v>
      </c>
      <c r="G89" s="18">
        <v>44683</v>
      </c>
      <c r="H89" s="6" t="s">
        <v>578</v>
      </c>
      <c r="I89" s="19">
        <v>5.46</v>
      </c>
      <c r="J89" s="6" t="s">
        <v>2138</v>
      </c>
      <c r="K89" s="6" t="s">
        <v>46</v>
      </c>
      <c r="L89" s="5">
        <v>3.7999999999999999E-2</v>
      </c>
      <c r="M89" s="5">
        <v>5.2699999999999997E-2</v>
      </c>
      <c r="N89" s="13">
        <v>14112000.02</v>
      </c>
      <c r="O89" s="13">
        <v>93.69</v>
      </c>
      <c r="P89" s="13">
        <v>13221.53282</v>
      </c>
      <c r="Q89" s="5">
        <v>3.5252089900000001E-3</v>
      </c>
      <c r="R89" s="5">
        <v>2.5751907700000002E-4</v>
      </c>
      <c r="S89" s="53"/>
    </row>
    <row r="90" spans="2:19" x14ac:dyDescent="0.2">
      <c r="B90" s="8" t="s">
        <v>2460</v>
      </c>
      <c r="C90" s="4"/>
      <c r="D90" s="4"/>
      <c r="E90" s="4"/>
      <c r="F90" s="4"/>
      <c r="G90" s="4"/>
      <c r="H90" s="4"/>
      <c r="I90" s="12">
        <v>2.1934430635600002</v>
      </c>
      <c r="J90" s="4"/>
      <c r="K90" s="4"/>
      <c r="L90" s="4"/>
      <c r="M90" s="4"/>
      <c r="N90" s="4"/>
      <c r="O90" s="4"/>
      <c r="P90" s="12">
        <v>789646.87881000002</v>
      </c>
      <c r="Q90" s="9">
        <v>0.21054066229400001</v>
      </c>
      <c r="R90" s="9">
        <v>1.5380148332E-2</v>
      </c>
      <c r="S90" s="53"/>
    </row>
    <row r="91" spans="2:19" x14ac:dyDescent="0.2">
      <c r="B91" s="8" t="s">
        <v>2461</v>
      </c>
      <c r="C91" s="4"/>
      <c r="D91" s="4"/>
      <c r="E91" s="4"/>
      <c r="F91" s="4"/>
      <c r="G91" s="4"/>
      <c r="H91" s="4"/>
      <c r="I91" s="12">
        <v>3.2449969886919998</v>
      </c>
      <c r="J91" s="4"/>
      <c r="K91" s="4"/>
      <c r="L91" s="4"/>
      <c r="M91" s="4"/>
      <c r="N91" s="4"/>
      <c r="O91" s="4"/>
      <c r="P91" s="12">
        <v>164458.64744999999</v>
      </c>
      <c r="Q91" s="9">
        <v>4.3849008314000001E-2</v>
      </c>
      <c r="R91" s="9">
        <v>3.203201912E-3</v>
      </c>
      <c r="S91" s="53"/>
    </row>
    <row r="92" spans="2:19" x14ac:dyDescent="0.2">
      <c r="B92" s="10" t="s">
        <v>2687</v>
      </c>
      <c r="C92" s="6" t="s">
        <v>2453</v>
      </c>
      <c r="D92" s="11">
        <v>53089165</v>
      </c>
      <c r="E92" s="6"/>
      <c r="F92" s="6" t="s">
        <v>17</v>
      </c>
      <c r="G92" s="18">
        <v>44349</v>
      </c>
      <c r="H92" s="6" t="s">
        <v>578</v>
      </c>
      <c r="I92" s="19">
        <v>2.92</v>
      </c>
      <c r="J92" s="6" t="s">
        <v>1074</v>
      </c>
      <c r="K92" s="6" t="s">
        <v>48</v>
      </c>
      <c r="L92" s="5">
        <v>5.1999999999999998E-2</v>
      </c>
      <c r="M92" s="5">
        <v>8.4099999999999994E-2</v>
      </c>
      <c r="N92" s="13">
        <v>15799999.949999999</v>
      </c>
      <c r="O92" s="13">
        <v>101.52</v>
      </c>
      <c r="P92" s="13">
        <v>60258.068879999999</v>
      </c>
      <c r="Q92" s="5">
        <v>1.606638875E-2</v>
      </c>
      <c r="R92" s="5">
        <v>1.1736613699999999E-3</v>
      </c>
      <c r="S92" s="53"/>
    </row>
    <row r="93" spans="2:19" x14ac:dyDescent="0.2">
      <c r="B93" s="10" t="s">
        <v>2686</v>
      </c>
      <c r="C93" s="6" t="s">
        <v>2453</v>
      </c>
      <c r="D93" s="11">
        <v>53089660</v>
      </c>
      <c r="E93" s="6"/>
      <c r="F93" s="6" t="s">
        <v>17</v>
      </c>
      <c r="G93" s="18">
        <v>44390</v>
      </c>
      <c r="H93" s="6" t="s">
        <v>578</v>
      </c>
      <c r="I93" s="19">
        <v>3.53</v>
      </c>
      <c r="J93" s="6" t="s">
        <v>1074</v>
      </c>
      <c r="K93" s="6" t="s">
        <v>49</v>
      </c>
      <c r="L93" s="5">
        <v>0.12</v>
      </c>
      <c r="M93" s="5">
        <v>8.9399999999999993E-2</v>
      </c>
      <c r="N93" s="13">
        <v>14000000</v>
      </c>
      <c r="O93" s="13">
        <v>90.22</v>
      </c>
      <c r="P93" s="13">
        <v>53631.639860000003</v>
      </c>
      <c r="Q93" s="5">
        <v>1.429960819E-2</v>
      </c>
      <c r="R93" s="5">
        <v>1.044596766E-3</v>
      </c>
      <c r="S93" s="53"/>
    </row>
    <row r="94" spans="2:19" x14ac:dyDescent="0.2">
      <c r="B94" s="10" t="s">
        <v>2688</v>
      </c>
      <c r="C94" s="6" t="s">
        <v>2453</v>
      </c>
      <c r="D94" s="11">
        <v>53089678</v>
      </c>
      <c r="E94" s="6"/>
      <c r="F94" s="6" t="s">
        <v>17</v>
      </c>
      <c r="G94" s="18">
        <v>44488</v>
      </c>
      <c r="H94" s="6" t="s">
        <v>578</v>
      </c>
      <c r="I94" s="19">
        <v>3.33</v>
      </c>
      <c r="J94" s="6" t="s">
        <v>1074</v>
      </c>
      <c r="K94" s="6" t="s">
        <v>48</v>
      </c>
      <c r="L94" s="5">
        <v>7.0000000000000007E-2</v>
      </c>
      <c r="M94" s="5">
        <v>0.11020000000000001</v>
      </c>
      <c r="N94" s="13">
        <v>14000000</v>
      </c>
      <c r="O94" s="13">
        <v>96.15</v>
      </c>
      <c r="P94" s="13">
        <v>50568.938710000002</v>
      </c>
      <c r="Q94" s="5">
        <v>1.3483011372E-2</v>
      </c>
      <c r="R94" s="5">
        <v>9.84943775E-4</v>
      </c>
      <c r="S94" s="53"/>
    </row>
    <row r="95" spans="2:19" ht="13.5" thickBot="1" x14ac:dyDescent="0.25">
      <c r="B95" s="8" t="s">
        <v>2462</v>
      </c>
      <c r="C95" s="4"/>
      <c r="D95" s="4"/>
      <c r="E95" s="4"/>
      <c r="F95" s="4"/>
      <c r="G95" s="4"/>
      <c r="H95" s="4"/>
      <c r="I95" s="12">
        <v>0</v>
      </c>
      <c r="J95" s="4"/>
      <c r="K95" s="4"/>
      <c r="L95" s="4"/>
      <c r="M95" s="4"/>
      <c r="N95" s="4"/>
      <c r="O95" s="4"/>
      <c r="P95" s="12">
        <v>14139.536459999999</v>
      </c>
      <c r="Q95" s="9">
        <v>3.769972947E-3</v>
      </c>
      <c r="R95" s="9">
        <v>2.7539926199999999E-4</v>
      </c>
      <c r="S95" s="53"/>
    </row>
    <row r="96" spans="2:19" ht="13.5" thickBot="1" x14ac:dyDescent="0.25">
      <c r="B96" s="71" t="s">
        <v>2691</v>
      </c>
      <c r="C96" s="6" t="s">
        <v>2453</v>
      </c>
      <c r="D96" s="11">
        <v>11019035</v>
      </c>
      <c r="E96" s="6"/>
      <c r="F96" s="6" t="s">
        <v>17</v>
      </c>
      <c r="G96" s="18">
        <v>44329</v>
      </c>
      <c r="H96" s="6" t="s">
        <v>578</v>
      </c>
      <c r="I96" s="19">
        <v>2.83</v>
      </c>
      <c r="J96" s="14" t="s">
        <v>1885</v>
      </c>
      <c r="K96" s="14" t="s">
        <v>47</v>
      </c>
      <c r="L96" s="5">
        <v>9.9099999999999994E-2</v>
      </c>
      <c r="M96" s="5">
        <v>0.15759999999999999</v>
      </c>
      <c r="N96" s="13">
        <v>2999999.97</v>
      </c>
      <c r="O96" s="13">
        <v>92.98</v>
      </c>
      <c r="P96" s="13">
        <v>9849.3713000000007</v>
      </c>
      <c r="Q96" s="5">
        <v>2.626101884E-3</v>
      </c>
      <c r="R96" s="5">
        <v>1.9183865000000001E-4</v>
      </c>
      <c r="S96" s="53"/>
    </row>
    <row r="97" spans="2:19" ht="13.5" thickBot="1" x14ac:dyDescent="0.25">
      <c r="B97" s="71" t="s">
        <v>2745</v>
      </c>
      <c r="C97" s="6" t="s">
        <v>2453</v>
      </c>
      <c r="D97" s="11">
        <v>11019988</v>
      </c>
      <c r="E97" s="6"/>
      <c r="F97" s="6" t="s">
        <v>17</v>
      </c>
      <c r="G97" s="18">
        <v>44916</v>
      </c>
      <c r="H97" s="6" t="s">
        <v>578</v>
      </c>
      <c r="I97" s="19">
        <v>3.49</v>
      </c>
      <c r="J97" s="14" t="s">
        <v>2463</v>
      </c>
      <c r="K97" s="14" t="s">
        <v>47</v>
      </c>
      <c r="L97" s="5">
        <v>9.8900000000000002E-2</v>
      </c>
      <c r="M97" s="5">
        <v>0.152</v>
      </c>
      <c r="N97" s="13">
        <v>932432.44</v>
      </c>
      <c r="O97" s="13">
        <v>104</v>
      </c>
      <c r="P97" s="13">
        <v>3424.11571</v>
      </c>
      <c r="Q97" s="5">
        <v>9.1295946099999997E-4</v>
      </c>
      <c r="R97" s="5">
        <v>6.6692351912959498E-5</v>
      </c>
      <c r="S97" s="53"/>
    </row>
    <row r="98" spans="2:19" ht="13.5" thickBot="1" x14ac:dyDescent="0.25">
      <c r="B98" s="71" t="s">
        <v>2740</v>
      </c>
      <c r="C98" s="6" t="s">
        <v>2453</v>
      </c>
      <c r="D98" s="11">
        <v>11019984</v>
      </c>
      <c r="E98" s="6"/>
      <c r="F98" s="6" t="s">
        <v>17</v>
      </c>
      <c r="G98" s="18">
        <v>44889</v>
      </c>
      <c r="H98" s="6" t="s">
        <v>578</v>
      </c>
      <c r="I98" s="19">
        <v>0</v>
      </c>
      <c r="J98" s="14" t="s">
        <v>2463</v>
      </c>
      <c r="K98" s="14" t="s">
        <v>47</v>
      </c>
      <c r="L98" s="5">
        <v>9.9099999999999994E-2</v>
      </c>
      <c r="M98" s="5">
        <v>0</v>
      </c>
      <c r="N98" s="13">
        <v>245270.3</v>
      </c>
      <c r="O98" s="13">
        <v>100</v>
      </c>
      <c r="P98" s="13">
        <v>866.04944999999998</v>
      </c>
      <c r="Q98" s="5">
        <v>2.309116E-4</v>
      </c>
      <c r="R98" s="5">
        <v>1.68682601831306E-5</v>
      </c>
      <c r="S98" s="53"/>
    </row>
    <row r="99" spans="2:19" ht="13.5" thickBot="1" x14ac:dyDescent="0.25">
      <c r="B99" s="8" t="s">
        <v>2464</v>
      </c>
      <c r="C99" s="4"/>
      <c r="D99" s="4"/>
      <c r="E99" s="4"/>
      <c r="F99" s="4"/>
      <c r="G99" s="4"/>
      <c r="H99" s="4"/>
      <c r="I99" s="12">
        <v>1.961181920934</v>
      </c>
      <c r="J99" s="4"/>
      <c r="K99" s="4"/>
      <c r="L99" s="4"/>
      <c r="M99" s="4"/>
      <c r="N99" s="4"/>
      <c r="O99" s="4"/>
      <c r="P99" s="12">
        <v>611048.6949</v>
      </c>
      <c r="Q99" s="9">
        <v>0.162921681033</v>
      </c>
      <c r="R99" s="9">
        <v>1.1901547157E-2</v>
      </c>
      <c r="S99" s="53"/>
    </row>
    <row r="100" spans="2:19" ht="13.5" thickBot="1" x14ac:dyDescent="0.25">
      <c r="B100" s="71" t="s">
        <v>2728</v>
      </c>
      <c r="C100" s="6" t="s">
        <v>2453</v>
      </c>
      <c r="D100" s="11">
        <v>11019468</v>
      </c>
      <c r="E100" s="6"/>
      <c r="F100" s="6" t="s">
        <v>1066</v>
      </c>
      <c r="G100" s="18">
        <v>44678</v>
      </c>
      <c r="H100" s="6" t="s">
        <v>2454</v>
      </c>
      <c r="I100" s="19">
        <v>3.89</v>
      </c>
      <c r="J100" s="14" t="s">
        <v>1058</v>
      </c>
      <c r="K100" s="14" t="s">
        <v>47</v>
      </c>
      <c r="L100" s="5">
        <v>4.53E-2</v>
      </c>
      <c r="M100" s="5">
        <v>6.3600000000000004E-2</v>
      </c>
      <c r="N100" s="13">
        <v>50000000</v>
      </c>
      <c r="O100" s="13">
        <v>101.62</v>
      </c>
      <c r="P100" s="13">
        <v>179410.11</v>
      </c>
      <c r="Q100" s="5">
        <v>4.7835462148000003E-2</v>
      </c>
      <c r="R100" s="5">
        <v>3.4944152610000001E-3</v>
      </c>
      <c r="S100" s="53"/>
    </row>
    <row r="101" spans="2:19" ht="13.5" thickBot="1" x14ac:dyDescent="0.25">
      <c r="B101" s="71" t="s">
        <v>2690</v>
      </c>
      <c r="C101" s="6" t="s">
        <v>2453</v>
      </c>
      <c r="D101" s="11">
        <v>53089150</v>
      </c>
      <c r="E101" s="6"/>
      <c r="F101" s="6" t="s">
        <v>1066</v>
      </c>
      <c r="G101" s="18">
        <v>44306</v>
      </c>
      <c r="H101" s="6" t="s">
        <v>2454</v>
      </c>
      <c r="I101" s="19">
        <v>1.66</v>
      </c>
      <c r="J101" s="14" t="s">
        <v>2465</v>
      </c>
      <c r="K101" s="14" t="s">
        <v>47</v>
      </c>
      <c r="L101" s="5">
        <v>5.1999999999999998E-2</v>
      </c>
      <c r="M101" s="5">
        <v>7.9000000000000001E-2</v>
      </c>
      <c r="N101" s="13">
        <v>30000000</v>
      </c>
      <c r="O101" s="13">
        <v>105.57</v>
      </c>
      <c r="P101" s="13">
        <v>111830.30099</v>
      </c>
      <c r="Q101" s="5">
        <v>2.9816904577000002E-2</v>
      </c>
      <c r="R101" s="5">
        <v>2.1781465400000002E-3</v>
      </c>
      <c r="S101" s="53"/>
    </row>
    <row r="102" spans="2:19" ht="13.5" thickBot="1" x14ac:dyDescent="0.25">
      <c r="B102" s="71" t="s">
        <v>2669</v>
      </c>
      <c r="C102" s="6" t="s">
        <v>2453</v>
      </c>
      <c r="D102" s="11">
        <v>11019375</v>
      </c>
      <c r="E102" s="6"/>
      <c r="F102" s="6" t="s">
        <v>2466</v>
      </c>
      <c r="G102" s="18">
        <v>44586</v>
      </c>
      <c r="H102" s="6" t="s">
        <v>93</v>
      </c>
      <c r="I102" s="19">
        <v>5.22</v>
      </c>
      <c r="J102" s="14" t="s">
        <v>1074</v>
      </c>
      <c r="K102" s="14" t="s">
        <v>46</v>
      </c>
      <c r="L102" s="5">
        <v>3.6880000000000003E-2</v>
      </c>
      <c r="M102" s="5">
        <v>7.3499999999999996E-2</v>
      </c>
      <c r="N102" s="13">
        <v>214998000</v>
      </c>
      <c r="O102" s="13">
        <v>86.12</v>
      </c>
      <c r="P102" s="13">
        <v>185156.2776</v>
      </c>
      <c r="Q102" s="5">
        <v>4.9367541820999998E-2</v>
      </c>
      <c r="R102" s="5">
        <v>3.606334794E-3</v>
      </c>
      <c r="S102" s="53"/>
    </row>
    <row r="103" spans="2:19" ht="13.5" thickBot="1" x14ac:dyDescent="0.25">
      <c r="B103" s="71" t="s">
        <v>2689</v>
      </c>
      <c r="C103" s="6" t="s">
        <v>2453</v>
      </c>
      <c r="D103" s="11">
        <v>11019036</v>
      </c>
      <c r="E103" s="6"/>
      <c r="F103" s="6" t="s">
        <v>17</v>
      </c>
      <c r="G103" s="18">
        <v>44329</v>
      </c>
      <c r="H103" s="6" t="s">
        <v>578</v>
      </c>
      <c r="I103" s="19">
        <v>6.56</v>
      </c>
      <c r="J103" s="14" t="s">
        <v>1885</v>
      </c>
      <c r="K103" s="14" t="s">
        <v>47</v>
      </c>
      <c r="L103" s="5">
        <v>0.05</v>
      </c>
      <c r="M103" s="5">
        <v>8.8300000000000003E-2</v>
      </c>
      <c r="N103" s="13">
        <v>2324999.9700000002</v>
      </c>
      <c r="O103" s="13">
        <v>85.83</v>
      </c>
      <c r="P103" s="13">
        <v>7046.2781299999997</v>
      </c>
      <c r="Q103" s="5">
        <v>1.8787233930000001E-3</v>
      </c>
      <c r="R103" s="5">
        <v>1.3724210799999999E-4</v>
      </c>
      <c r="S103" s="53"/>
    </row>
    <row r="104" spans="2:19" ht="13.5" thickBot="1" x14ac:dyDescent="0.25">
      <c r="B104" s="17" t="s">
        <v>2730</v>
      </c>
      <c r="C104" s="6" t="s">
        <v>2453</v>
      </c>
      <c r="D104" s="11">
        <v>11019975</v>
      </c>
      <c r="E104" s="6"/>
      <c r="F104" s="6" t="s">
        <v>17</v>
      </c>
      <c r="G104" s="18">
        <v>44837</v>
      </c>
      <c r="H104" s="6" t="s">
        <v>578</v>
      </c>
      <c r="I104" s="19">
        <v>1.76</v>
      </c>
      <c r="J104" s="14" t="s">
        <v>1074</v>
      </c>
      <c r="K104" s="14" t="s">
        <v>50</v>
      </c>
      <c r="L104" s="5">
        <v>0.1075</v>
      </c>
      <c r="M104" s="5">
        <v>0.14000000000000001</v>
      </c>
      <c r="N104" s="13">
        <v>48838383.799999997</v>
      </c>
      <c r="O104" s="13">
        <v>100.52</v>
      </c>
      <c r="P104" s="13">
        <v>127605.72818000001</v>
      </c>
      <c r="Q104" s="5">
        <v>3.4023049091999998E-2</v>
      </c>
      <c r="R104" s="5">
        <v>2.4854084530000001E-3</v>
      </c>
      <c r="S104" s="53"/>
    </row>
  </sheetData>
  <mergeCells count="2">
    <mergeCell ref="B6:R6"/>
    <mergeCell ref="B7:R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Q28"/>
  <sheetViews>
    <sheetView rightToLeft="1" workbookViewId="0">
      <selection activeCell="G15" sqref="G15"/>
    </sheetView>
  </sheetViews>
  <sheetFormatPr defaultRowHeight="12.75" customHeight="1" x14ac:dyDescent="0.2"/>
  <cols>
    <col min="2" max="2" width="26.85546875" bestFit="1" customWidth="1"/>
    <col min="3" max="3" width="26.28515625" bestFit="1" customWidth="1"/>
    <col min="4" max="4" width="11.7109375" bestFit="1" customWidth="1"/>
    <col min="5" max="5" width="5.5703125" bestFit="1" customWidth="1"/>
    <col min="6" max="6" width="10.7109375" bestFit="1" customWidth="1"/>
    <col min="7" max="7" width="6" bestFit="1" customWidth="1"/>
    <col min="8" max="8" width="9.7109375" bestFit="1" customWidth="1"/>
    <col min="9" max="9" width="11.140625" bestFit="1" customWidth="1"/>
    <col min="10" max="11" width="13.85546875" bestFit="1" customWidth="1"/>
    <col min="12" max="12" width="7" bestFit="1" customWidth="1"/>
    <col min="13" max="13" width="13.140625" bestFit="1" customWidth="1"/>
    <col min="14" max="14" width="25.28515625" bestFit="1" customWidth="1"/>
    <col min="15" max="15" width="22.85546875" bestFit="1" customWidth="1"/>
  </cols>
  <sheetData>
    <row r="1" spans="2:17" ht="12.75" customHeight="1" x14ac:dyDescent="0.2">
      <c r="B1" s="1" t="s">
        <v>66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6" spans="2:17" s="25" customFormat="1" ht="12.75" customHeight="1" x14ac:dyDescent="0.2">
      <c r="B6" s="92" t="s">
        <v>2467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17" s="25" customFormat="1" ht="12.75" customHeight="1" x14ac:dyDescent="0.2">
      <c r="B7" s="105" t="s">
        <v>2468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17" s="25" customFormat="1" ht="12.75" customHeight="1" x14ac:dyDescent="0.2">
      <c r="B8" s="30" t="s">
        <v>68</v>
      </c>
      <c r="C8" s="30" t="s">
        <v>69</v>
      </c>
      <c r="D8" s="30" t="s">
        <v>70</v>
      </c>
      <c r="E8" s="30" t="s">
        <v>71</v>
      </c>
      <c r="F8" s="30" t="s">
        <v>72</v>
      </c>
      <c r="G8" s="30" t="s">
        <v>135</v>
      </c>
      <c r="H8" s="30" t="s">
        <v>73</v>
      </c>
      <c r="I8" s="30" t="s">
        <v>231</v>
      </c>
      <c r="J8" s="30" t="s">
        <v>75</v>
      </c>
      <c r="K8" s="30" t="s">
        <v>136</v>
      </c>
      <c r="L8" s="30" t="s">
        <v>137</v>
      </c>
      <c r="M8" s="30" t="s">
        <v>6</v>
      </c>
      <c r="N8" s="30" t="s">
        <v>77</v>
      </c>
      <c r="O8" s="30" t="s">
        <v>232</v>
      </c>
    </row>
    <row r="9" spans="2:17" ht="12.75" customHeight="1" x14ac:dyDescent="0.2">
      <c r="B9" s="2"/>
      <c r="C9" s="2"/>
      <c r="D9" s="2"/>
      <c r="E9" s="2"/>
      <c r="F9" s="2"/>
      <c r="G9" s="3" t="s">
        <v>142</v>
      </c>
      <c r="H9" s="2"/>
      <c r="I9" s="3" t="s">
        <v>9</v>
      </c>
      <c r="J9" s="3" t="s">
        <v>9</v>
      </c>
      <c r="K9" s="3" t="s">
        <v>143</v>
      </c>
      <c r="L9" s="3" t="s">
        <v>144</v>
      </c>
      <c r="M9" s="3" t="s">
        <v>8</v>
      </c>
      <c r="N9" s="3" t="s">
        <v>9</v>
      </c>
      <c r="O9" s="3" t="s">
        <v>9</v>
      </c>
    </row>
    <row r="10" spans="2:17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</row>
    <row r="11" spans="2:17" ht="12.75" customHeight="1" x14ac:dyDescent="0.2">
      <c r="B11" s="8" t="s">
        <v>2469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12">
        <v>3365166.2037499999</v>
      </c>
      <c r="N11" s="9">
        <v>1</v>
      </c>
      <c r="O11" s="9">
        <v>6.5544177741999998E-2</v>
      </c>
    </row>
    <row r="12" spans="2:17" ht="12.75" customHeight="1" x14ac:dyDescent="0.2">
      <c r="B12" s="8" t="s">
        <v>2470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12">
        <v>3365166.2037499999</v>
      </c>
      <c r="N12" s="9">
        <v>1</v>
      </c>
      <c r="O12" s="9">
        <v>6.5544177741999998E-2</v>
      </c>
    </row>
    <row r="13" spans="2:17" ht="12.75" customHeight="1" x14ac:dyDescent="0.2">
      <c r="B13" s="8" t="s">
        <v>2471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7" ht="12.75" customHeight="1" x14ac:dyDescent="0.2">
      <c r="B14" s="8" t="s">
        <v>2472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12">
        <v>3365166.2037499999</v>
      </c>
      <c r="N14" s="9">
        <v>1</v>
      </c>
      <c r="O14" s="9">
        <v>6.5544177741999998E-2</v>
      </c>
    </row>
    <row r="15" spans="2:17" ht="12.75" customHeight="1" x14ac:dyDescent="0.2">
      <c r="B15" s="17" t="s">
        <v>2473</v>
      </c>
      <c r="C15" s="6" t="s">
        <v>2474</v>
      </c>
      <c r="D15" s="11">
        <v>12</v>
      </c>
      <c r="E15" s="6" t="s">
        <v>92</v>
      </c>
      <c r="F15" s="6" t="s">
        <v>93</v>
      </c>
      <c r="G15" s="7">
        <v>0.99729999999999996</v>
      </c>
      <c r="H15" s="6" t="s">
        <v>46</v>
      </c>
      <c r="I15" s="5">
        <v>4.2000000000000003E-2</v>
      </c>
      <c r="J15" s="5">
        <v>4.2000000000000003E-2</v>
      </c>
      <c r="K15" s="13">
        <v>176100000</v>
      </c>
      <c r="L15" s="13">
        <v>100</v>
      </c>
      <c r="M15" s="13">
        <v>176100</v>
      </c>
      <c r="N15" s="5">
        <v>5.2330253346999998E-2</v>
      </c>
      <c r="O15" s="5">
        <v>3.429943426E-3</v>
      </c>
      <c r="P15" s="53">
        <f>+IFERROR(ROUND(K15*L15/100*VLOOKUP(H15,'סכום נכסי הקרן'!$C$47:$D$63,2,0),2)-M15*1000,"")</f>
        <v>0</v>
      </c>
      <c r="Q15" s="25" t="str">
        <f>IF(AND(J15&lt;&gt;0,M15=0),"חסר נתון","")</f>
        <v/>
      </c>
    </row>
    <row r="16" spans="2:17" ht="12.75" customHeight="1" x14ac:dyDescent="0.2">
      <c r="B16" s="17" t="s">
        <v>2475</v>
      </c>
      <c r="C16" s="6" t="s">
        <v>2476</v>
      </c>
      <c r="D16" s="11">
        <v>10</v>
      </c>
      <c r="E16" s="6" t="s">
        <v>92</v>
      </c>
      <c r="F16" s="6" t="s">
        <v>93</v>
      </c>
      <c r="G16" s="7">
        <v>0.73</v>
      </c>
      <c r="H16" s="6" t="s">
        <v>46</v>
      </c>
      <c r="I16" s="5">
        <v>3.2250000000000001E-2</v>
      </c>
      <c r="J16" s="5">
        <v>3.32E-2</v>
      </c>
      <c r="K16" s="13">
        <v>300000000</v>
      </c>
      <c r="L16" s="13">
        <v>100.8734</v>
      </c>
      <c r="M16" s="13">
        <v>302620.2</v>
      </c>
      <c r="N16" s="5">
        <v>8.9927267086999996E-2</v>
      </c>
      <c r="O16" s="5">
        <v>5.8942087769999997E-3</v>
      </c>
    </row>
    <row r="17" spans="2:15" ht="12.75" customHeight="1" x14ac:dyDescent="0.2">
      <c r="B17" s="17" t="s">
        <v>2477</v>
      </c>
      <c r="C17" s="6" t="s">
        <v>2478</v>
      </c>
      <c r="D17" s="11">
        <v>10</v>
      </c>
      <c r="E17" s="6" t="s">
        <v>92</v>
      </c>
      <c r="F17" s="6" t="s">
        <v>93</v>
      </c>
      <c r="G17" s="7">
        <v>0.97529999999999994</v>
      </c>
      <c r="H17" s="6" t="s">
        <v>46</v>
      </c>
      <c r="I17" s="5">
        <v>4.1500000000000002E-2</v>
      </c>
      <c r="J17" s="5">
        <v>4.1500000000000002E-2</v>
      </c>
      <c r="K17" s="13">
        <v>400000000</v>
      </c>
      <c r="L17" s="13">
        <v>100.09099999999999</v>
      </c>
      <c r="M17" s="13">
        <v>400364</v>
      </c>
      <c r="N17" s="5">
        <v>0.118973024141</v>
      </c>
      <c r="O17" s="5">
        <v>7.7979890399999998E-3</v>
      </c>
    </row>
    <row r="18" spans="2:15" ht="12.75" customHeight="1" x14ac:dyDescent="0.2">
      <c r="B18" s="17" t="s">
        <v>2479</v>
      </c>
      <c r="C18" s="6" t="s">
        <v>2480</v>
      </c>
      <c r="D18" s="11">
        <v>12</v>
      </c>
      <c r="E18" s="6" t="s">
        <v>92</v>
      </c>
      <c r="F18" s="6" t="s">
        <v>93</v>
      </c>
      <c r="G18" s="7">
        <v>0.9123</v>
      </c>
      <c r="H18" s="6" t="s">
        <v>46</v>
      </c>
      <c r="I18" s="5">
        <v>0.04</v>
      </c>
      <c r="J18" s="5">
        <v>0.04</v>
      </c>
      <c r="K18" s="13">
        <v>200000000</v>
      </c>
      <c r="L18" s="13">
        <v>100</v>
      </c>
      <c r="M18" s="13">
        <v>200000</v>
      </c>
      <c r="N18" s="5">
        <v>5.943242856E-2</v>
      </c>
      <c r="O18" s="5">
        <v>3.895449661E-3</v>
      </c>
    </row>
    <row r="19" spans="2:15" ht="12.75" customHeight="1" x14ac:dyDescent="0.2">
      <c r="B19" s="17" t="s">
        <v>2481</v>
      </c>
      <c r="C19" s="6" t="s">
        <v>2482</v>
      </c>
      <c r="D19" s="11">
        <v>20</v>
      </c>
      <c r="E19" s="6" t="s">
        <v>92</v>
      </c>
      <c r="F19" s="6" t="s">
        <v>93</v>
      </c>
      <c r="G19" s="7">
        <v>1.1399999999999999</v>
      </c>
      <c r="H19" s="6" t="s">
        <v>46</v>
      </c>
      <c r="I19" s="5">
        <v>2.2499999999999999E-2</v>
      </c>
      <c r="J19" s="5">
        <v>2.1600000000000001E-2</v>
      </c>
      <c r="K19" s="13">
        <v>700000000</v>
      </c>
      <c r="L19" s="13">
        <v>101.37779999999999</v>
      </c>
      <c r="M19" s="13">
        <v>709644.6</v>
      </c>
      <c r="N19" s="5">
        <v>0.21087950996499999</v>
      </c>
      <c r="O19" s="5">
        <v>1.3821924083E-2</v>
      </c>
    </row>
    <row r="20" spans="2:15" ht="12.75" customHeight="1" x14ac:dyDescent="0.2">
      <c r="B20" s="17" t="s">
        <v>2483</v>
      </c>
      <c r="C20" s="6" t="s">
        <v>2484</v>
      </c>
      <c r="D20" s="11">
        <v>10</v>
      </c>
      <c r="E20" s="6" t="s">
        <v>92</v>
      </c>
      <c r="F20" s="6" t="s">
        <v>93</v>
      </c>
      <c r="G20" s="7">
        <v>0.73</v>
      </c>
      <c r="H20" s="6" t="s">
        <v>46</v>
      </c>
      <c r="I20" s="5">
        <v>3.2250000000000001E-2</v>
      </c>
      <c r="J20" s="5">
        <v>3.39E-2</v>
      </c>
      <c r="K20" s="13">
        <v>300000000</v>
      </c>
      <c r="L20" s="13">
        <v>100.8734</v>
      </c>
      <c r="M20" s="13">
        <v>302620.2</v>
      </c>
      <c r="N20" s="5">
        <v>8.9927267086999996E-2</v>
      </c>
      <c r="O20" s="5">
        <v>5.8942087769999997E-3</v>
      </c>
    </row>
    <row r="21" spans="2:15" ht="12.75" customHeight="1" x14ac:dyDescent="0.2">
      <c r="B21" s="17" t="s">
        <v>2485</v>
      </c>
      <c r="C21" s="6" t="s">
        <v>2486</v>
      </c>
      <c r="D21" s="11">
        <v>20</v>
      </c>
      <c r="E21" s="6" t="s">
        <v>92</v>
      </c>
      <c r="F21" s="6" t="s">
        <v>93</v>
      </c>
      <c r="G21" s="7">
        <v>0.34</v>
      </c>
      <c r="H21" s="6" t="s">
        <v>46</v>
      </c>
      <c r="I21" s="5">
        <v>3.9E-2</v>
      </c>
      <c r="J21" s="5">
        <v>5.2699999999999997E-2</v>
      </c>
      <c r="K21" s="13">
        <v>170150000</v>
      </c>
      <c r="L21" s="13">
        <v>101.6225</v>
      </c>
      <c r="M21" s="13">
        <v>172910.68375</v>
      </c>
      <c r="N21" s="5">
        <v>5.1382509296000002E-2</v>
      </c>
      <c r="O21" s="5">
        <v>3.3678243220000002E-3</v>
      </c>
    </row>
    <row r="22" spans="2:15" ht="12.75" customHeight="1" x14ac:dyDescent="0.2">
      <c r="B22" s="17" t="s">
        <v>2487</v>
      </c>
      <c r="C22" s="6" t="s">
        <v>2488</v>
      </c>
      <c r="D22" s="11">
        <v>12</v>
      </c>
      <c r="E22" s="6" t="s">
        <v>92</v>
      </c>
      <c r="F22" s="6" t="s">
        <v>93</v>
      </c>
      <c r="G22" s="7">
        <v>0.85750000000000004</v>
      </c>
      <c r="H22" s="6" t="s">
        <v>46</v>
      </c>
      <c r="I22" s="5">
        <v>3.15E-2</v>
      </c>
      <c r="J22" s="5">
        <v>3.15E-2</v>
      </c>
      <c r="K22" s="13">
        <v>716000000</v>
      </c>
      <c r="L22" s="13">
        <v>100.3775</v>
      </c>
      <c r="M22" s="13">
        <v>718702.9</v>
      </c>
      <c r="N22" s="5">
        <v>0.213571293803</v>
      </c>
      <c r="O22" s="5">
        <v>1.3998354841E-2</v>
      </c>
    </row>
    <row r="23" spans="2:15" ht="12.75" customHeight="1" x14ac:dyDescent="0.2">
      <c r="B23" s="17" t="s">
        <v>2489</v>
      </c>
      <c r="C23" s="6" t="s">
        <v>2490</v>
      </c>
      <c r="D23" s="11">
        <v>12</v>
      </c>
      <c r="E23" s="6" t="s">
        <v>92</v>
      </c>
      <c r="F23" s="6" t="s">
        <v>93</v>
      </c>
      <c r="G23" s="7">
        <v>0.86029999999999995</v>
      </c>
      <c r="H23" s="6" t="s">
        <v>46</v>
      </c>
      <c r="I23" s="5">
        <v>4.1500000000000002E-2</v>
      </c>
      <c r="J23" s="5">
        <v>4.1500000000000002E-2</v>
      </c>
      <c r="K23" s="13">
        <v>380000000</v>
      </c>
      <c r="L23" s="13">
        <v>100.57989999999999</v>
      </c>
      <c r="M23" s="13">
        <v>382203.62</v>
      </c>
      <c r="N23" s="5">
        <v>0.11357644670600001</v>
      </c>
      <c r="O23" s="5">
        <v>7.4442748100000001E-3</v>
      </c>
    </row>
    <row r="24" spans="2:15" ht="12.75" customHeight="1" x14ac:dyDescent="0.2">
      <c r="B24" s="8" t="s">
        <v>2491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ht="12.75" customHeight="1" x14ac:dyDescent="0.2">
      <c r="B25" s="8" t="s">
        <v>2492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ht="12.75" customHeight="1" x14ac:dyDescent="0.2">
      <c r="B26" s="8" t="s">
        <v>2493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ht="12.75" customHeight="1" x14ac:dyDescent="0.2">
      <c r="B27" s="8" t="s">
        <v>2494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ht="12.75" customHeight="1" x14ac:dyDescent="0.2">
      <c r="B28" s="8" t="s">
        <v>2495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J38"/>
  <sheetViews>
    <sheetView rightToLeft="1" topLeftCell="A7" workbookViewId="0">
      <selection activeCell="C26" sqref="C26:C32"/>
    </sheetView>
  </sheetViews>
  <sheetFormatPr defaultRowHeight="12.75" customHeight="1" x14ac:dyDescent="0.2"/>
  <cols>
    <col min="2" max="2" width="32.140625" bestFit="1" customWidth="1"/>
    <col min="3" max="3" width="26.28515625" bestFit="1" customWidth="1"/>
    <col min="4" max="4" width="14.28515625" bestFit="1" customWidth="1"/>
    <col min="5" max="5" width="27.7109375" bestFit="1" customWidth="1"/>
    <col min="6" max="6" width="13.28515625" bestFit="1" customWidth="1"/>
    <col min="7" max="7" width="11.85546875" bestFit="1" customWidth="1"/>
    <col min="8" max="8" width="25.28515625" bestFit="1" customWidth="1"/>
    <col min="9" max="9" width="22.85546875" bestFit="1" customWidth="1"/>
    <col min="10" max="10" width="48.85546875" bestFit="1" customWidth="1"/>
  </cols>
  <sheetData>
    <row r="1" spans="2:10" ht="12.75" customHeight="1" x14ac:dyDescent="0.2">
      <c r="B1" s="1" t="s">
        <v>66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6" spans="2:10" s="25" customFormat="1" ht="12.75" customHeight="1" x14ac:dyDescent="0.2">
      <c r="B6" s="92" t="s">
        <v>2496</v>
      </c>
      <c r="C6" s="93"/>
      <c r="D6" s="93"/>
      <c r="E6" s="93"/>
      <c r="F6" s="93"/>
      <c r="G6" s="93"/>
      <c r="H6" s="93"/>
      <c r="I6" s="93"/>
      <c r="J6" s="94"/>
    </row>
    <row r="7" spans="2:10" s="25" customFormat="1" ht="12.75" customHeight="1" x14ac:dyDescent="0.2">
      <c r="B7" s="30" t="s">
        <v>68</v>
      </c>
      <c r="C7" s="30" t="s">
        <v>2497</v>
      </c>
      <c r="D7" s="30" t="s">
        <v>2498</v>
      </c>
      <c r="E7" s="30" t="s">
        <v>2499</v>
      </c>
      <c r="F7" s="30" t="s">
        <v>73</v>
      </c>
      <c r="G7" s="30" t="s">
        <v>2500</v>
      </c>
      <c r="H7" s="30" t="s">
        <v>77</v>
      </c>
      <c r="I7" s="30" t="s">
        <v>232</v>
      </c>
      <c r="J7" s="30" t="s">
        <v>2501</v>
      </c>
    </row>
    <row r="8" spans="2:10" s="25" customFormat="1" ht="12.75" customHeight="1" x14ac:dyDescent="0.2">
      <c r="B8" s="29"/>
      <c r="C8" s="30" t="s">
        <v>141</v>
      </c>
      <c r="D8" s="29"/>
      <c r="E8" s="30" t="s">
        <v>9</v>
      </c>
      <c r="F8" s="29"/>
      <c r="G8" s="30" t="s">
        <v>8</v>
      </c>
      <c r="H8" s="30" t="s">
        <v>9</v>
      </c>
      <c r="I8" s="30" t="s">
        <v>9</v>
      </c>
      <c r="J8" s="30" t="s">
        <v>2502</v>
      </c>
    </row>
    <row r="9" spans="2:10" ht="12.75" customHeight="1" x14ac:dyDescent="0.2">
      <c r="B9" s="2"/>
      <c r="C9" s="3" t="s">
        <v>10</v>
      </c>
      <c r="D9" s="3" t="s">
        <v>11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</row>
    <row r="10" spans="2:10" ht="12.75" customHeight="1" x14ac:dyDescent="0.2">
      <c r="B10" s="8" t="s">
        <v>2503</v>
      </c>
      <c r="C10" s="4"/>
      <c r="D10" s="4"/>
      <c r="E10" s="4"/>
      <c r="F10" s="4"/>
      <c r="G10" s="12">
        <v>938990.82539999997</v>
      </c>
      <c r="H10" s="9">
        <v>1</v>
      </c>
      <c r="I10" s="9">
        <v>1.8288957463000001E-2</v>
      </c>
      <c r="J10" s="4"/>
    </row>
    <row r="11" spans="2:10" ht="12.75" customHeight="1" x14ac:dyDescent="0.2">
      <c r="B11" s="8" t="s">
        <v>2504</v>
      </c>
      <c r="C11" s="4"/>
      <c r="D11" s="4"/>
      <c r="E11" s="4"/>
      <c r="F11" s="4"/>
      <c r="G11" s="12">
        <v>658301.78816</v>
      </c>
      <c r="H11" s="9">
        <v>0.70107371696499998</v>
      </c>
      <c r="I11" s="9">
        <v>1.2821907388000001E-2</v>
      </c>
      <c r="J11" s="4"/>
    </row>
    <row r="12" spans="2:10" ht="12.75" customHeight="1" thickBot="1" x14ac:dyDescent="0.25">
      <c r="B12" s="8" t="s">
        <v>2505</v>
      </c>
      <c r="C12" s="4"/>
      <c r="D12" s="4"/>
      <c r="E12" s="4"/>
      <c r="F12" s="4"/>
      <c r="G12" s="12">
        <v>63528</v>
      </c>
      <c r="H12" s="9">
        <v>6.7655613113000002E-2</v>
      </c>
      <c r="I12" s="9">
        <v>6.1421138780000002E-3</v>
      </c>
      <c r="J12" s="4"/>
    </row>
    <row r="13" spans="2:10" ht="12.75" customHeight="1" thickBot="1" x14ac:dyDescent="0.25">
      <c r="B13" s="10" t="s">
        <v>2506</v>
      </c>
      <c r="C13" s="18">
        <v>44629</v>
      </c>
      <c r="D13" s="6" t="s">
        <v>2507</v>
      </c>
      <c r="E13" s="5">
        <v>0</v>
      </c>
      <c r="F13" s="6" t="s">
        <v>46</v>
      </c>
      <c r="G13" s="13">
        <v>63528</v>
      </c>
      <c r="H13" s="5">
        <v>6.7655613113000002E-2</v>
      </c>
      <c r="I13" s="5">
        <v>1.23735063E-3</v>
      </c>
      <c r="J13" s="83" t="s">
        <v>2648</v>
      </c>
    </row>
    <row r="14" spans="2:10" ht="12.75" customHeight="1" thickBot="1" x14ac:dyDescent="0.25">
      <c r="B14" s="8" t="s">
        <v>2508</v>
      </c>
      <c r="C14" s="4"/>
      <c r="D14" s="4"/>
      <c r="E14" s="4"/>
      <c r="F14" s="4"/>
      <c r="G14" s="12">
        <v>594773.78816</v>
      </c>
      <c r="H14" s="9">
        <v>0.63341810385200004</v>
      </c>
      <c r="I14" s="9">
        <v>1.2146843585000001E-2</v>
      </c>
      <c r="J14" s="82"/>
    </row>
    <row r="15" spans="2:10" ht="12.75" customHeight="1" thickBot="1" x14ac:dyDescent="0.25">
      <c r="B15" s="10" t="s">
        <v>2509</v>
      </c>
      <c r="C15" s="18">
        <v>44783</v>
      </c>
      <c r="D15" s="6" t="s">
        <v>2510</v>
      </c>
      <c r="E15" s="5">
        <v>0</v>
      </c>
      <c r="F15" s="6" t="s">
        <v>46</v>
      </c>
      <c r="G15" s="13">
        <v>98217.722469999993</v>
      </c>
      <c r="H15" s="5">
        <v>0.104599235491</v>
      </c>
      <c r="I15" s="5">
        <v>1.913010968E-3</v>
      </c>
      <c r="J15" s="83" t="s">
        <v>2649</v>
      </c>
    </row>
    <row r="16" spans="2:10" ht="12.75" customHeight="1" thickBot="1" x14ac:dyDescent="0.25">
      <c r="B16" s="10" t="s">
        <v>2511</v>
      </c>
      <c r="C16" s="18">
        <v>44815</v>
      </c>
      <c r="D16" s="6" t="s">
        <v>2512</v>
      </c>
      <c r="E16" s="5">
        <v>0</v>
      </c>
      <c r="F16" s="6" t="s">
        <v>46</v>
      </c>
      <c r="G16" s="13">
        <v>111791.63238</v>
      </c>
      <c r="H16" s="5">
        <v>0.119055084837</v>
      </c>
      <c r="I16" s="5">
        <v>2.1773933819999999E-3</v>
      </c>
      <c r="J16" s="83" t="s">
        <v>2650</v>
      </c>
    </row>
    <row r="17" spans="2:10" ht="12.75" customHeight="1" thickBot="1" x14ac:dyDescent="0.25">
      <c r="B17" s="10" t="s">
        <v>2513</v>
      </c>
      <c r="C17" s="18">
        <v>44795</v>
      </c>
      <c r="D17" s="6" t="s">
        <v>2510</v>
      </c>
      <c r="E17" s="5">
        <v>0</v>
      </c>
      <c r="F17" s="6" t="s">
        <v>46</v>
      </c>
      <c r="G17" s="13">
        <v>156921.52713</v>
      </c>
      <c r="H17" s="5">
        <v>0.167117210184</v>
      </c>
      <c r="I17" s="5">
        <v>3.056399548E-3</v>
      </c>
      <c r="J17" s="83" t="s">
        <v>2651</v>
      </c>
    </row>
    <row r="18" spans="2:10" ht="12.75" customHeight="1" thickBot="1" x14ac:dyDescent="0.25">
      <c r="B18" s="10" t="s">
        <v>2514</v>
      </c>
      <c r="C18" s="18">
        <v>44706</v>
      </c>
      <c r="D18" s="6" t="s">
        <v>2510</v>
      </c>
      <c r="E18" s="5">
        <v>0</v>
      </c>
      <c r="F18" s="6" t="s">
        <v>46</v>
      </c>
      <c r="G18" s="13">
        <v>54613.055990000001</v>
      </c>
      <c r="H18" s="5">
        <v>5.8161437270999997E-2</v>
      </c>
      <c r="I18" s="5">
        <v>1.0637120520000001E-3</v>
      </c>
      <c r="J18" s="83" t="s">
        <v>2652</v>
      </c>
    </row>
    <row r="19" spans="2:10" ht="12.75" customHeight="1" thickBot="1" x14ac:dyDescent="0.25">
      <c r="B19" s="10" t="s">
        <v>2515</v>
      </c>
      <c r="C19" s="18">
        <v>44815</v>
      </c>
      <c r="D19" s="6" t="s">
        <v>2510</v>
      </c>
      <c r="E19" s="5">
        <v>0</v>
      </c>
      <c r="F19" s="6" t="s">
        <v>46</v>
      </c>
      <c r="G19" s="13">
        <v>173229.85019</v>
      </c>
      <c r="H19" s="5">
        <v>0.18448513606700001</v>
      </c>
      <c r="I19" s="5">
        <v>3.3740408059999998E-3</v>
      </c>
      <c r="J19" s="81" t="s">
        <v>2516</v>
      </c>
    </row>
    <row r="20" spans="2:10" ht="12.75" customHeight="1" thickBot="1" x14ac:dyDescent="0.25">
      <c r="B20" s="8" t="s">
        <v>2517</v>
      </c>
      <c r="C20" s="4"/>
      <c r="D20" s="4"/>
      <c r="E20" s="4"/>
      <c r="F20" s="4"/>
      <c r="G20" s="12">
        <v>280689.03723999998</v>
      </c>
      <c r="H20" s="9">
        <v>0.29892628303399998</v>
      </c>
      <c r="I20" s="9">
        <v>5.4670500750000003E-3</v>
      </c>
      <c r="J20" s="4"/>
    </row>
    <row r="21" spans="2:10" ht="12.75" customHeight="1" thickBot="1" x14ac:dyDescent="0.25">
      <c r="B21" s="8" t="s">
        <v>2518</v>
      </c>
      <c r="C21" s="4"/>
      <c r="D21" s="4"/>
      <c r="E21" s="4"/>
      <c r="F21" s="4"/>
      <c r="G21" s="12">
        <v>251820.13242000001</v>
      </c>
      <c r="H21" s="9">
        <v>0.268181675058</v>
      </c>
      <c r="I21" s="9">
        <v>6.1421138780000002E-3</v>
      </c>
      <c r="J21" s="4"/>
    </row>
    <row r="22" spans="2:10" ht="12.75" customHeight="1" thickBot="1" x14ac:dyDescent="0.25">
      <c r="B22" s="10" t="s">
        <v>2519</v>
      </c>
      <c r="C22" s="18">
        <v>44803</v>
      </c>
      <c r="D22" s="6" t="s">
        <v>2510</v>
      </c>
      <c r="E22" s="5">
        <v>0</v>
      </c>
      <c r="F22" s="6" t="s">
        <v>47</v>
      </c>
      <c r="G22" s="13">
        <v>14515.36011</v>
      </c>
      <c r="H22" s="5">
        <v>1.5458468514E-2</v>
      </c>
      <c r="I22" s="5">
        <v>2.8271927300000001E-4</v>
      </c>
      <c r="J22" s="79" t="s">
        <v>2520</v>
      </c>
    </row>
    <row r="23" spans="2:10" ht="12.75" customHeight="1" thickBot="1" x14ac:dyDescent="0.25">
      <c r="B23" s="10" t="s">
        <v>2521</v>
      </c>
      <c r="C23" s="18">
        <v>44642</v>
      </c>
      <c r="D23" s="6" t="s">
        <v>2510</v>
      </c>
      <c r="E23" s="5">
        <v>0</v>
      </c>
      <c r="F23" s="6" t="s">
        <v>47</v>
      </c>
      <c r="G23" s="13">
        <v>6957.5623100000003</v>
      </c>
      <c r="H23" s="5">
        <v>7.4096169219999997E-3</v>
      </c>
      <c r="I23" s="5">
        <v>1.35514168E-4</v>
      </c>
      <c r="J23" s="79" t="s">
        <v>2522</v>
      </c>
    </row>
    <row r="24" spans="2:10" ht="12.75" customHeight="1" thickBot="1" x14ac:dyDescent="0.25">
      <c r="B24" s="10" t="s">
        <v>2523</v>
      </c>
      <c r="C24" s="18">
        <v>44920</v>
      </c>
      <c r="D24" s="6" t="s">
        <v>2524</v>
      </c>
      <c r="E24" s="5">
        <v>0.37230000000000002</v>
      </c>
      <c r="F24" s="6" t="s">
        <v>47</v>
      </c>
      <c r="G24" s="13">
        <v>58254.701500000003</v>
      </c>
      <c r="H24" s="5">
        <v>6.2039691894E-2</v>
      </c>
      <c r="I24" s="5">
        <v>1.134641286E-3</v>
      </c>
      <c r="J24" s="79" t="s">
        <v>2525</v>
      </c>
    </row>
    <row r="25" spans="2:10" ht="12.75" customHeight="1" thickBot="1" x14ac:dyDescent="0.25">
      <c r="B25" s="10" t="s">
        <v>2526</v>
      </c>
      <c r="C25" s="18">
        <v>44755</v>
      </c>
      <c r="D25" s="6" t="s">
        <v>2507</v>
      </c>
      <c r="E25" s="5">
        <v>0</v>
      </c>
      <c r="F25" s="6" t="s">
        <v>49</v>
      </c>
      <c r="G25" s="13">
        <v>11924.42454</v>
      </c>
      <c r="H25" s="5">
        <v>1.2699191746E-2</v>
      </c>
      <c r="I25" s="5">
        <v>2.3225497699999999E-4</v>
      </c>
      <c r="J25" s="79" t="s">
        <v>2527</v>
      </c>
    </row>
    <row r="26" spans="2:10" ht="12.75" customHeight="1" thickBot="1" x14ac:dyDescent="0.25">
      <c r="B26" s="10" t="s">
        <v>2528</v>
      </c>
      <c r="C26" s="18">
        <v>44920</v>
      </c>
      <c r="D26" s="6" t="s">
        <v>2524</v>
      </c>
      <c r="E26" s="5">
        <v>-5.3199999999999997E-2</v>
      </c>
      <c r="F26" s="6" t="s">
        <v>47</v>
      </c>
      <c r="G26" s="13">
        <v>3457.9866200000001</v>
      </c>
      <c r="H26" s="5">
        <v>3.6826628399999999E-3</v>
      </c>
      <c r="I26" s="5">
        <v>6.7352064037387699E-5</v>
      </c>
      <c r="J26" s="79" t="s">
        <v>2529</v>
      </c>
    </row>
    <row r="27" spans="2:10" ht="12.75" customHeight="1" thickBot="1" x14ac:dyDescent="0.25">
      <c r="B27" s="10" t="s">
        <v>2530</v>
      </c>
      <c r="C27" s="18">
        <v>44920</v>
      </c>
      <c r="D27" s="6" t="s">
        <v>2524</v>
      </c>
      <c r="E27" s="5">
        <v>-6.6000000000000003E-2</v>
      </c>
      <c r="F27" s="6" t="s">
        <v>47</v>
      </c>
      <c r="G27" s="13">
        <v>17767.88623</v>
      </c>
      <c r="H27" s="5">
        <v>1.8922321442000001E-2</v>
      </c>
      <c r="I27" s="5">
        <v>3.46069531E-4</v>
      </c>
      <c r="J27" s="79" t="s">
        <v>2531</v>
      </c>
    </row>
    <row r="28" spans="2:10" ht="12.75" customHeight="1" thickBot="1" x14ac:dyDescent="0.25">
      <c r="B28" s="10" t="s">
        <v>2532</v>
      </c>
      <c r="C28" s="18">
        <v>44920</v>
      </c>
      <c r="D28" s="6" t="s">
        <v>2524</v>
      </c>
      <c r="E28" s="5">
        <v>-0.11550000000000001</v>
      </c>
      <c r="F28" s="6" t="s">
        <v>47</v>
      </c>
      <c r="G28" s="13">
        <v>23072.104749999999</v>
      </c>
      <c r="H28" s="5">
        <v>2.4571171651E-2</v>
      </c>
      <c r="I28" s="5">
        <v>4.4938111299999998E-4</v>
      </c>
      <c r="J28" s="79" t="s">
        <v>2533</v>
      </c>
    </row>
    <row r="29" spans="2:10" ht="12.75" customHeight="1" thickBot="1" x14ac:dyDescent="0.25">
      <c r="B29" s="10" t="s">
        <v>2534</v>
      </c>
      <c r="C29" s="18">
        <v>44920</v>
      </c>
      <c r="D29" s="6" t="s">
        <v>2524</v>
      </c>
      <c r="E29" s="5">
        <v>0.37180000000000002</v>
      </c>
      <c r="F29" s="6" t="s">
        <v>47</v>
      </c>
      <c r="G29" s="13">
        <v>15711.54046</v>
      </c>
      <c r="H29" s="5">
        <v>1.6732368447999999E-2</v>
      </c>
      <c r="I29" s="5">
        <v>3.0601757399999999E-4</v>
      </c>
      <c r="J29" s="79" t="s">
        <v>2535</v>
      </c>
    </row>
    <row r="30" spans="2:10" ht="12.75" customHeight="1" thickBot="1" x14ac:dyDescent="0.25">
      <c r="B30" s="10" t="s">
        <v>2536</v>
      </c>
      <c r="C30" s="18">
        <v>44920</v>
      </c>
      <c r="D30" s="6" t="s">
        <v>2524</v>
      </c>
      <c r="E30" s="5">
        <v>7.3000000000000001E-3</v>
      </c>
      <c r="F30" s="6" t="s">
        <v>47</v>
      </c>
      <c r="G30" s="13">
        <v>11036.853810000001</v>
      </c>
      <c r="H30" s="5">
        <v>1.1753952765999999E-2</v>
      </c>
      <c r="I30" s="5">
        <v>2.1496754199999999E-4</v>
      </c>
      <c r="J30" s="79" t="s">
        <v>2537</v>
      </c>
    </row>
    <row r="31" spans="2:10" ht="12.75" customHeight="1" thickBot="1" x14ac:dyDescent="0.25">
      <c r="B31" s="10" t="s">
        <v>2538</v>
      </c>
      <c r="C31" s="18">
        <v>44920</v>
      </c>
      <c r="D31" s="6" t="s">
        <v>2524</v>
      </c>
      <c r="E31" s="5">
        <v>0.29970000000000002</v>
      </c>
      <c r="F31" s="6" t="s">
        <v>47</v>
      </c>
      <c r="G31" s="13">
        <v>12658.350689999999</v>
      </c>
      <c r="H31" s="5">
        <v>1.3480803376E-2</v>
      </c>
      <c r="I31" s="5">
        <v>2.46549839E-4</v>
      </c>
      <c r="J31" s="79" t="s">
        <v>2537</v>
      </c>
    </row>
    <row r="32" spans="2:10" ht="12.75" customHeight="1" thickBot="1" x14ac:dyDescent="0.25">
      <c r="B32" s="10" t="s">
        <v>2539</v>
      </c>
      <c r="C32" s="18">
        <v>44920</v>
      </c>
      <c r="D32" s="6" t="s">
        <v>2524</v>
      </c>
      <c r="E32" s="5">
        <v>2.87E-2</v>
      </c>
      <c r="F32" s="6" t="s">
        <v>47</v>
      </c>
      <c r="G32" s="13">
        <v>53133.113080000003</v>
      </c>
      <c r="H32" s="5">
        <v>5.6585337834999999E-2</v>
      </c>
      <c r="I32" s="5">
        <v>1.034886836E-3</v>
      </c>
      <c r="J32" s="79" t="s">
        <v>2540</v>
      </c>
    </row>
    <row r="33" spans="2:10" ht="12.75" customHeight="1" thickBot="1" x14ac:dyDescent="0.25">
      <c r="B33" s="10" t="s">
        <v>2541</v>
      </c>
      <c r="C33" s="18">
        <v>44768</v>
      </c>
      <c r="D33" s="6" t="s">
        <v>2542</v>
      </c>
      <c r="E33" s="5">
        <v>0</v>
      </c>
      <c r="F33" s="6" t="s">
        <v>47</v>
      </c>
      <c r="G33" s="13">
        <v>23330.248319999999</v>
      </c>
      <c r="H33" s="5">
        <v>2.4846087616999999E-2</v>
      </c>
      <c r="I33" s="5">
        <v>4.5440903900000003E-4</v>
      </c>
      <c r="J33" s="79" t="s">
        <v>2543</v>
      </c>
    </row>
    <row r="34" spans="2:10" ht="12.75" customHeight="1" thickBot="1" x14ac:dyDescent="0.25">
      <c r="B34" s="8" t="s">
        <v>2544</v>
      </c>
      <c r="C34" s="4"/>
      <c r="D34" s="4"/>
      <c r="E34" s="4"/>
      <c r="F34" s="4"/>
      <c r="G34" s="12">
        <v>28868.90482</v>
      </c>
      <c r="H34" s="9">
        <v>3.0744607976E-2</v>
      </c>
      <c r="I34" s="9">
        <v>1.2146843585000001E-2</v>
      </c>
      <c r="J34" s="80"/>
    </row>
    <row r="35" spans="2:10" ht="12.75" customHeight="1" thickBot="1" x14ac:dyDescent="0.25">
      <c r="B35" s="10" t="s">
        <v>2545</v>
      </c>
      <c r="C35" s="18">
        <v>44845</v>
      </c>
      <c r="D35" s="14" t="s">
        <v>2510</v>
      </c>
      <c r="E35" s="5">
        <v>0</v>
      </c>
      <c r="F35" s="14" t="s">
        <v>47</v>
      </c>
      <c r="G35" s="13">
        <v>14143.09837</v>
      </c>
      <c r="H35" s="5">
        <v>1.5062019762999999E-2</v>
      </c>
      <c r="I35" s="5">
        <v>2.7546863800000001E-4</v>
      </c>
      <c r="J35" s="79" t="s">
        <v>2647</v>
      </c>
    </row>
    <row r="36" spans="2:10" ht="12.75" customHeight="1" thickBot="1" x14ac:dyDescent="0.25">
      <c r="B36" s="10" t="s">
        <v>2519</v>
      </c>
      <c r="C36" s="18">
        <v>44642</v>
      </c>
      <c r="D36" s="6" t="s">
        <v>2510</v>
      </c>
      <c r="E36" s="5">
        <v>0</v>
      </c>
      <c r="F36" s="6" t="s">
        <v>47</v>
      </c>
      <c r="G36" s="13">
        <v>3449.8076099999998</v>
      </c>
      <c r="H36" s="5">
        <v>3.6739524139999999E-3</v>
      </c>
      <c r="I36" s="5">
        <v>6.7192759428718495E-5</v>
      </c>
      <c r="J36" s="79" t="s">
        <v>2546</v>
      </c>
    </row>
    <row r="37" spans="2:10" ht="12.75" customHeight="1" thickBot="1" x14ac:dyDescent="0.25">
      <c r="B37" s="10" t="s">
        <v>2547</v>
      </c>
      <c r="C37" s="18">
        <v>44684</v>
      </c>
      <c r="D37" s="6" t="s">
        <v>2510</v>
      </c>
      <c r="E37" s="5">
        <v>0</v>
      </c>
      <c r="F37" s="6" t="s">
        <v>47</v>
      </c>
      <c r="G37" s="13">
        <v>3105.9096300000001</v>
      </c>
      <c r="H37" s="5">
        <v>3.3077103049999998E-3</v>
      </c>
      <c r="I37" s="5">
        <v>6.0494573080244901E-5</v>
      </c>
      <c r="J37" s="79" t="s">
        <v>2548</v>
      </c>
    </row>
    <row r="38" spans="2:10" ht="12.75" customHeight="1" thickBot="1" x14ac:dyDescent="0.25">
      <c r="B38" s="10" t="s">
        <v>2549</v>
      </c>
      <c r="C38" s="18">
        <v>44756</v>
      </c>
      <c r="D38" s="6" t="s">
        <v>2510</v>
      </c>
      <c r="E38" s="5">
        <v>0</v>
      </c>
      <c r="F38" s="6" t="s">
        <v>47</v>
      </c>
      <c r="G38" s="13">
        <v>8170.0892100000001</v>
      </c>
      <c r="H38" s="5">
        <v>8.7009254919999997E-3</v>
      </c>
      <c r="I38" s="5">
        <v>1.59130856E-4</v>
      </c>
      <c r="J38" s="79" t="s">
        <v>2550</v>
      </c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29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66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6" spans="2:11" s="25" customFormat="1" ht="12.75" customHeight="1" x14ac:dyDescent="0.2">
      <c r="B6" s="92" t="s">
        <v>2551</v>
      </c>
      <c r="C6" s="93"/>
      <c r="D6" s="93"/>
      <c r="E6" s="93"/>
      <c r="F6" s="93"/>
      <c r="G6" s="93"/>
      <c r="H6" s="93"/>
      <c r="I6" s="93"/>
      <c r="J6" s="93"/>
      <c r="K6" s="94"/>
    </row>
    <row r="7" spans="2:11" s="25" customFormat="1" ht="12.75" customHeight="1" x14ac:dyDescent="0.2">
      <c r="B7" s="30" t="s">
        <v>68</v>
      </c>
      <c r="C7" s="30" t="s">
        <v>70</v>
      </c>
      <c r="D7" s="30" t="s">
        <v>71</v>
      </c>
      <c r="E7" s="30" t="s">
        <v>72</v>
      </c>
      <c r="F7" s="30" t="s">
        <v>231</v>
      </c>
      <c r="G7" s="30" t="s">
        <v>73</v>
      </c>
      <c r="H7" s="30" t="s">
        <v>75</v>
      </c>
      <c r="I7" s="30" t="s">
        <v>6</v>
      </c>
      <c r="J7" s="30" t="s">
        <v>77</v>
      </c>
      <c r="K7" s="30" t="s">
        <v>232</v>
      </c>
    </row>
    <row r="8" spans="2:11" s="25" customFormat="1" ht="12.75" customHeight="1" x14ac:dyDescent="0.2">
      <c r="B8" s="29"/>
      <c r="C8" s="29"/>
      <c r="D8" s="29"/>
      <c r="E8" s="29"/>
      <c r="F8" s="30" t="s">
        <v>9</v>
      </c>
      <c r="G8" s="29"/>
      <c r="H8" s="30" t="s">
        <v>9</v>
      </c>
      <c r="I8" s="30" t="s">
        <v>8</v>
      </c>
      <c r="J8" s="30" t="s">
        <v>9</v>
      </c>
      <c r="K8" s="30" t="s">
        <v>9</v>
      </c>
    </row>
    <row r="9" spans="2:11" ht="12.75" customHeight="1" x14ac:dyDescent="0.2">
      <c r="B9" s="2"/>
      <c r="C9" s="3" t="s">
        <v>10</v>
      </c>
      <c r="D9" s="3" t="s">
        <v>11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</row>
    <row r="10" spans="2:11" ht="12.75" customHeight="1" x14ac:dyDescent="0.2">
      <c r="B10" s="8" t="s">
        <v>2552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ht="12.75" customHeight="1" x14ac:dyDescent="0.2">
      <c r="B11" s="8" t="s">
        <v>2553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ht="12.75" customHeight="1" x14ac:dyDescent="0.2">
      <c r="B12" s="8" t="s">
        <v>2554</v>
      </c>
      <c r="C12" s="4"/>
      <c r="D12" s="4"/>
      <c r="E12" s="4"/>
      <c r="F12" s="4"/>
      <c r="G12" s="4"/>
      <c r="H12" s="4"/>
      <c r="I12" s="4"/>
      <c r="J12" s="4"/>
      <c r="K12" s="4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K1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9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66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6" spans="2:11" s="25" customFormat="1" ht="12.75" customHeight="1" x14ac:dyDescent="0.2">
      <c r="B6" s="92" t="s">
        <v>2555</v>
      </c>
      <c r="C6" s="93"/>
      <c r="D6" s="93"/>
      <c r="E6" s="93"/>
      <c r="F6" s="93"/>
      <c r="G6" s="93"/>
      <c r="H6" s="93"/>
      <c r="I6" s="93"/>
      <c r="J6" s="93"/>
      <c r="K6" s="94"/>
    </row>
    <row r="7" spans="2:11" s="25" customFormat="1" ht="12.75" customHeight="1" x14ac:dyDescent="0.2">
      <c r="B7" s="30" t="s">
        <v>68</v>
      </c>
      <c r="C7" s="30" t="s">
        <v>2556</v>
      </c>
      <c r="D7" s="30" t="s">
        <v>71</v>
      </c>
      <c r="E7" s="30" t="s">
        <v>72</v>
      </c>
      <c r="F7" s="30" t="s">
        <v>231</v>
      </c>
      <c r="G7" s="30" t="s">
        <v>73</v>
      </c>
      <c r="H7" s="30" t="s">
        <v>75</v>
      </c>
      <c r="I7" s="30" t="s">
        <v>6</v>
      </c>
      <c r="J7" s="30" t="s">
        <v>77</v>
      </c>
      <c r="K7" s="30" t="s">
        <v>232</v>
      </c>
    </row>
    <row r="8" spans="2:11" s="25" customFormat="1" ht="12.75" customHeight="1" x14ac:dyDescent="0.2">
      <c r="B8" s="29"/>
      <c r="C8" s="29"/>
      <c r="D8" s="29"/>
      <c r="E8" s="29"/>
      <c r="F8" s="30" t="s">
        <v>9</v>
      </c>
      <c r="G8" s="29"/>
      <c r="H8" s="30" t="s">
        <v>9</v>
      </c>
      <c r="I8" s="30" t="s">
        <v>8</v>
      </c>
      <c r="J8" s="30" t="s">
        <v>9</v>
      </c>
      <c r="K8" s="30" t="s">
        <v>9</v>
      </c>
    </row>
    <row r="9" spans="2:11" ht="12.75" customHeight="1" x14ac:dyDescent="0.2">
      <c r="B9" s="2"/>
      <c r="C9" s="3" t="s">
        <v>10</v>
      </c>
      <c r="D9" s="3" t="s">
        <v>11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</row>
    <row r="10" spans="2:11" ht="12.75" customHeight="1" x14ac:dyDescent="0.2">
      <c r="B10" s="23" t="s">
        <v>2557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ht="12.75" customHeight="1" x14ac:dyDescent="0.2">
      <c r="B11" s="24" t="s">
        <v>2558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ht="12.75" customHeight="1" x14ac:dyDescent="0.2">
      <c r="B12" s="8" t="s">
        <v>2559</v>
      </c>
      <c r="C12" s="4"/>
      <c r="D12" s="4"/>
      <c r="E12" s="4"/>
      <c r="F12" s="4"/>
      <c r="G12" s="4"/>
      <c r="H12" s="4"/>
      <c r="I12" s="4"/>
      <c r="J12" s="4"/>
      <c r="K12" s="4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68"/>
  <sheetViews>
    <sheetView rightToLeft="1" workbookViewId="0">
      <selection activeCell="B62" sqref="B11:B100000"/>
    </sheetView>
  </sheetViews>
  <sheetFormatPr defaultRowHeight="12.75" customHeight="1" x14ac:dyDescent="0.2"/>
  <cols>
    <col min="1" max="1" width="9.140625" style="25"/>
    <col min="2" max="2" width="45.85546875" style="25" bestFit="1" customWidth="1"/>
    <col min="3" max="3" width="26.28515625" style="25" bestFit="1" customWidth="1"/>
    <col min="4" max="4" width="21.7109375" style="25" bestFit="1" customWidth="1"/>
    <col min="5" max="16384" width="9.140625" style="25"/>
  </cols>
  <sheetData>
    <row r="1" spans="2:4" ht="12.75" customHeight="1" x14ac:dyDescent="0.2">
      <c r="B1" s="26" t="s">
        <v>66</v>
      </c>
      <c r="C1" s="26" t="s">
        <v>1</v>
      </c>
    </row>
    <row r="2" spans="2:4" ht="12.75" customHeight="1" x14ac:dyDescent="0.2">
      <c r="B2" s="26" t="s">
        <v>2</v>
      </c>
      <c r="C2" s="26" t="s">
        <v>3</v>
      </c>
    </row>
    <row r="6" spans="2:4" ht="12.75" customHeight="1" x14ac:dyDescent="0.2">
      <c r="B6" s="92" t="s">
        <v>2560</v>
      </c>
      <c r="C6" s="93"/>
      <c r="D6" s="94"/>
    </row>
    <row r="7" spans="2:4" ht="12.75" customHeight="1" x14ac:dyDescent="0.2">
      <c r="B7" s="30" t="s">
        <v>68</v>
      </c>
      <c r="C7" s="30" t="s">
        <v>2561</v>
      </c>
      <c r="D7" s="30" t="s">
        <v>2562</v>
      </c>
    </row>
    <row r="8" spans="2:4" ht="12.75" customHeight="1" x14ac:dyDescent="0.2">
      <c r="B8" s="31"/>
      <c r="C8" s="32" t="s">
        <v>8</v>
      </c>
      <c r="D8" s="32" t="s">
        <v>141</v>
      </c>
    </row>
    <row r="9" spans="2:4" ht="12.75" customHeight="1" x14ac:dyDescent="0.2">
      <c r="B9" s="31"/>
      <c r="C9" s="32" t="s">
        <v>10</v>
      </c>
      <c r="D9" s="32" t="s">
        <v>11</v>
      </c>
    </row>
    <row r="10" spans="2:4" ht="12.75" customHeight="1" x14ac:dyDescent="0.2">
      <c r="B10" s="44" t="s">
        <v>2563</v>
      </c>
      <c r="C10" s="49">
        <v>2691723.0013700002</v>
      </c>
      <c r="D10" s="37"/>
    </row>
    <row r="11" spans="2:4" ht="12.75" customHeight="1" x14ac:dyDescent="0.2">
      <c r="B11" s="44" t="s">
        <v>2564</v>
      </c>
      <c r="C11" s="37"/>
      <c r="D11" s="37"/>
    </row>
    <row r="12" spans="2:4" ht="12.75" customHeight="1" x14ac:dyDescent="0.2">
      <c r="B12" s="44" t="s">
        <v>2565</v>
      </c>
      <c r="C12" s="49">
        <v>2691723.0013700002</v>
      </c>
      <c r="D12" s="37"/>
    </row>
    <row r="13" spans="2:4" ht="12.75" customHeight="1" x14ac:dyDescent="0.2">
      <c r="B13" s="64" t="s">
        <v>2566</v>
      </c>
      <c r="C13" s="50">
        <v>66861.000029999996</v>
      </c>
      <c r="D13" s="84">
        <v>45291</v>
      </c>
    </row>
    <row r="14" spans="2:4" ht="12.75" customHeight="1" x14ac:dyDescent="0.2">
      <c r="B14" s="64" t="s">
        <v>2567</v>
      </c>
      <c r="C14" s="50">
        <v>36893.180630000003</v>
      </c>
      <c r="D14" s="84">
        <v>46142</v>
      </c>
    </row>
    <row r="15" spans="2:4" ht="12.75" customHeight="1" x14ac:dyDescent="0.2">
      <c r="B15" s="64" t="s">
        <v>2568</v>
      </c>
      <c r="C15" s="50">
        <v>3019.3888700000002</v>
      </c>
      <c r="D15" s="84">
        <v>45657</v>
      </c>
    </row>
    <row r="16" spans="2:4" ht="12.75" customHeight="1" x14ac:dyDescent="0.2">
      <c r="B16" s="64" t="s">
        <v>2569</v>
      </c>
      <c r="C16" s="50">
        <v>7528.2092899999998</v>
      </c>
      <c r="D16" s="84">
        <v>45291</v>
      </c>
    </row>
    <row r="17" spans="2:4" ht="12.75" customHeight="1" x14ac:dyDescent="0.2">
      <c r="B17" s="64" t="s">
        <v>2570</v>
      </c>
      <c r="C17" s="50">
        <v>30340.832060000001</v>
      </c>
      <c r="D17" s="84">
        <v>45291</v>
      </c>
    </row>
    <row r="18" spans="2:4" ht="12.75" customHeight="1" x14ac:dyDescent="0.2">
      <c r="B18" s="64" t="s">
        <v>2571</v>
      </c>
      <c r="C18" s="50">
        <v>10028.58689</v>
      </c>
      <c r="D18" s="84">
        <v>45291</v>
      </c>
    </row>
    <row r="19" spans="2:4" ht="12.75" customHeight="1" x14ac:dyDescent="0.2">
      <c r="B19" s="64" t="s">
        <v>2572</v>
      </c>
      <c r="C19" s="50">
        <v>10028.58689</v>
      </c>
      <c r="D19" s="84">
        <v>45291</v>
      </c>
    </row>
    <row r="20" spans="2:4" ht="12.75" customHeight="1" x14ac:dyDescent="0.2">
      <c r="B20" s="64" t="s">
        <v>2573</v>
      </c>
      <c r="C20" s="50">
        <v>12902.999959999999</v>
      </c>
      <c r="D20" s="84">
        <v>46624</v>
      </c>
    </row>
    <row r="21" spans="2:4" ht="12.75" customHeight="1" x14ac:dyDescent="0.2">
      <c r="B21" s="64" t="s">
        <v>2574</v>
      </c>
      <c r="C21" s="50">
        <v>19633.348900000001</v>
      </c>
      <c r="D21" s="84">
        <v>45291</v>
      </c>
    </row>
    <row r="22" spans="2:4" ht="12.75" customHeight="1" x14ac:dyDescent="0.2">
      <c r="B22" s="64" t="s">
        <v>2575</v>
      </c>
      <c r="C22" s="50">
        <v>43794.3897</v>
      </c>
      <c r="D22" s="84">
        <v>45291</v>
      </c>
    </row>
    <row r="23" spans="2:4" ht="12.75" customHeight="1" x14ac:dyDescent="0.2">
      <c r="B23" s="64" t="s">
        <v>2576</v>
      </c>
      <c r="C23" s="50">
        <v>95060.597989999995</v>
      </c>
      <c r="D23" s="84">
        <v>45291</v>
      </c>
    </row>
    <row r="24" spans="2:4" ht="12.75" customHeight="1" x14ac:dyDescent="0.2">
      <c r="B24" s="64" t="s">
        <v>2084</v>
      </c>
      <c r="C24" s="50">
        <v>20212.203389999999</v>
      </c>
      <c r="D24" s="84">
        <v>45291</v>
      </c>
    </row>
    <row r="25" spans="2:4" ht="12.75" customHeight="1" x14ac:dyDescent="0.2">
      <c r="B25" s="64" t="s">
        <v>2577</v>
      </c>
      <c r="C25" s="50">
        <v>38829.430999999997</v>
      </c>
      <c r="D25" s="84">
        <v>45291</v>
      </c>
    </row>
    <row r="26" spans="2:4" ht="12.75" customHeight="1" x14ac:dyDescent="0.2">
      <c r="B26" s="64" t="s">
        <v>2578</v>
      </c>
      <c r="C26" s="50">
        <v>11436.75</v>
      </c>
      <c r="D26" s="84">
        <v>45940</v>
      </c>
    </row>
    <row r="27" spans="2:4" ht="12.75" customHeight="1" x14ac:dyDescent="0.2">
      <c r="B27" s="64" t="s">
        <v>2579</v>
      </c>
      <c r="C27" s="50">
        <v>183395.11999000001</v>
      </c>
      <c r="D27" s="84">
        <v>45291</v>
      </c>
    </row>
    <row r="28" spans="2:4" ht="12.75" customHeight="1" x14ac:dyDescent="0.2">
      <c r="B28" s="64" t="s">
        <v>2580</v>
      </c>
      <c r="C28" s="50">
        <v>52144.537349999999</v>
      </c>
      <c r="D28" s="84">
        <v>45291</v>
      </c>
    </row>
    <row r="29" spans="2:4" ht="12.75" customHeight="1" x14ac:dyDescent="0.2">
      <c r="B29" s="64" t="s">
        <v>2090</v>
      </c>
      <c r="C29" s="50">
        <v>188218.11785000001</v>
      </c>
      <c r="D29" s="84">
        <v>45291</v>
      </c>
    </row>
    <row r="30" spans="2:4" ht="12.75" customHeight="1" x14ac:dyDescent="0.2">
      <c r="B30" s="64" t="s">
        <v>2581</v>
      </c>
      <c r="C30" s="50">
        <v>3612.7420000000002</v>
      </c>
      <c r="D30" s="84">
        <v>47333</v>
      </c>
    </row>
    <row r="31" spans="2:4" ht="12.75" customHeight="1" x14ac:dyDescent="0.2">
      <c r="B31" s="64" t="s">
        <v>2582</v>
      </c>
      <c r="C31" s="50">
        <v>15131.7</v>
      </c>
      <c r="D31" s="84">
        <v>45291</v>
      </c>
    </row>
    <row r="32" spans="2:4" ht="12.75" customHeight="1" x14ac:dyDescent="0.2">
      <c r="B32" s="64" t="s">
        <v>2020</v>
      </c>
      <c r="C32" s="50">
        <v>349.94063999999997</v>
      </c>
      <c r="D32" s="84">
        <v>45291</v>
      </c>
    </row>
    <row r="33" spans="2:4" ht="12.75" customHeight="1" x14ac:dyDescent="0.2">
      <c r="B33" s="64" t="s">
        <v>2583</v>
      </c>
      <c r="C33" s="50">
        <v>7038</v>
      </c>
      <c r="D33" s="84">
        <v>45291</v>
      </c>
    </row>
    <row r="34" spans="2:4" ht="12.75" customHeight="1" x14ac:dyDescent="0.2">
      <c r="B34" s="64" t="s">
        <v>2584</v>
      </c>
      <c r="C34" s="50">
        <v>14076</v>
      </c>
      <c r="D34" s="37"/>
    </row>
    <row r="35" spans="2:4" ht="12.75" customHeight="1" x14ac:dyDescent="0.2">
      <c r="B35" s="64" t="s">
        <v>2585</v>
      </c>
      <c r="C35" s="50">
        <v>13167.648370000001</v>
      </c>
      <c r="D35" s="84">
        <v>45291</v>
      </c>
    </row>
    <row r="36" spans="2:4" ht="12.75" customHeight="1" x14ac:dyDescent="0.2">
      <c r="B36" s="64" t="s">
        <v>2586</v>
      </c>
      <c r="C36" s="50">
        <v>16891.199980000001</v>
      </c>
      <c r="D36" s="84">
        <v>45291</v>
      </c>
    </row>
    <row r="37" spans="2:4" ht="12.75" customHeight="1" x14ac:dyDescent="0.2">
      <c r="B37" s="64" t="s">
        <v>2587</v>
      </c>
      <c r="C37" s="50">
        <v>83189.16</v>
      </c>
      <c r="D37" s="84">
        <v>46234</v>
      </c>
    </row>
    <row r="38" spans="2:4" ht="12.75" customHeight="1" x14ac:dyDescent="0.2">
      <c r="B38" s="64" t="s">
        <v>2588</v>
      </c>
      <c r="C38" s="50">
        <v>91497.37715</v>
      </c>
      <c r="D38" s="84">
        <v>46430</v>
      </c>
    </row>
    <row r="39" spans="2:4" ht="12.75" customHeight="1" x14ac:dyDescent="0.2">
      <c r="B39" s="64" t="s">
        <v>2589</v>
      </c>
      <c r="C39" s="50">
        <v>32188.428940000002</v>
      </c>
      <c r="D39" s="84">
        <v>45291</v>
      </c>
    </row>
    <row r="40" spans="2:4" ht="12.75" customHeight="1" x14ac:dyDescent="0.2">
      <c r="B40" s="64" t="s">
        <v>2590</v>
      </c>
      <c r="C40" s="50">
        <v>13668.626420000001</v>
      </c>
      <c r="D40" s="84">
        <v>45291</v>
      </c>
    </row>
    <row r="41" spans="2:4" ht="12.75" customHeight="1" x14ac:dyDescent="0.2">
      <c r="B41" s="64" t="s">
        <v>2591</v>
      </c>
      <c r="C41" s="50">
        <v>59101.210520000001</v>
      </c>
      <c r="D41" s="84">
        <v>47945</v>
      </c>
    </row>
    <row r="42" spans="2:4" x14ac:dyDescent="0.2">
      <c r="B42" s="64" t="s">
        <v>2592</v>
      </c>
      <c r="C42" s="50">
        <v>17609.67064</v>
      </c>
      <c r="D42" s="84">
        <v>45291</v>
      </c>
    </row>
    <row r="43" spans="2:4" x14ac:dyDescent="0.2">
      <c r="B43" s="64" t="s">
        <v>2116</v>
      </c>
      <c r="C43" s="50">
        <v>4327.0116500000004</v>
      </c>
      <c r="D43" s="84">
        <v>45291</v>
      </c>
    </row>
    <row r="44" spans="2:4" x14ac:dyDescent="0.2">
      <c r="B44" s="64" t="s">
        <v>2000</v>
      </c>
      <c r="C44" s="50">
        <v>19266.52493</v>
      </c>
      <c r="D44" s="84">
        <v>45291</v>
      </c>
    </row>
    <row r="45" spans="2:4" x14ac:dyDescent="0.2">
      <c r="B45" s="64" t="s">
        <v>2002</v>
      </c>
      <c r="C45" s="50">
        <v>7477.8750200000004</v>
      </c>
      <c r="D45" s="84">
        <v>45291</v>
      </c>
    </row>
    <row r="46" spans="2:4" x14ac:dyDescent="0.2">
      <c r="B46" s="64" t="s">
        <v>2593</v>
      </c>
      <c r="C46" s="50">
        <v>17295.314829999999</v>
      </c>
      <c r="D46" s="84">
        <v>45291</v>
      </c>
    </row>
    <row r="47" spans="2:4" x14ac:dyDescent="0.2">
      <c r="B47" s="64" t="s">
        <v>2594</v>
      </c>
      <c r="C47" s="50">
        <v>32051.05891</v>
      </c>
      <c r="D47" s="84">
        <v>46112</v>
      </c>
    </row>
    <row r="48" spans="2:4" x14ac:dyDescent="0.2">
      <c r="B48" s="64" t="s">
        <v>2595</v>
      </c>
      <c r="C48" s="50">
        <v>13438.733459999999</v>
      </c>
      <c r="D48" s="84">
        <v>46112</v>
      </c>
    </row>
    <row r="49" spans="2:4" x14ac:dyDescent="0.2">
      <c r="B49" s="64" t="s">
        <v>2596</v>
      </c>
      <c r="C49" s="50">
        <v>109057.2</v>
      </c>
      <c r="D49" s="84">
        <v>45635</v>
      </c>
    </row>
    <row r="50" spans="2:4" x14ac:dyDescent="0.2">
      <c r="B50" s="64" t="s">
        <v>2597</v>
      </c>
      <c r="C50" s="50">
        <v>16888.5</v>
      </c>
      <c r="D50" s="84">
        <v>47067</v>
      </c>
    </row>
    <row r="51" spans="2:4" x14ac:dyDescent="0.2">
      <c r="B51" s="64" t="s">
        <v>2598</v>
      </c>
      <c r="C51" s="50">
        <v>10372.25246</v>
      </c>
      <c r="D51" s="84">
        <v>45291</v>
      </c>
    </row>
    <row r="52" spans="2:4" x14ac:dyDescent="0.2">
      <c r="B52" s="64" t="s">
        <v>2599</v>
      </c>
      <c r="C52" s="50">
        <v>28152</v>
      </c>
      <c r="D52" s="84">
        <v>46023</v>
      </c>
    </row>
    <row r="53" spans="2:4" x14ac:dyDescent="0.2">
      <c r="B53" s="64" t="s">
        <v>2600</v>
      </c>
      <c r="C53" s="50">
        <v>52654.715940000002</v>
      </c>
      <c r="D53" s="84">
        <v>45291</v>
      </c>
    </row>
    <row r="54" spans="2:4" x14ac:dyDescent="0.2">
      <c r="B54" s="64" t="s">
        <v>2120</v>
      </c>
      <c r="C54" s="50">
        <v>34235.295250000003</v>
      </c>
      <c r="D54" s="84">
        <v>47291</v>
      </c>
    </row>
    <row r="55" spans="2:4" x14ac:dyDescent="0.2">
      <c r="B55" s="64" t="s">
        <v>2601</v>
      </c>
      <c r="C55" s="50">
        <v>103668.27254000001</v>
      </c>
      <c r="D55" s="37"/>
    </row>
    <row r="56" spans="2:4" x14ac:dyDescent="0.2">
      <c r="B56" s="64" t="s">
        <v>2042</v>
      </c>
      <c r="C56" s="50">
        <v>39305.030610000002</v>
      </c>
      <c r="D56" s="84">
        <v>45291</v>
      </c>
    </row>
    <row r="57" spans="2:4" x14ac:dyDescent="0.2">
      <c r="B57" s="64" t="s">
        <v>2602</v>
      </c>
      <c r="C57" s="50">
        <v>70960.555919999999</v>
      </c>
      <c r="D57" s="84">
        <v>45291</v>
      </c>
    </row>
    <row r="58" spans="2:4" x14ac:dyDescent="0.2">
      <c r="B58" s="47" t="s">
        <v>2692</v>
      </c>
      <c r="C58" s="50">
        <v>170459.4</v>
      </c>
      <c r="D58" s="84">
        <v>47559</v>
      </c>
    </row>
    <row r="59" spans="2:4" x14ac:dyDescent="0.2">
      <c r="B59" s="47" t="s">
        <v>2664</v>
      </c>
      <c r="C59" s="50">
        <v>9744.5989300000001</v>
      </c>
      <c r="D59" s="84">
        <v>47269</v>
      </c>
    </row>
    <row r="60" spans="2:4" x14ac:dyDescent="0.2">
      <c r="B60" s="47" t="s">
        <v>2603</v>
      </c>
      <c r="C60" s="50">
        <v>2336.17542</v>
      </c>
      <c r="D60" s="84">
        <v>46478</v>
      </c>
    </row>
    <row r="61" spans="2:4" x14ac:dyDescent="0.2">
      <c r="B61" s="47" t="s">
        <v>2665</v>
      </c>
      <c r="C61" s="50">
        <v>132499.99896999999</v>
      </c>
      <c r="D61" s="84">
        <v>45840</v>
      </c>
    </row>
    <row r="62" spans="2:4" x14ac:dyDescent="0.2">
      <c r="B62" s="47" t="s">
        <v>2729</v>
      </c>
      <c r="C62" s="50">
        <v>25924.283960000001</v>
      </c>
      <c r="D62" s="84">
        <v>46478</v>
      </c>
    </row>
    <row r="63" spans="2:4" x14ac:dyDescent="0.2">
      <c r="B63" s="47" t="s">
        <v>2675</v>
      </c>
      <c r="C63" s="50">
        <v>284127.79995999997</v>
      </c>
      <c r="D63" s="84">
        <v>46568</v>
      </c>
    </row>
    <row r="64" spans="2:4" x14ac:dyDescent="0.2">
      <c r="B64" s="47" t="s">
        <v>2693</v>
      </c>
      <c r="C64" s="50">
        <v>45887.999980000001</v>
      </c>
      <c r="D64" s="84">
        <v>47186</v>
      </c>
    </row>
    <row r="65" spans="2:4" x14ac:dyDescent="0.2">
      <c r="B65" s="47" t="s">
        <v>2672</v>
      </c>
      <c r="C65" s="50">
        <v>152197</v>
      </c>
      <c r="D65" s="84">
        <v>45169</v>
      </c>
    </row>
    <row r="66" spans="2:4" x14ac:dyDescent="0.2">
      <c r="B66" s="47" t="s">
        <v>2018</v>
      </c>
      <c r="C66" s="50">
        <v>67457.21097</v>
      </c>
      <c r="D66" s="84">
        <v>48343</v>
      </c>
    </row>
    <row r="67" spans="2:4" x14ac:dyDescent="0.2">
      <c r="B67" s="47" t="s">
        <v>2604</v>
      </c>
      <c r="C67" s="50">
        <v>19054.557000000001</v>
      </c>
      <c r="D67" s="84">
        <v>45291</v>
      </c>
    </row>
    <row r="68" spans="2:4" x14ac:dyDescent="0.2">
      <c r="B68" s="47" t="s">
        <v>2605</v>
      </c>
      <c r="C68" s="50">
        <v>25034.64921</v>
      </c>
      <c r="D68" s="84">
        <v>45291</v>
      </c>
    </row>
  </sheetData>
  <mergeCells count="1">
    <mergeCell ref="B6:D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66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6" spans="2:16" s="25" customFormat="1" ht="12.75" customHeight="1" x14ac:dyDescent="0.2">
      <c r="B6" s="92" t="s">
        <v>2606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16" s="25" customFormat="1" ht="12.75" customHeight="1" x14ac:dyDescent="0.2">
      <c r="B7" s="105" t="s">
        <v>2607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6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71</v>
      </c>
      <c r="F8" s="30" t="s">
        <v>72</v>
      </c>
      <c r="G8" s="30" t="s">
        <v>134</v>
      </c>
      <c r="H8" s="30" t="s">
        <v>135</v>
      </c>
      <c r="I8" s="30" t="s">
        <v>73</v>
      </c>
      <c r="J8" s="30" t="s">
        <v>74</v>
      </c>
      <c r="K8" s="30" t="s">
        <v>2608</v>
      </c>
      <c r="L8" s="30" t="s">
        <v>136</v>
      </c>
      <c r="M8" s="30" t="s">
        <v>2609</v>
      </c>
      <c r="N8" s="30" t="s">
        <v>139</v>
      </c>
      <c r="O8" s="30" t="s">
        <v>77</v>
      </c>
      <c r="P8" s="30" t="s">
        <v>232</v>
      </c>
    </row>
    <row r="9" spans="2:16" s="25" customFormat="1" ht="12.75" customHeight="1" x14ac:dyDescent="0.2">
      <c r="B9" s="31"/>
      <c r="C9" s="31"/>
      <c r="D9" s="31"/>
      <c r="E9" s="31"/>
      <c r="F9" s="31"/>
      <c r="G9" s="32" t="s">
        <v>141</v>
      </c>
      <c r="H9" s="32" t="s">
        <v>142</v>
      </c>
      <c r="I9" s="31"/>
      <c r="J9" s="32" t="s">
        <v>9</v>
      </c>
      <c r="K9" s="32" t="s">
        <v>9</v>
      </c>
      <c r="L9" s="32" t="s">
        <v>143</v>
      </c>
      <c r="M9" s="32" t="s">
        <v>8</v>
      </c>
      <c r="N9" s="32" t="s">
        <v>9</v>
      </c>
      <c r="O9" s="32" t="s">
        <v>9</v>
      </c>
      <c r="P9" s="32" t="s">
        <v>9</v>
      </c>
    </row>
    <row r="10" spans="2:16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</row>
    <row r="11" spans="2:16" ht="12.75" customHeight="1" x14ac:dyDescent="0.2">
      <c r="B11" s="8" t="s">
        <v>2610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2.75" customHeight="1" x14ac:dyDescent="0.2">
      <c r="B12" s="8" t="s">
        <v>2611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2.75" customHeight="1" x14ac:dyDescent="0.2">
      <c r="B13" s="8" t="s">
        <v>2612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2.75" customHeight="1" x14ac:dyDescent="0.2">
      <c r="B14" s="8" t="s">
        <v>2613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2.75" customHeight="1" x14ac:dyDescent="0.2">
      <c r="B15" s="8" t="s">
        <v>2614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2.75" customHeight="1" x14ac:dyDescent="0.2">
      <c r="B16" s="8" t="s">
        <v>2615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6" ht="12.75" customHeight="1" x14ac:dyDescent="0.2">
      <c r="B17" s="8" t="s">
        <v>2616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ht="12.75" customHeight="1" x14ac:dyDescent="0.2">
      <c r="B18" s="8" t="s">
        <v>2617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P18"/>
  <sheetViews>
    <sheetView rightToLeft="1" workbookViewId="0">
      <selection activeCell="A6" sqref="A6:XFD8"/>
    </sheetView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66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6" spans="2:16" s="25" customFormat="1" ht="12.75" customHeight="1" x14ac:dyDescent="0.2">
      <c r="B6" s="92" t="s">
        <v>2618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16" s="25" customFormat="1" ht="12.75" customHeight="1" x14ac:dyDescent="0.2">
      <c r="B7" s="105" t="s">
        <v>2619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6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71</v>
      </c>
      <c r="F8" s="30" t="s">
        <v>72</v>
      </c>
      <c r="G8" s="30" t="s">
        <v>134</v>
      </c>
      <c r="H8" s="30" t="s">
        <v>135</v>
      </c>
      <c r="I8" s="30" t="s">
        <v>73</v>
      </c>
      <c r="J8" s="30" t="s">
        <v>74</v>
      </c>
      <c r="K8" s="30" t="s">
        <v>2608</v>
      </c>
      <c r="L8" s="30" t="s">
        <v>136</v>
      </c>
      <c r="M8" s="30" t="s">
        <v>2609</v>
      </c>
      <c r="N8" s="30" t="s">
        <v>139</v>
      </c>
      <c r="O8" s="30" t="s">
        <v>77</v>
      </c>
      <c r="P8" s="30" t="s">
        <v>232</v>
      </c>
    </row>
    <row r="9" spans="2:16" ht="12.75" customHeight="1" x14ac:dyDescent="0.2">
      <c r="B9" s="2"/>
      <c r="C9" s="2"/>
      <c r="D9" s="2"/>
      <c r="E9" s="2"/>
      <c r="F9" s="2"/>
      <c r="G9" s="3" t="s">
        <v>141</v>
      </c>
      <c r="H9" s="3" t="s">
        <v>142</v>
      </c>
      <c r="I9" s="2"/>
      <c r="J9" s="3" t="s">
        <v>9</v>
      </c>
      <c r="K9" s="3" t="s">
        <v>9</v>
      </c>
      <c r="L9" s="3" t="s">
        <v>143</v>
      </c>
      <c r="M9" s="3" t="s">
        <v>8</v>
      </c>
      <c r="N9" s="3" t="s">
        <v>9</v>
      </c>
      <c r="O9" s="3" t="s">
        <v>9</v>
      </c>
      <c r="P9" s="3" t="s">
        <v>9</v>
      </c>
    </row>
    <row r="10" spans="2:16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</row>
    <row r="11" spans="2:16" ht="12.75" customHeight="1" x14ac:dyDescent="0.2">
      <c r="B11" s="8" t="s">
        <v>2620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2.75" customHeight="1" x14ac:dyDescent="0.2">
      <c r="B12" s="8" t="s">
        <v>2621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2.75" customHeight="1" x14ac:dyDescent="0.2">
      <c r="B13" s="8" t="s">
        <v>2622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2.75" customHeight="1" x14ac:dyDescent="0.2">
      <c r="B14" s="8" t="s">
        <v>2623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2.75" customHeight="1" x14ac:dyDescent="0.2">
      <c r="B15" s="8" t="s">
        <v>2624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2.75" customHeight="1" x14ac:dyDescent="0.2">
      <c r="B16" s="8" t="s">
        <v>2625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6" ht="12.75" customHeight="1" x14ac:dyDescent="0.2">
      <c r="B17" s="8" t="s">
        <v>2626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ht="12.75" customHeight="1" x14ac:dyDescent="0.2">
      <c r="B18" s="8" t="s">
        <v>2627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P19"/>
  <sheetViews>
    <sheetView rightToLeft="1" workbookViewId="0">
      <selection activeCell="A6" sqref="A6:XFD9"/>
    </sheetView>
  </sheetViews>
  <sheetFormatPr defaultRowHeight="12.75" customHeight="1" x14ac:dyDescent="0.2"/>
  <cols>
    <col min="2" max="2" width="44.1406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66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6" spans="2:16" s="25" customFormat="1" ht="12.75" customHeight="1" x14ac:dyDescent="0.2">
      <c r="B6" s="92" t="s">
        <v>2628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16" s="25" customFormat="1" ht="12.75" customHeight="1" x14ac:dyDescent="0.2">
      <c r="B7" s="105" t="s">
        <v>2629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6" s="25" customFormat="1" ht="12.75" customHeight="1" x14ac:dyDescent="0.2">
      <c r="B8" s="30" t="s">
        <v>68</v>
      </c>
      <c r="C8" s="30" t="s">
        <v>69</v>
      </c>
      <c r="D8" s="30" t="s">
        <v>230</v>
      </c>
      <c r="E8" s="30" t="s">
        <v>71</v>
      </c>
      <c r="F8" s="30" t="s">
        <v>72</v>
      </c>
      <c r="G8" s="30" t="s">
        <v>134</v>
      </c>
      <c r="H8" s="30" t="s">
        <v>135</v>
      </c>
      <c r="I8" s="30" t="s">
        <v>73</v>
      </c>
      <c r="J8" s="30" t="s">
        <v>74</v>
      </c>
      <c r="K8" s="30" t="s">
        <v>2608</v>
      </c>
      <c r="L8" s="30" t="s">
        <v>136</v>
      </c>
      <c r="M8" s="30" t="s">
        <v>2609</v>
      </c>
      <c r="N8" s="30" t="s">
        <v>139</v>
      </c>
      <c r="O8" s="30" t="s">
        <v>77</v>
      </c>
      <c r="P8" s="30" t="s">
        <v>232</v>
      </c>
    </row>
    <row r="9" spans="2:16" s="25" customFormat="1" ht="12.75" customHeight="1" x14ac:dyDescent="0.2">
      <c r="B9" s="31"/>
      <c r="C9" s="31"/>
      <c r="D9" s="31"/>
      <c r="E9" s="31"/>
      <c r="F9" s="31"/>
      <c r="G9" s="32" t="s">
        <v>141</v>
      </c>
      <c r="H9" s="32" t="s">
        <v>142</v>
      </c>
      <c r="I9" s="31"/>
      <c r="J9" s="32" t="s">
        <v>9</v>
      </c>
      <c r="K9" s="32" t="s">
        <v>9</v>
      </c>
      <c r="L9" s="32" t="s">
        <v>143</v>
      </c>
      <c r="M9" s="32" t="s">
        <v>8</v>
      </c>
      <c r="N9" s="32" t="s">
        <v>9</v>
      </c>
      <c r="O9" s="32" t="s">
        <v>9</v>
      </c>
      <c r="P9" s="32" t="s">
        <v>9</v>
      </c>
    </row>
    <row r="10" spans="2:16" ht="12.75" customHeight="1" x14ac:dyDescent="0.2">
      <c r="B10" s="2"/>
      <c r="C10" s="3" t="s">
        <v>10</v>
      </c>
      <c r="D10" s="3" t="s">
        <v>11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145</v>
      </c>
      <c r="N10" s="3" t="s">
        <v>146</v>
      </c>
      <c r="O10" s="3" t="s">
        <v>147</v>
      </c>
      <c r="P10" s="3" t="s">
        <v>148</v>
      </c>
    </row>
    <row r="11" spans="2:16" ht="12.75" customHeight="1" x14ac:dyDescent="0.2">
      <c r="B11" s="8" t="s">
        <v>2630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2.75" customHeight="1" x14ac:dyDescent="0.2">
      <c r="B12" s="8" t="s">
        <v>2631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ht="12.75" customHeight="1" x14ac:dyDescent="0.2">
      <c r="B13" s="8" t="s">
        <v>2632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ht="12.75" customHeight="1" x14ac:dyDescent="0.2">
      <c r="B14" s="8" t="s">
        <v>2633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ht="12.75" customHeight="1" x14ac:dyDescent="0.2">
      <c r="B15" s="8" t="s">
        <v>2634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ht="12.75" customHeight="1" x14ac:dyDescent="0.2">
      <c r="B16" s="8" t="s">
        <v>2635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6" ht="12.75" customHeight="1" x14ac:dyDescent="0.2">
      <c r="B17" s="8" t="s">
        <v>2636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ht="12.75" customHeight="1" x14ac:dyDescent="0.2">
      <c r="B18" s="8" t="s">
        <v>2637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ht="12.75" customHeight="1" x14ac:dyDescent="0.2">
      <c r="B19" s="8" t="s">
        <v>2638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</sheetData>
  <mergeCells count="2">
    <mergeCell ref="B6:P6"/>
    <mergeCell ref="B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אגח קונצרני סחיר</vt:lpstr>
      <vt:lpstr>עלות מתואמת אגח קונצרני ל.סחיר</vt:lpstr>
      <vt:lpstr>עלות מתואמת מסגרות אשראי ללווים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Dudu Gaizler</cp:lastModifiedBy>
  <dcterms:created xsi:type="dcterms:W3CDTF">2023-01-25T09:52:13Z</dcterms:created>
  <dcterms:modified xsi:type="dcterms:W3CDTF">2023-03-23T09:46:44Z</dcterms:modified>
</cp:coreProperties>
</file>